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D2527CC0-49F5-4704-A3F9-4322791401C6}" xr6:coauthVersionLast="47" xr6:coauthVersionMax="47" xr10:uidLastSave="{00000000-0000-0000-0000-000000000000}"/>
  <bookViews>
    <workbookView xWindow="-120" yWindow="-120" windowWidth="29040" windowHeight="15720" xr2:uid="{00000000-000D-0000-FFFF-FFFF00000000}"/>
  </bookViews>
  <sheets>
    <sheet name="提出用＿様式11" sheetId="7" r:id="rId1"/>
  </sheets>
  <definedNames>
    <definedName name="_Fill" localSheetId="0" hidden="1">#REF!</definedName>
    <definedName name="_Fill" hidden="1">#REF!</definedName>
    <definedName name="_Order1" hidden="1">255</definedName>
    <definedName name="_Order2" hidden="1">255</definedName>
    <definedName name="Access_Button" hidden="1">"BugTBLU0_LMS11_List"</definedName>
    <definedName name="AccessDatabase" hidden="1">"B:\Users\Docomo\バグ管理\BugTBLU0.mdb"</definedName>
    <definedName name="HTML_CodePage" hidden="1">1252</definedName>
    <definedName name="HTML_Control" localSheetId="0" hidden="1">{"'ISM454'!$C$71:$F$81"}</definedName>
    <definedName name="HTML_Control" hidden="1">{"'ISM454'!$C$71:$F$81"}</definedName>
    <definedName name="HTML_Description" hidden="1">""</definedName>
    <definedName name="HTML_Email" hidden="1">"alain.margeride@bull.net"</definedName>
    <definedName name="HTML_Header" hidden="1">"ISM454"</definedName>
    <definedName name="HTML_LastUpdate" hidden="1">"09/11/97"</definedName>
    <definedName name="HTML_LineAfter" hidden="1">FALSE</definedName>
    <definedName name="HTML_LineBefore" hidden="1">FALSE</definedName>
    <definedName name="HTML_Name" hidden="1">"Margeride"</definedName>
    <definedName name="HTML_OBDlg2" hidden="1">TRUE</definedName>
    <definedName name="HTML_OBDlg4" hidden="1">TRUE</definedName>
    <definedName name="HTML_OS" hidden="1">0</definedName>
    <definedName name="HTML_PathFile" hidden="1">"C:\users\MonHTML.htm"</definedName>
    <definedName name="HTML_Title" hidden="1">"Prix454"</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提出用＿様式11!$A$1:$N$36</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予算表." localSheetId="0" hidden="1">{#N/A,#N/A,FALSE,"予算表";#N/A,#N/A,FALSE,"人件費"}</definedName>
    <definedName name="wrn.予算表." hidden="1">{#N/A,#N/A,FALSE,"予算表";#N/A,#N/A,FALSE,"人件費"}</definedName>
    <definedName name="あああい" localSheetId="0" hidden="1">#REF!</definedName>
    <definedName name="あああい" hidden="1">#REF!</definedName>
    <definedName name="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 name="予算表" localSheetId="0" hidden="1">{#N/A,#N/A,FALSE,"予算表";#N/A,#N/A,FALSE,"人件費"}</definedName>
    <definedName name="予算表" hidden="1">{#N/A,#N/A,FALSE,"予算表";#N/A,#N/A,FALSE,"人件費"}</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7" l="1"/>
  <c r="F33" i="7"/>
  <c r="D33" i="7"/>
  <c r="F32" i="7"/>
  <c r="F31" i="7"/>
  <c r="D32" i="7"/>
  <c r="D31" i="7"/>
  <c r="D25" i="7"/>
  <c r="D13" i="7"/>
  <c r="D17" i="7" s="1"/>
  <c r="K24" i="7" l="1"/>
  <c r="K23" i="7"/>
  <c r="K22" i="7"/>
  <c r="K21" i="7"/>
  <c r="F24" i="7"/>
  <c r="F23" i="7"/>
  <c r="F22" i="7"/>
  <c r="F21" i="7"/>
  <c r="K32" i="7" l="1"/>
  <c r="I32" i="7" l="1"/>
  <c r="J23" i="7"/>
  <c r="I23" i="7"/>
  <c r="H23" i="7"/>
  <c r="G23" i="7"/>
  <c r="J24" i="7"/>
  <c r="I24" i="7"/>
  <c r="H24" i="7"/>
  <c r="G24" i="7"/>
  <c r="J22" i="7"/>
  <c r="I22" i="7"/>
  <c r="H22" i="7"/>
  <c r="G22" i="7"/>
  <c r="K25" i="7"/>
  <c r="J21" i="7"/>
  <c r="I21" i="7"/>
  <c r="H21" i="7"/>
  <c r="G21" i="7"/>
  <c r="K31" i="7" l="1"/>
  <c r="I25" i="7"/>
  <c r="J25" i="7"/>
  <c r="F25" i="7"/>
  <c r="H25" i="7"/>
  <c r="G25" i="7"/>
  <c r="L23" i="7"/>
  <c r="L24" i="7"/>
  <c r="L22" i="7"/>
  <c r="H31" i="7"/>
  <c r="J31" i="7"/>
  <c r="I31" i="7"/>
  <c r="G31" i="7"/>
  <c r="L21" i="7"/>
  <c r="H32" i="7"/>
  <c r="J32" i="7"/>
  <c r="G32" i="7"/>
  <c r="L31" i="7" l="1"/>
  <c r="L25" i="7"/>
  <c r="J33" i="7"/>
  <c r="J35" i="7" s="1"/>
  <c r="I33" i="7"/>
  <c r="I35" i="7" s="1"/>
  <c r="K33" i="7"/>
  <c r="K35" i="7" s="1"/>
  <c r="H33" i="7"/>
  <c r="H35" i="7" s="1"/>
  <c r="L32" i="7"/>
  <c r="G33" i="7"/>
  <c r="G35" i="7" s="1"/>
  <c r="F35" i="7"/>
  <c r="L33" i="7" l="1"/>
  <c r="L35" i="7" s="1"/>
</calcChain>
</file>

<file path=xl/sharedStrings.xml><?xml version="1.0" encoding="utf-8"?>
<sst xmlns="http://schemas.openxmlformats.org/spreadsheetml/2006/main" count="79" uniqueCount="57">
  <si>
    <t>令和9年度</t>
    <rPh sb="0" eb="2">
      <t>レイワ</t>
    </rPh>
    <rPh sb="3" eb="5">
      <t>ネンド</t>
    </rPh>
    <phoneticPr fontId="50"/>
  </si>
  <si>
    <t>項目</t>
    <rPh sb="0" eb="2">
      <t>コウモク</t>
    </rPh>
    <phoneticPr fontId="50"/>
  </si>
  <si>
    <t>項</t>
    <rPh sb="0" eb="1">
      <t>コウ</t>
    </rPh>
    <phoneticPr fontId="50"/>
  </si>
  <si>
    <t>備考</t>
    <rPh sb="0" eb="2">
      <t>ビコウ</t>
    </rPh>
    <phoneticPr fontId="50"/>
  </si>
  <si>
    <t>プロジェクト管理費</t>
    <rPh sb="8" eb="9">
      <t>ヒ</t>
    </rPh>
    <phoneticPr fontId="50"/>
  </si>
  <si>
    <t>導入経費 合計</t>
    <rPh sb="0" eb="2">
      <t>ドウニュウ</t>
    </rPh>
    <rPh sb="2" eb="4">
      <t>ケイヒ</t>
    </rPh>
    <rPh sb="5" eb="7">
      <t>ゴウケイ</t>
    </rPh>
    <phoneticPr fontId="50"/>
  </si>
  <si>
    <t>(ｵ)</t>
  </si>
  <si>
    <t>(ｴ)</t>
  </si>
  <si>
    <t>ハードウェア保守費</t>
    <rPh sb="6" eb="8">
      <t>ホシュ</t>
    </rPh>
    <rPh sb="8" eb="9">
      <t>ヒ</t>
    </rPh>
    <phoneticPr fontId="50"/>
  </si>
  <si>
    <t>商号又は名称</t>
    <rPh sb="0" eb="2">
      <t>ショウゴウ</t>
    </rPh>
    <rPh sb="2" eb="3">
      <t>マタ</t>
    </rPh>
    <rPh sb="4" eb="6">
      <t>メイショウ</t>
    </rPh>
    <phoneticPr fontId="50"/>
  </si>
  <si>
    <t>単位：円、税抜</t>
    <rPh sb="0" eb="2">
      <t>タンイ</t>
    </rPh>
    <rPh sb="3" eb="4">
      <t>エン</t>
    </rPh>
    <rPh sb="5" eb="7">
      <t>ゼイヌキ</t>
    </rPh>
    <phoneticPr fontId="50"/>
  </si>
  <si>
    <t>ソフトウェア費</t>
    <rPh sb="6" eb="7">
      <t>ヒ</t>
    </rPh>
    <phoneticPr fontId="50"/>
  </si>
  <si>
    <t>リース料率（％）</t>
    <rPh sb="3" eb="5">
      <t>リョウリツ</t>
    </rPh>
    <phoneticPr fontId="50"/>
  </si>
  <si>
    <t>ハードウェア費</t>
  </si>
  <si>
    <t>令和10年度</t>
    <rPh sb="0" eb="2">
      <t>レイワ</t>
    </rPh>
    <rPh sb="4" eb="6">
      <t>ネンド</t>
    </rPh>
    <phoneticPr fontId="50"/>
  </si>
  <si>
    <t>全体進捗管理、品質管理</t>
    <rPh sb="0" eb="2">
      <t>ゼンタイ</t>
    </rPh>
    <rPh sb="2" eb="4">
      <t>シンチョク</t>
    </rPh>
    <rPh sb="4" eb="6">
      <t>カンリ</t>
    </rPh>
    <rPh sb="7" eb="9">
      <t>ヒンシツ</t>
    </rPh>
    <rPh sb="9" eb="11">
      <t>カンリ</t>
    </rPh>
    <phoneticPr fontId="50"/>
  </si>
  <si>
    <t>要件定義、基本設計、総合テスト、運用テスト支援、システム移行作業</t>
    <rPh sb="0" eb="2">
      <t>ヨウケン</t>
    </rPh>
    <rPh sb="2" eb="4">
      <t>テイギ</t>
    </rPh>
    <rPh sb="5" eb="7">
      <t>キホン</t>
    </rPh>
    <rPh sb="7" eb="9">
      <t>セッケイ</t>
    </rPh>
    <rPh sb="10" eb="12">
      <t>ソウゴウ</t>
    </rPh>
    <rPh sb="16" eb="18">
      <t>ウンヨウ</t>
    </rPh>
    <rPh sb="21" eb="23">
      <t>シエン</t>
    </rPh>
    <rPh sb="28" eb="30">
      <t>イコウ</t>
    </rPh>
    <rPh sb="30" eb="32">
      <t>サギョウ</t>
    </rPh>
    <phoneticPr fontId="50"/>
  </si>
  <si>
    <t>データ移行費</t>
    <rPh sb="5" eb="6">
      <t>ヒ</t>
    </rPh>
    <phoneticPr fontId="50"/>
  </si>
  <si>
    <t>賃貸借リース</t>
  </si>
  <si>
    <t>運用経費</t>
    <rPh sb="0" eb="2">
      <t>ウンヨウ</t>
    </rPh>
    <rPh sb="2" eb="4">
      <t>ケイヒ</t>
    </rPh>
    <phoneticPr fontId="50"/>
  </si>
  <si>
    <t>全体合計（税抜）</t>
    <rPh sb="0" eb="2">
      <t>ゼンタイ</t>
    </rPh>
    <rPh sb="2" eb="4">
      <t>ゴウケイ</t>
    </rPh>
    <rPh sb="5" eb="7">
      <t>ゼイヌ</t>
    </rPh>
    <phoneticPr fontId="50"/>
  </si>
  <si>
    <t>リース料　</t>
    <rPh sb="3" eb="4">
      <t>リョウ</t>
    </rPh>
    <phoneticPr fontId="50"/>
  </si>
  <si>
    <t>ソフトウェア保守費</t>
  </si>
  <si>
    <t>１．導入経費</t>
    <rPh sb="2" eb="4">
      <t>ドウニュウ</t>
    </rPh>
    <rPh sb="4" eb="6">
      <t>ケイヒ</t>
    </rPh>
    <phoneticPr fontId="50"/>
  </si>
  <si>
    <t>ハードウェアに係る費用</t>
    <rPh sb="7" eb="8">
      <t>カカ</t>
    </rPh>
    <rPh sb="9" eb="11">
      <t>ヒヨウ</t>
    </rPh>
    <phoneticPr fontId="50"/>
  </si>
  <si>
    <t>ソフトウェアに係る費用</t>
    <rPh sb="7" eb="8">
      <t>カカ</t>
    </rPh>
    <rPh sb="9" eb="11">
      <t>ヒヨウ</t>
    </rPh>
    <phoneticPr fontId="50"/>
  </si>
  <si>
    <t>(ｳ)</t>
  </si>
  <si>
    <t>システム導入作業費</t>
    <rPh sb="8" eb="9">
      <t>ヒ</t>
    </rPh>
    <phoneticPr fontId="50"/>
  </si>
  <si>
    <t>運用経費 合計</t>
    <rPh sb="0" eb="2">
      <t>ウンヨウ</t>
    </rPh>
    <rPh sb="2" eb="4">
      <t>ケイヒ</t>
    </rPh>
    <rPh sb="5" eb="7">
      <t>ゴウケイ</t>
    </rPh>
    <phoneticPr fontId="50"/>
  </si>
  <si>
    <t>令和6年度</t>
    <rPh sb="0" eb="2">
      <t>レイワ</t>
    </rPh>
    <rPh sb="3" eb="5">
      <t>ネンド</t>
    </rPh>
    <phoneticPr fontId="50"/>
  </si>
  <si>
    <t>月額経費</t>
    <rPh sb="0" eb="2">
      <t>ゲツガク</t>
    </rPh>
    <rPh sb="2" eb="4">
      <t>ケイヒ</t>
    </rPh>
    <phoneticPr fontId="50"/>
  </si>
  <si>
    <t>令和7年度</t>
    <rPh sb="0" eb="2">
      <t>レイワ</t>
    </rPh>
    <rPh sb="3" eb="5">
      <t>ネンド</t>
    </rPh>
    <phoneticPr fontId="50"/>
  </si>
  <si>
    <t>令和8年度</t>
    <rPh sb="0" eb="2">
      <t>レイワ</t>
    </rPh>
    <rPh sb="3" eb="5">
      <t>ネンド</t>
    </rPh>
    <phoneticPr fontId="50"/>
  </si>
  <si>
    <t>令和11年度</t>
    <rPh sb="0" eb="2">
      <t>レイワ</t>
    </rPh>
    <rPh sb="4" eb="6">
      <t>ネンド</t>
    </rPh>
    <phoneticPr fontId="50"/>
  </si>
  <si>
    <t>(ｱ)</t>
  </si>
  <si>
    <t>(ｲ)</t>
  </si>
  <si>
    <t>その他運用経費</t>
    <rPh sb="2" eb="3">
      <t>タ</t>
    </rPh>
    <rPh sb="3" eb="5">
      <t>ウンヨウ</t>
    </rPh>
    <rPh sb="5" eb="7">
      <t>ケイヒ</t>
    </rPh>
    <phoneticPr fontId="50"/>
  </si>
  <si>
    <t>月額リース料</t>
    <rPh sb="0" eb="2">
      <t>ゲツガク</t>
    </rPh>
    <rPh sb="5" eb="6">
      <t>リョウ</t>
    </rPh>
    <phoneticPr fontId="50"/>
  </si>
  <si>
    <t>全体合計（税込）</t>
    <rPh sb="0" eb="2">
      <t>ゼンタイ</t>
    </rPh>
    <rPh sb="2" eb="4">
      <t>ゴウケイ</t>
    </rPh>
    <rPh sb="5" eb="6">
      <t>ゼイ</t>
    </rPh>
    <rPh sb="6" eb="7">
      <t>コ</t>
    </rPh>
    <phoneticPr fontId="50"/>
  </si>
  <si>
    <t>説明</t>
    <rPh sb="0" eb="2">
      <t>セツメイ</t>
    </rPh>
    <phoneticPr fontId="50"/>
  </si>
  <si>
    <t>備考</t>
  </si>
  <si>
    <t>回線使用料　※クラウドの場合</t>
    <rPh sb="0" eb="2">
      <t>カイセン</t>
    </rPh>
    <rPh sb="2" eb="5">
      <t>シヨウリョウ</t>
    </rPh>
    <rPh sb="12" eb="14">
      <t>バアイ</t>
    </rPh>
    <phoneticPr fontId="50"/>
  </si>
  <si>
    <t>説明欄</t>
    <rPh sb="0" eb="3">
      <t>セツメイラン</t>
    </rPh>
    <phoneticPr fontId="50"/>
  </si>
  <si>
    <t>様式第１１号　藤沢市庁内ネットワーク基盤更新　見積内訳書</t>
    <rPh sb="0" eb="2">
      <t>ヨウシキ</t>
    </rPh>
    <rPh sb="2" eb="3">
      <t>ダイ</t>
    </rPh>
    <rPh sb="5" eb="6">
      <t>ゴウ</t>
    </rPh>
    <rPh sb="7" eb="10">
      <t>フジサワシ</t>
    </rPh>
    <rPh sb="10" eb="12">
      <t>チョウナイ</t>
    </rPh>
    <rPh sb="18" eb="20">
      <t>キバン</t>
    </rPh>
    <rPh sb="20" eb="22">
      <t>コウシン</t>
    </rPh>
    <rPh sb="23" eb="25">
      <t>ミツ</t>
    </rPh>
    <rPh sb="25" eb="28">
      <t>ウチワケショ</t>
    </rPh>
    <phoneticPr fontId="50"/>
  </si>
  <si>
    <t>＜参考＞ 導入経費　令和7年1月～令和11年12月（60カ月）</t>
    <rPh sb="1" eb="3">
      <t>サンコウ</t>
    </rPh>
    <rPh sb="5" eb="7">
      <t>ドウニュウ</t>
    </rPh>
    <rPh sb="7" eb="9">
      <t>ケイヒ</t>
    </rPh>
    <rPh sb="10" eb="12">
      <t>レイワ</t>
    </rPh>
    <rPh sb="13" eb="14">
      <t>ネン</t>
    </rPh>
    <rPh sb="15" eb="16">
      <t>ガツ</t>
    </rPh>
    <rPh sb="17" eb="19">
      <t>レイワ</t>
    </rPh>
    <rPh sb="21" eb="22">
      <t>ネン</t>
    </rPh>
    <rPh sb="24" eb="25">
      <t>ガツ</t>
    </rPh>
    <rPh sb="29" eb="30">
      <t>ゲツ</t>
    </rPh>
    <phoneticPr fontId="50"/>
  </si>
  <si>
    <t>２．運用経費　令和7年1月からの5年間の保守経費</t>
    <rPh sb="2" eb="4">
      <t>ウンヨウ</t>
    </rPh>
    <phoneticPr fontId="50"/>
  </si>
  <si>
    <t>5年間合計</t>
    <rPh sb="1" eb="3">
      <t>ネンカン</t>
    </rPh>
    <rPh sb="3" eb="5">
      <t>ゴウケイ</t>
    </rPh>
    <phoneticPr fontId="50"/>
  </si>
  <si>
    <t>(ｳ)</t>
    <phoneticPr fontId="50"/>
  </si>
  <si>
    <t>(ｴ)</t>
    <phoneticPr fontId="50"/>
  </si>
  <si>
    <t>３．全体経費</t>
    <rPh sb="2" eb="4">
      <t>ゼンタイ</t>
    </rPh>
    <rPh sb="4" eb="6">
      <t>ケイヒ</t>
    </rPh>
    <phoneticPr fontId="50"/>
  </si>
  <si>
    <t>その他導入経費</t>
    <rPh sb="2" eb="3">
      <t>タ</t>
    </rPh>
    <rPh sb="3" eb="5">
      <t>ドウニュウ</t>
    </rPh>
    <rPh sb="5" eb="7">
      <t>ケイヒ</t>
    </rPh>
    <phoneticPr fontId="50"/>
  </si>
  <si>
    <t>(ｶ)</t>
    <phoneticPr fontId="50"/>
  </si>
  <si>
    <t>※(ｴ)は、(ｱ)から(ｳ)以外のその他運用経費。項目が複数に及ぶ場合は、項目の種別及び経費の内訳が分るよう備考欄に追記すること。</t>
    <rPh sb="14" eb="16">
      <t>イガイ</t>
    </rPh>
    <phoneticPr fontId="50"/>
  </si>
  <si>
    <t>※リモート監視・障害・問合せへの対応に係る費用も運用経費に含むこと。</t>
    <rPh sb="11" eb="13">
      <t>トイアワ</t>
    </rPh>
    <rPh sb="19" eb="20">
      <t>カカ</t>
    </rPh>
    <rPh sb="21" eb="23">
      <t>ヒヨウ</t>
    </rPh>
    <rPh sb="24" eb="26">
      <t>ウンヨウ</t>
    </rPh>
    <rPh sb="26" eb="28">
      <t>ケイヒ</t>
    </rPh>
    <phoneticPr fontId="50"/>
  </si>
  <si>
    <t>システム構築におけるデータ移行に係る費用
※既存ベンダーがデータを抽出する経費または市職員がデータ抽出する支援費は別途契約を想定
抽出したデータを新システムへ移行する経費を対象として見込むこと</t>
    <rPh sb="16" eb="17">
      <t>カカ</t>
    </rPh>
    <rPh sb="18" eb="20">
      <t>ヒヨウ</t>
    </rPh>
    <rPh sb="57" eb="59">
      <t>ベット</t>
    </rPh>
    <rPh sb="59" eb="61">
      <t>ケイヤク</t>
    </rPh>
    <rPh sb="62" eb="64">
      <t>ソウテイ</t>
    </rPh>
    <rPh sb="86" eb="88">
      <t>タイショウ</t>
    </rPh>
    <rPh sb="91" eb="93">
      <t>ミコ</t>
    </rPh>
    <phoneticPr fontId="50"/>
  </si>
  <si>
    <t>(ｱ)から(ｵ)以外のその他経費。項目が複数に及ぶ場合は、項目の種別及び経費の内訳が分るよう備考欄に追記すること。</t>
    <rPh sb="8" eb="10">
      <t>イガイ</t>
    </rPh>
    <rPh sb="17" eb="19">
      <t>コウモク</t>
    </rPh>
    <rPh sb="29" eb="31">
      <t>コウモク</t>
    </rPh>
    <rPh sb="32" eb="34">
      <t>シュベツ</t>
    </rPh>
    <rPh sb="34" eb="35">
      <t>オヨ</t>
    </rPh>
    <rPh sb="46" eb="48">
      <t>ビコウ</t>
    </rPh>
    <phoneticPr fontId="50"/>
  </si>
  <si>
    <t>期間：令和7年1月～令和11年12月（60カ月）
リース料率1.90%にて月額リース料を算出する。</t>
    <rPh sb="3" eb="5">
      <t>レイワ</t>
    </rPh>
    <rPh sb="10" eb="12">
      <t>レイワ</t>
    </rPh>
    <rPh sb="22" eb="23">
      <t>ゲツ</t>
    </rPh>
    <rPh sb="28" eb="29">
      <t>リョウ</t>
    </rPh>
    <rPh sb="29" eb="30">
      <t>リツ</t>
    </rPh>
    <rPh sb="37" eb="39">
      <t>ゲツガク</t>
    </rPh>
    <rPh sb="42" eb="43">
      <t>リョウ</t>
    </rPh>
    <rPh sb="44" eb="46">
      <t>サンシュツ</t>
    </rPh>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</si>
</sst>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8" formatCode="&quot;¥&quot;#,##0.00;[Red]&quot;¥&quot;\-#,##0.00"/>
    <numFmt numFmtId="176" formatCode="d&quot;¥&quot;&quot;¥&quot;\.mmm&quot;¥&quot;&quot;¥&quot;\.yy"/>
    <numFmt numFmtId="177" formatCode="#,##0;\-#,##0;&quot;-&quot;"/>
    <numFmt numFmtId="178" formatCode="&quot;$&quot;#,##0_);[Red]\(&quot;$&quot;#,##0\)"/>
    <numFmt numFmtId="179" formatCode="&quot;$&quot;#,##0.00_);[Red]\(&quot;$&quot;#,##0.00\)"/>
    <numFmt numFmtId="180" formatCode="&quot;f.&quot;\ #,##0.00_-;&quot;f.&quot;\ #,##0.00\-"/>
    <numFmt numFmtId="181" formatCode="_-&quot;f.&quot;\ * #,##0_-;_-&quot;f.&quot;\ * #,##0\-;_-&quot;f.&quot;\ * &quot;-&quot;_-;_-@_-"/>
    <numFmt numFmtId="182" formatCode="0.0"/>
    <numFmt numFmtId="183" formatCode="0.00_)"/>
    <numFmt numFmtId="184" formatCode="&quot;f.&quot;\ #,##0_-;[Red]&quot;f.&quot;\ #,##0\-"/>
    <numFmt numFmtId="185" formatCode="&quot;f.&quot;\ #,##0.00_-;[Red]&quot;f.&quot;\ #,##0.00\-"/>
    <numFmt numFmtId="186" formatCode="#,##0.0&quot;人月&quot;"/>
    <numFmt numFmtId="187" formatCode="#,##0_ ;[Red]\-#,##0\ "/>
    <numFmt numFmtId="188" formatCode="0_);\(0\)"/>
    <numFmt numFmtId="189" formatCode="0_ ;[Red]\-0\ "/>
    <numFmt numFmtId="190" formatCode="#,##0_ ;[Red]&quot;¥&quot;\!\-#,##0&quot;¥&quot;\!\ "/>
    <numFmt numFmtId="191" formatCode="hh:mm\ \T\K"/>
    <numFmt numFmtId="192" formatCode="#,##0_ "/>
    <numFmt numFmtId="193" formatCode="#,##0.0;[Red]\-#,##0.0"/>
    <numFmt numFmtId="194" formatCode="#,##0.00_ ;[Red]\-#,##0.00\ "/>
  </numFmts>
  <fonts count="67">
    <font>
      <sz val="11"/>
      <color theme="1"/>
      <name val="ＭＳ Ｐゴシック"/>
      <family val="3"/>
      <scheme val="minor"/>
    </font>
    <font>
      <sz val="11"/>
      <name val="ＭＳ Ｐゴシック"/>
      <family val="3"/>
    </font>
    <font>
      <sz val="11"/>
      <color indexed="8"/>
      <name val="ＭＳ Ｐゴシック"/>
      <family val="3"/>
    </font>
    <font>
      <sz val="11"/>
      <color indexed="9"/>
      <name val="ＭＳ Ｐゴシック"/>
      <family val="3"/>
    </font>
    <font>
      <sz val="12"/>
      <name val="Times New Roman"/>
      <family val="1"/>
    </font>
    <font>
      <sz val="9"/>
      <color indexed="27"/>
      <name val="明朝"/>
      <family val="1"/>
    </font>
    <font>
      <sz val="10"/>
      <color indexed="8"/>
      <name val="Arial"/>
      <family val="2"/>
    </font>
    <font>
      <sz val="10"/>
      <name val="MS Sans Serif"/>
      <family val="2"/>
    </font>
    <font>
      <sz val="9"/>
      <name val="Times New Roman"/>
      <family val="1"/>
    </font>
    <font>
      <i/>
      <sz val="1"/>
      <color indexed="8"/>
      <name val="Courier"/>
      <family val="3"/>
    </font>
    <font>
      <sz val="1"/>
      <color indexed="8"/>
      <name val="Courier"/>
      <family val="3"/>
    </font>
    <font>
      <sz val="8"/>
      <name val="Arial"/>
      <family val="2"/>
    </font>
    <font>
      <sz val="8"/>
      <name val="ＭＳ 明朝"/>
      <family val="1"/>
    </font>
    <font>
      <b/>
      <sz val="12"/>
      <name val="Arial"/>
      <family val="2"/>
    </font>
    <font>
      <sz val="11"/>
      <name val="明朝"/>
      <family val="1"/>
    </font>
    <font>
      <b/>
      <i/>
      <sz val="16"/>
      <name val="Helv"/>
      <family val="2"/>
    </font>
    <font>
      <sz val="10"/>
      <name val="Arial"/>
      <family val="2"/>
    </font>
    <font>
      <b/>
      <sz val="10"/>
      <name val="MS Sans Serif"/>
      <family val="2"/>
    </font>
    <font>
      <sz val="8"/>
      <name val="Monotype Sorts"/>
    </font>
    <font>
      <sz val="8"/>
      <color indexed="16"/>
      <name val="Century Schoolbook"/>
      <family val="1"/>
    </font>
    <font>
      <b/>
      <i/>
      <sz val="10"/>
      <name val="Times New Roman"/>
      <family val="1"/>
    </font>
    <font>
      <b/>
      <sz val="11"/>
      <name val="Helv"/>
      <family val="2"/>
    </font>
    <font>
      <b/>
      <sz val="9"/>
      <name val="Times New Roman"/>
      <family val="1"/>
    </font>
    <font>
      <sz val="11"/>
      <color indexed="60"/>
      <name val="ＭＳ Ｐゴシック"/>
      <family val="3"/>
    </font>
    <font>
      <sz val="10"/>
      <name val="Helv"/>
      <family val="2"/>
    </font>
    <font>
      <sz val="11"/>
      <name val="ＭＳ Ｐ明朝"/>
      <family val="1"/>
    </font>
    <font>
      <b/>
      <sz val="18"/>
      <color indexed="62"/>
      <name val="ＭＳ Ｐゴシック"/>
      <family val="3"/>
    </font>
    <font>
      <b/>
      <sz val="11"/>
      <color indexed="9"/>
      <name val="ＭＳ Ｐゴシック"/>
      <family val="3"/>
    </font>
    <font>
      <u/>
      <sz val="11"/>
      <color indexed="12"/>
      <name val="ＭＳ Ｐゴシック"/>
      <family val="3"/>
    </font>
    <font>
      <sz val="11"/>
      <color indexed="52"/>
      <name val="ＭＳ Ｐゴシック"/>
      <family val="3"/>
    </font>
    <font>
      <sz val="10"/>
      <name val="ＭＳ Ｐゴシック"/>
      <family val="3"/>
    </font>
    <font>
      <sz val="11"/>
      <color indexed="62"/>
      <name val="ＭＳ Ｐゴシック"/>
      <family val="3"/>
    </font>
    <font>
      <b/>
      <sz val="11"/>
      <color indexed="63"/>
      <name val="ＭＳ Ｐゴシック"/>
      <family val="3"/>
    </font>
    <font>
      <u/>
      <sz val="18"/>
      <color indexed="12"/>
      <name val="Wingdings 2"/>
      <family val="1"/>
    </font>
    <font>
      <sz val="8.5"/>
      <name val="ＭＳ Ｐ明朝"/>
      <family val="1"/>
    </font>
    <font>
      <sz val="11"/>
      <color indexed="20"/>
      <name val="ＭＳ Ｐゴシック"/>
      <family val="3"/>
    </font>
    <font>
      <sz val="14"/>
      <name val="ＭＳ 明朝"/>
      <family val="1"/>
    </font>
    <font>
      <sz val="11"/>
      <color theme="1"/>
      <name val="ＭＳ Ｐゴシック"/>
      <family val="3"/>
      <scheme val="minor"/>
    </font>
    <font>
      <sz val="11"/>
      <name val="ＭＳ ゴシック"/>
      <family val="3"/>
    </font>
    <font>
      <sz val="11"/>
      <name val="ＭＳ 明朝"/>
      <family val="1"/>
    </font>
    <font>
      <sz val="9"/>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7"/>
      <name val="ＭＳ 明朝"/>
      <family val="1"/>
    </font>
    <font>
      <sz val="6"/>
      <name val="ＭＳ Ｐゴシック"/>
      <family val="3"/>
      <scheme val="minor"/>
    </font>
    <font>
      <sz val="12"/>
      <name val="ＭＳ Ｐ明朝"/>
      <family val="1"/>
    </font>
    <font>
      <b/>
      <u/>
      <sz val="14"/>
      <name val="ＭＳ 明朝"/>
      <family val="1"/>
    </font>
    <font>
      <b/>
      <sz val="12"/>
      <name val="ＭＳ 明朝"/>
      <family val="1"/>
    </font>
    <font>
      <sz val="12"/>
      <name val="ＭＳ 明朝"/>
      <family val="1"/>
    </font>
    <font>
      <b/>
      <sz val="12"/>
      <name val="ＭＳ Ｐ明朝"/>
      <family val="1"/>
    </font>
    <font>
      <b/>
      <sz val="11"/>
      <name val="ＭＳ 明朝"/>
      <family val="1"/>
    </font>
    <font>
      <b/>
      <sz val="11"/>
      <color rgb="FFFF0000"/>
      <name val="ＭＳ 明朝"/>
      <family val="1"/>
    </font>
    <font>
      <b/>
      <sz val="12"/>
      <color theme="1"/>
      <name val="ＭＳ Ｐ明朝"/>
      <family val="1"/>
    </font>
    <font>
      <b/>
      <sz val="11"/>
      <color theme="1"/>
      <name val="ＭＳ 明朝"/>
      <family val="1"/>
    </font>
    <font>
      <sz val="10"/>
      <color theme="1"/>
      <name val="ＭＳ 明朝"/>
      <family val="1"/>
    </font>
    <font>
      <sz val="10"/>
      <name val="ＭＳ 明朝"/>
      <family val="1"/>
    </font>
    <font>
      <sz val="10"/>
      <name val="ＭＳ Ｐ明朝"/>
      <family val="1"/>
    </font>
    <font>
      <sz val="11"/>
      <color theme="1"/>
      <name val="ＭＳ 明朝"/>
      <family val="1"/>
    </font>
    <font>
      <sz val="12"/>
      <color theme="1"/>
      <name val="ＭＳ Ｐ明朝"/>
      <family val="1"/>
    </font>
    <font>
      <b/>
      <sz val="16"/>
      <name val="ＭＳ Ｐ明朝"/>
      <family val="1"/>
    </font>
    <font>
      <sz val="11"/>
      <color theme="0" tint="-0.14999847407452621"/>
      <name val="ＭＳ 明朝"/>
      <family val="1"/>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mediumGray">
        <fgColor indexed="8"/>
        <bgColor indexed="37"/>
      </patternFill>
    </fill>
    <fill>
      <patternFill patternType="solid">
        <fgColor indexed="22"/>
        <bgColor indexed="64"/>
      </patternFill>
    </fill>
    <fill>
      <patternFill patternType="solid">
        <fgColor indexed="26"/>
        <bgColor indexed="64"/>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rgb="FFFFFFBE"/>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39">
    <xf numFmtId="0" fontId="0" fillId="0" borderId="0"/>
    <xf numFmtId="0" fontId="1" fillId="0" borderId="0"/>
    <xf numFmtId="176" fontId="1" fillId="0" borderId="1">
      <alignment horizontal="right"/>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3" borderId="0" applyNumberFormat="0" applyBorder="0" applyAlignment="0" applyProtection="0">
      <alignment vertical="center"/>
    </xf>
    <xf numFmtId="0" fontId="4" fillId="0" borderId="0" applyNumberFormat="0" applyFill="0" applyBorder="0" applyAlignment="0" applyProtection="0"/>
    <xf numFmtId="0" fontId="1" fillId="0" borderId="0" applyNumberFormat="0" applyFill="0" applyBorder="0" applyAlignment="0" applyProtection="0"/>
    <xf numFmtId="4" fontId="5" fillId="11" borderId="0" applyNumberFormat="0" applyBorder="0" applyAlignment="0" applyProtection="0">
      <alignment horizontal="left"/>
    </xf>
    <xf numFmtId="177" fontId="6" fillId="0" borderId="0" applyFill="0" applyBorder="0" applyAlignment="0"/>
    <xf numFmtId="38" fontId="7" fillId="0" borderId="0" applyFont="0" applyFill="0" applyBorder="0" applyAlignment="0" applyProtection="0"/>
    <xf numFmtId="40"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8" fillId="0" borderId="0">
      <alignment horizontal="left"/>
    </xf>
    <xf numFmtId="0" fontId="9" fillId="0" borderId="0">
      <protection locked="0"/>
    </xf>
    <xf numFmtId="0" fontId="10" fillId="0" borderId="0">
      <protection locked="0"/>
    </xf>
    <xf numFmtId="0" fontId="10" fillId="0" borderId="0">
      <protection locked="0"/>
    </xf>
    <xf numFmtId="0" fontId="10" fillId="0" borderId="0">
      <protection locked="0"/>
    </xf>
    <xf numFmtId="0" fontId="9" fillId="0" borderId="0">
      <protection locked="0"/>
    </xf>
    <xf numFmtId="0" fontId="10" fillId="0" borderId="0">
      <protection locked="0"/>
    </xf>
    <xf numFmtId="0" fontId="10" fillId="0" borderId="0">
      <protection locked="0"/>
    </xf>
    <xf numFmtId="38" fontId="11" fillId="12" borderId="0" applyNumberFormat="0" applyBorder="0" applyAlignment="0" applyProtection="0"/>
    <xf numFmtId="0" fontId="12" fillId="0" borderId="0" applyNumberFormat="0" applyFill="0" applyBorder="0" applyAlignment="0">
      <alignment vertical="center"/>
    </xf>
    <xf numFmtId="0" fontId="13" fillId="0" borderId="2" applyNumberFormat="0" applyAlignment="0" applyProtection="0">
      <alignment horizontal="left" vertical="center"/>
    </xf>
    <xf numFmtId="0" fontId="13" fillId="0" borderId="3">
      <alignment horizontal="left" vertical="center"/>
    </xf>
    <xf numFmtId="10" fontId="11" fillId="13" borderId="1" applyNumberFormat="0" applyBorder="0" applyAlignment="0" applyProtection="0"/>
    <xf numFmtId="180" fontId="14" fillId="0" borderId="0" applyFont="0" applyFill="0" applyBorder="0" applyAlignment="0" applyProtection="0"/>
    <xf numFmtId="181" fontId="14"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82" fontId="1"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83" fontId="15" fillId="0" borderId="0"/>
    <xf numFmtId="0" fontId="16" fillId="0" borderId="0"/>
    <xf numFmtId="0" fontId="14" fillId="0" borderId="0"/>
    <xf numFmtId="10" fontId="16" fillId="0" borderId="0" applyFont="0" applyFill="0" applyBorder="0" applyAlignment="0" applyProtection="0"/>
    <xf numFmtId="4" fontId="8" fillId="0" borderId="0">
      <alignment horizontal="right"/>
    </xf>
    <xf numFmtId="0" fontId="7" fillId="0" borderId="0" applyNumberFormat="0" applyFont="0" applyFill="0" applyBorder="0" applyAlignment="0" applyProtection="0">
      <alignment horizontal="left"/>
    </xf>
    <xf numFmtId="0" fontId="17" fillId="0" borderId="4">
      <alignment horizontal="center"/>
    </xf>
    <xf numFmtId="1" fontId="18" fillId="0" borderId="0">
      <alignment horizontal="center"/>
    </xf>
    <xf numFmtId="4" fontId="19" fillId="0" borderId="0">
      <alignment horizontal="right"/>
    </xf>
    <xf numFmtId="0" fontId="20" fillId="0" borderId="0">
      <alignment horizontal="left"/>
    </xf>
    <xf numFmtId="0" fontId="7" fillId="0" borderId="0"/>
    <xf numFmtId="0" fontId="21" fillId="0" borderId="0"/>
    <xf numFmtId="0" fontId="22" fillId="0" borderId="0">
      <alignment horizontal="center"/>
    </xf>
    <xf numFmtId="184" fontId="7" fillId="0" borderId="0" applyFont="0" applyFill="0" applyBorder="0" applyAlignment="0" applyProtection="0"/>
    <xf numFmtId="185" fontId="7"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3" fillId="8"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0" borderId="0" applyNumberFormat="0" applyBorder="0" applyAlignment="0" applyProtection="0">
      <alignment vertical="center"/>
    </xf>
    <xf numFmtId="0" fontId="3" fillId="17" borderId="0" applyNumberFormat="0" applyBorder="0" applyAlignment="0" applyProtection="0">
      <alignment vertical="center"/>
    </xf>
    <xf numFmtId="0" fontId="24" fillId="0" borderId="0"/>
    <xf numFmtId="0" fontId="25" fillId="0" borderId="0">
      <alignment horizontal="left" vertical="top"/>
    </xf>
    <xf numFmtId="0" fontId="26" fillId="0" borderId="0" applyNumberFormat="0" applyFill="0" applyBorder="0" applyAlignment="0" applyProtection="0">
      <alignment vertical="center"/>
    </xf>
    <xf numFmtId="0" fontId="27" fillId="18" borderId="5" applyNumberFormat="0" applyAlignment="0" applyProtection="0">
      <alignment vertical="center"/>
    </xf>
    <xf numFmtId="0" fontId="28"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1" fillId="4" borderId="6" applyNumberFormat="0" applyFont="0" applyAlignment="0" applyProtection="0">
      <alignment vertical="center"/>
    </xf>
    <xf numFmtId="0" fontId="14" fillId="4" borderId="6" applyNumberFormat="0" applyFont="0" applyAlignment="0" applyProtection="0">
      <alignment vertical="center"/>
    </xf>
    <xf numFmtId="0" fontId="14" fillId="4" borderId="6" applyNumberFormat="0" applyFont="0" applyAlignment="0" applyProtection="0">
      <alignment vertical="center"/>
    </xf>
    <xf numFmtId="0" fontId="14" fillId="4" borderId="6" applyNumberFormat="0" applyFont="0" applyAlignment="0" applyProtection="0">
      <alignment vertical="center"/>
    </xf>
    <xf numFmtId="0" fontId="14" fillId="4" borderId="6" applyNumberFormat="0" applyFont="0" applyAlignment="0" applyProtection="0">
      <alignment vertical="center"/>
    </xf>
    <xf numFmtId="0" fontId="14" fillId="4" borderId="6" applyNumberFormat="0" applyFont="0" applyAlignment="0" applyProtection="0">
      <alignment vertical="center"/>
    </xf>
    <xf numFmtId="0" fontId="14" fillId="4" borderId="6" applyNumberFormat="0" applyFont="0" applyAlignment="0" applyProtection="0">
      <alignment vertical="center"/>
    </xf>
    <xf numFmtId="0" fontId="29" fillId="0" borderId="7" applyNumberFormat="0" applyFill="0" applyAlignment="0" applyProtection="0">
      <alignment vertical="center"/>
    </xf>
    <xf numFmtId="0" fontId="1" fillId="0" borderId="8"/>
    <xf numFmtId="186" fontId="14" fillId="0" borderId="0"/>
    <xf numFmtId="187" fontId="30" fillId="0" borderId="0" applyBorder="0">
      <alignment horizontal="right"/>
    </xf>
    <xf numFmtId="0" fontId="31" fillId="3" borderId="9" applyNumberFormat="0" applyAlignment="0" applyProtection="0">
      <alignment vertical="center"/>
    </xf>
    <xf numFmtId="0" fontId="32" fillId="2" borderId="10" applyNumberFormat="0" applyAlignment="0" applyProtection="0">
      <alignment vertical="center"/>
    </xf>
    <xf numFmtId="49" fontId="1" fillId="0" borderId="0" applyFont="0"/>
    <xf numFmtId="0" fontId="33" fillId="0" borderId="0"/>
    <xf numFmtId="0" fontId="34" fillId="0" borderId="0">
      <alignment horizontal="left"/>
    </xf>
    <xf numFmtId="14" fontId="30" fillId="0" borderId="0" applyFill="0" applyBorder="0"/>
    <xf numFmtId="0" fontId="35" fillId="19" borderId="0" applyNumberFormat="0" applyBorder="0" applyAlignment="0" applyProtection="0">
      <alignment vertical="center"/>
    </xf>
    <xf numFmtId="188" fontId="30" fillId="0" borderId="0" applyBorder="0">
      <alignment horizontal="left"/>
    </xf>
    <xf numFmtId="189" fontId="30" fillId="0" borderId="0" applyFill="0" applyBorder="0"/>
    <xf numFmtId="190" fontId="30" fillId="0" borderId="0" applyFill="0" applyBorder="0"/>
    <xf numFmtId="49" fontId="30" fillId="0" borderId="0" applyBorder="0">
      <alignment horizontal="left"/>
    </xf>
    <xf numFmtId="14" fontId="30" fillId="0" borderId="11" applyBorder="0">
      <alignment horizontal="left"/>
    </xf>
    <xf numFmtId="0" fontId="1" fillId="0" borderId="1" applyNumberFormat="0" applyFill="0" applyBorder="0">
      <alignment vertical="top" wrapText="1"/>
    </xf>
    <xf numFmtId="0" fontId="36" fillId="0" borderId="0"/>
    <xf numFmtId="38" fontId="1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37" fillId="0" borderId="0" applyFont="0" applyFill="0" applyBorder="0" applyAlignment="0" applyProtection="0">
      <alignment vertical="center"/>
    </xf>
    <xf numFmtId="0" fontId="37" fillId="0" borderId="0">
      <alignment vertical="center"/>
    </xf>
    <xf numFmtId="0" fontId="2" fillId="0" borderId="0">
      <alignment vertical="center"/>
    </xf>
    <xf numFmtId="0" fontId="1" fillId="0" borderId="0"/>
    <xf numFmtId="0" fontId="38"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91" fontId="39" fillId="0" borderId="0"/>
    <xf numFmtId="0" fontId="40" fillId="0" borderId="0">
      <alignment vertical="center"/>
    </xf>
    <xf numFmtId="8" fontId="1" fillId="0" borderId="0" applyFont="0" applyFill="0" applyBorder="0" applyAlignment="0" applyProtection="0"/>
    <xf numFmtId="6" fontId="1" fillId="0" borderId="0" applyFont="0" applyFill="0" applyBorder="0" applyAlignment="0" applyProtection="0"/>
    <xf numFmtId="0" fontId="41" fillId="20" borderId="0" applyNumberFormat="0" applyBorder="0" applyAlignment="0" applyProtection="0">
      <alignment vertical="center"/>
    </xf>
    <xf numFmtId="49" fontId="30" fillId="21" borderId="12">
      <alignment horizontal="center"/>
    </xf>
    <xf numFmtId="192" fontId="30" fillId="21" borderId="12">
      <alignment horizontal="right"/>
    </xf>
    <xf numFmtId="49" fontId="30" fillId="0" borderId="12"/>
    <xf numFmtId="14" fontId="30" fillId="21" borderId="0" applyBorder="0">
      <alignment horizontal="center"/>
    </xf>
    <xf numFmtId="0" fontId="42" fillId="0" borderId="13" applyNumberFormat="0" applyFill="0" applyAlignment="0" applyProtection="0">
      <alignment vertical="center"/>
    </xf>
    <xf numFmtId="0" fontId="43" fillId="0" borderId="14" applyNumberFormat="0" applyFill="0" applyAlignment="0" applyProtection="0">
      <alignment vertical="center"/>
    </xf>
    <xf numFmtId="0" fontId="44" fillId="0" borderId="15" applyNumberFormat="0" applyFill="0" applyAlignment="0" applyProtection="0">
      <alignment vertical="center"/>
    </xf>
    <xf numFmtId="0" fontId="44" fillId="0" borderId="0" applyNumberFormat="0" applyFill="0" applyBorder="0" applyAlignment="0" applyProtection="0">
      <alignment vertical="center"/>
    </xf>
    <xf numFmtId="0" fontId="45" fillId="2" borderId="9"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48" fillId="0" borderId="16" applyNumberFormat="0" applyFill="0" applyAlignment="0" applyProtection="0">
      <alignment vertical="center"/>
    </xf>
    <xf numFmtId="0" fontId="49" fillId="0" borderId="17" applyBorder="0" applyAlignment="0">
      <alignment vertical="center" textRotation="255"/>
    </xf>
    <xf numFmtId="38" fontId="37" fillId="0" borderId="0" applyFont="0" applyFill="0" applyBorder="0" applyAlignment="0" applyProtection="0">
      <alignment vertical="center"/>
    </xf>
  </cellStyleXfs>
  <cellXfs count="101">
    <xf numFmtId="0" fontId="0" fillId="0" borderId="0" xfId="0"/>
    <xf numFmtId="0" fontId="39" fillId="0" borderId="0" xfId="116" applyFont="1">
      <alignment vertical="center"/>
    </xf>
    <xf numFmtId="193" fontId="39" fillId="0" borderId="0" xfId="104" applyNumberFormat="1" applyFont="1" applyAlignment="1">
      <alignment vertical="center"/>
    </xf>
    <xf numFmtId="0" fontId="39" fillId="0" borderId="0" xfId="116" applyFont="1" applyAlignment="1">
      <alignment horizontal="center" vertical="center"/>
    </xf>
    <xf numFmtId="0" fontId="51" fillId="0" borderId="0" xfId="0" applyFont="1" applyAlignment="1">
      <alignment vertical="center"/>
    </xf>
    <xf numFmtId="0" fontId="39" fillId="0" borderId="0" xfId="116" applyFont="1" applyBorder="1">
      <alignment vertical="center"/>
    </xf>
    <xf numFmtId="0" fontId="52" fillId="0" borderId="0" xfId="116" applyFont="1">
      <alignment vertical="center"/>
    </xf>
    <xf numFmtId="0" fontId="53" fillId="0" borderId="0" xfId="116" applyFont="1" applyAlignment="1"/>
    <xf numFmtId="0" fontId="39" fillId="22" borderId="1" xfId="116" applyFont="1" applyFill="1" applyBorder="1" applyAlignment="1">
      <alignment horizontal="center" vertical="center"/>
    </xf>
    <xf numFmtId="0" fontId="51" fillId="23" borderId="1" xfId="116" applyFont="1" applyFill="1" applyBorder="1" applyAlignment="1">
      <alignment horizontal="center" vertical="center"/>
    </xf>
    <xf numFmtId="0" fontId="54" fillId="23" borderId="1" xfId="116" applyFont="1" applyFill="1" applyBorder="1" applyAlignment="1">
      <alignment horizontal="center" vertical="center"/>
    </xf>
    <xf numFmtId="0" fontId="55" fillId="0" borderId="0" xfId="116" applyFont="1">
      <alignment vertical="center"/>
    </xf>
    <xf numFmtId="0" fontId="51" fillId="22" borderId="1" xfId="116" applyFont="1" applyFill="1" applyBorder="1" applyAlignment="1">
      <alignment horizontal="center" vertical="center"/>
    </xf>
    <xf numFmtId="0" fontId="56" fillId="0" borderId="0" xfId="116" applyFont="1" applyBorder="1" applyAlignment="1">
      <alignment vertical="center" shrinkToFit="1"/>
    </xf>
    <xf numFmtId="0" fontId="56" fillId="0" borderId="0" xfId="116" applyFont="1" applyBorder="1">
      <alignment vertical="center"/>
    </xf>
    <xf numFmtId="0" fontId="53" fillId="0" borderId="0" xfId="116" applyFont="1" applyFill="1" applyBorder="1" applyAlignment="1"/>
    <xf numFmtId="0" fontId="57" fillId="0" borderId="0" xfId="116" applyFont="1" applyBorder="1" applyAlignment="1">
      <alignment vertical="center"/>
    </xf>
    <xf numFmtId="0" fontId="39" fillId="23" borderId="1" xfId="116" applyFont="1" applyFill="1" applyBorder="1">
      <alignment vertical="center"/>
    </xf>
    <xf numFmtId="0" fontId="39" fillId="23" borderId="1" xfId="116" applyFont="1" applyFill="1" applyBorder="1" applyAlignment="1">
      <alignment vertical="center" wrapText="1"/>
    </xf>
    <xf numFmtId="0" fontId="51" fillId="23" borderId="1" xfId="116" applyFont="1" applyFill="1" applyBorder="1" applyAlignment="1">
      <alignment horizontal="left" vertical="center"/>
    </xf>
    <xf numFmtId="0" fontId="59" fillId="0" borderId="0" xfId="0" applyFont="1" applyBorder="1" applyAlignment="1">
      <alignment vertical="center" shrinkToFit="1"/>
    </xf>
    <xf numFmtId="0" fontId="51" fillId="23" borderId="1" xfId="116" applyFont="1" applyFill="1" applyBorder="1">
      <alignment vertical="center"/>
    </xf>
    <xf numFmtId="0" fontId="39" fillId="0" borderId="0" xfId="116" applyFont="1" applyFill="1" applyBorder="1" applyAlignment="1">
      <alignment horizontal="right" vertical="center"/>
    </xf>
    <xf numFmtId="0" fontId="51" fillId="23" borderId="1" xfId="116" applyFont="1" applyFill="1" applyBorder="1" applyAlignment="1">
      <alignment horizontal="left" vertical="center" shrinkToFit="1"/>
    </xf>
    <xf numFmtId="0" fontId="39" fillId="0" borderId="0" xfId="116" applyFont="1" applyAlignment="1">
      <alignment horizontal="right" vertical="center"/>
    </xf>
    <xf numFmtId="193" fontId="39" fillId="22" borderId="1" xfId="104" applyNumberFormat="1" applyFont="1" applyFill="1" applyBorder="1" applyAlignment="1">
      <alignment horizontal="center" vertical="center" wrapText="1"/>
    </xf>
    <xf numFmtId="38" fontId="39" fillId="25" borderId="1" xfId="104" applyFont="1" applyFill="1" applyBorder="1" applyAlignment="1">
      <alignment vertical="center" shrinkToFit="1"/>
    </xf>
    <xf numFmtId="38" fontId="39" fillId="25" borderId="1" xfId="104" applyFont="1" applyFill="1" applyBorder="1" applyAlignment="1">
      <alignment horizontal="right" vertical="center" shrinkToFit="1"/>
    </xf>
    <xf numFmtId="38" fontId="56" fillId="24" borderId="1" xfId="104" applyFont="1" applyFill="1" applyBorder="1" applyAlignment="1">
      <alignment vertical="center" shrinkToFit="1"/>
    </xf>
    <xf numFmtId="0" fontId="51" fillId="0" borderId="0" xfId="116" applyFont="1" applyAlignment="1">
      <alignment horizontal="right" vertical="center"/>
    </xf>
    <xf numFmtId="193" fontId="51" fillId="22" borderId="1" xfId="104" applyNumberFormat="1" applyFont="1" applyFill="1" applyBorder="1" applyAlignment="1">
      <alignment horizontal="center" vertical="center" wrapText="1"/>
    </xf>
    <xf numFmtId="187" fontId="55" fillId="26" borderId="1" xfId="104" applyNumberFormat="1" applyFont="1" applyFill="1" applyBorder="1" applyAlignment="1">
      <alignment vertical="center" shrinkToFit="1"/>
    </xf>
    <xf numFmtId="187" fontId="51" fillId="26" borderId="1" xfId="104" applyNumberFormat="1" applyFont="1" applyFill="1" applyBorder="1" applyAlignment="1">
      <alignment vertical="center" shrinkToFit="1"/>
    </xf>
    <xf numFmtId="187" fontId="55" fillId="24" borderId="1" xfId="104" applyNumberFormat="1" applyFont="1" applyFill="1" applyBorder="1" applyAlignment="1">
      <alignment vertical="center" shrinkToFit="1"/>
    </xf>
    <xf numFmtId="0" fontId="39" fillId="0" borderId="0" xfId="116" applyFont="1" applyAlignment="1">
      <alignment horizontal="right"/>
    </xf>
    <xf numFmtId="187" fontId="51" fillId="23" borderId="1" xfId="104" applyNumberFormat="1" applyFont="1" applyFill="1" applyBorder="1" applyAlignment="1">
      <alignment vertical="center" shrinkToFit="1"/>
    </xf>
    <xf numFmtId="187" fontId="55" fillId="24" borderId="1" xfId="104" applyNumberFormat="1" applyFont="1" applyFill="1" applyBorder="1" applyAlignment="1">
      <alignment vertical="center"/>
    </xf>
    <xf numFmtId="38" fontId="39" fillId="0" borderId="0" xfId="104" applyFont="1" applyFill="1" applyBorder="1" applyAlignment="1">
      <alignment vertical="center"/>
    </xf>
    <xf numFmtId="38" fontId="51" fillId="0" borderId="0" xfId="104" applyFont="1" applyFill="1" applyBorder="1" applyAlignment="1">
      <alignment vertical="center"/>
    </xf>
    <xf numFmtId="38" fontId="51" fillId="0" borderId="0" xfId="104" applyFont="1" applyFill="1" applyAlignment="1">
      <alignment vertical="center"/>
    </xf>
    <xf numFmtId="38" fontId="51" fillId="0" borderId="0" xfId="104" applyFont="1" applyFill="1" applyBorder="1" applyAlignment="1">
      <alignment vertical="center" shrinkToFit="1"/>
    </xf>
    <xf numFmtId="0" fontId="39" fillId="24" borderId="18" xfId="116" applyFont="1" applyFill="1" applyBorder="1" applyAlignment="1">
      <alignment vertical="center"/>
    </xf>
    <xf numFmtId="193" fontId="51" fillId="0" borderId="0" xfId="104" applyNumberFormat="1" applyFont="1" applyAlignment="1">
      <alignment vertical="center"/>
    </xf>
    <xf numFmtId="193" fontId="51" fillId="22" borderId="1" xfId="104" applyNumberFormat="1" applyFont="1" applyFill="1" applyBorder="1" applyAlignment="1">
      <alignment horizontal="center" vertical="center"/>
    </xf>
    <xf numFmtId="187" fontId="51" fillId="0" borderId="1" xfId="104" applyNumberFormat="1" applyFont="1" applyFill="1" applyBorder="1" applyAlignment="1">
      <alignment vertical="center" shrinkToFit="1"/>
    </xf>
    <xf numFmtId="187" fontId="51" fillId="24" borderId="1" xfId="104" applyNumberFormat="1" applyFont="1" applyFill="1" applyBorder="1" applyAlignment="1">
      <alignment vertical="center" shrinkToFit="1"/>
    </xf>
    <xf numFmtId="193" fontId="39" fillId="0" borderId="0" xfId="104" applyNumberFormat="1" applyFont="1" applyBorder="1" applyAlignment="1">
      <alignment vertical="center"/>
    </xf>
    <xf numFmtId="187" fontId="51" fillId="24" borderId="1" xfId="104" applyNumberFormat="1" applyFont="1" applyFill="1" applyBorder="1" applyAlignment="1">
      <alignment vertical="center"/>
    </xf>
    <xf numFmtId="0" fontId="39" fillId="24" borderId="3" xfId="116" applyFont="1" applyFill="1" applyBorder="1" applyAlignment="1">
      <alignment vertical="center"/>
    </xf>
    <xf numFmtId="0" fontId="63" fillId="0" borderId="0" xfId="0" applyFont="1" applyBorder="1" applyAlignment="1">
      <alignment vertical="center" shrinkToFit="1"/>
    </xf>
    <xf numFmtId="193" fontId="39" fillId="0" borderId="19" xfId="104" applyNumberFormat="1" applyFont="1" applyBorder="1" applyAlignment="1">
      <alignment vertical="center"/>
    </xf>
    <xf numFmtId="193" fontId="56" fillId="0" borderId="0" xfId="104" applyNumberFormat="1" applyFont="1" applyAlignment="1">
      <alignment vertical="center"/>
    </xf>
    <xf numFmtId="0" fontId="39" fillId="24" borderId="20" xfId="116" applyFont="1" applyFill="1" applyBorder="1" applyAlignment="1">
      <alignment vertical="center"/>
    </xf>
    <xf numFmtId="193" fontId="51" fillId="22" borderId="1" xfId="104" applyNumberFormat="1" applyFont="1" applyFill="1" applyBorder="1" applyAlignment="1">
      <alignment horizontal="center" vertical="center" shrinkToFit="1"/>
    </xf>
    <xf numFmtId="194" fontId="51" fillId="26" borderId="1" xfId="104" applyNumberFormat="1" applyFont="1" applyFill="1" applyBorder="1" applyAlignment="1">
      <alignment vertical="center" shrinkToFit="1"/>
    </xf>
    <xf numFmtId="0" fontId="51" fillId="0" borderId="0" xfId="104" applyNumberFormat="1" applyFont="1" applyFill="1" applyBorder="1" applyAlignment="1">
      <alignment horizontal="center" vertical="center"/>
    </xf>
    <xf numFmtId="0" fontId="51" fillId="0" borderId="0" xfId="104" applyNumberFormat="1" applyFont="1" applyFill="1" applyAlignment="1">
      <alignment horizontal="center" vertical="center"/>
    </xf>
    <xf numFmtId="0" fontId="65" fillId="0" borderId="0" xfId="116" applyFont="1" applyAlignment="1">
      <alignment horizontal="center" vertical="center"/>
    </xf>
    <xf numFmtId="0" fontId="58" fillId="0" borderId="0" xfId="0" applyFont="1" applyAlignment="1">
      <alignment vertical="center" shrinkToFit="1"/>
    </xf>
    <xf numFmtId="0" fontId="51" fillId="0" borderId="0" xfId="108" applyFont="1">
      <alignment vertical="center"/>
    </xf>
    <xf numFmtId="0" fontId="39" fillId="0" borderId="19" xfId="116" applyFont="1" applyFill="1" applyBorder="1" applyAlignment="1">
      <alignment vertical="center" wrapText="1"/>
    </xf>
    <xf numFmtId="0" fontId="39" fillId="0" borderId="0" xfId="116" applyFont="1" applyFill="1" applyAlignment="1">
      <alignment vertical="center" wrapText="1"/>
    </xf>
    <xf numFmtId="31" fontId="39" fillId="0" borderId="0" xfId="116" applyNumberFormat="1" applyFont="1">
      <alignment vertical="center"/>
    </xf>
    <xf numFmtId="0" fontId="51" fillId="0" borderId="1" xfId="116" applyFont="1" applyBorder="1" applyAlignment="1">
      <alignment vertical="center" wrapText="1"/>
    </xf>
    <xf numFmtId="0" fontId="51" fillId="24" borderId="1" xfId="116" applyFont="1" applyFill="1" applyBorder="1" applyAlignment="1">
      <alignment horizontal="left" vertical="center"/>
    </xf>
    <xf numFmtId="0" fontId="51" fillId="0" borderId="1" xfId="116" applyFont="1" applyBorder="1" applyAlignment="1">
      <alignment horizontal="left" vertical="center" wrapText="1"/>
    </xf>
    <xf numFmtId="0" fontId="51" fillId="0" borderId="1" xfId="116" applyFont="1" applyBorder="1" applyAlignment="1">
      <alignment horizontal="left" vertical="center"/>
    </xf>
    <xf numFmtId="38" fontId="51" fillId="24" borderId="1" xfId="116" applyNumberFormat="1" applyFont="1" applyFill="1" applyBorder="1" applyAlignment="1">
      <alignment horizontal="left" vertical="center"/>
    </xf>
    <xf numFmtId="193" fontId="51" fillId="24" borderId="1" xfId="104" applyNumberFormat="1" applyFont="1" applyFill="1" applyBorder="1" applyAlignment="1">
      <alignment horizontal="left" vertical="center"/>
    </xf>
    <xf numFmtId="38" fontId="39" fillId="0" borderId="0" xfId="116" applyNumberFormat="1" applyFont="1" applyAlignment="1">
      <alignment horizontal="center" vertical="center"/>
    </xf>
    <xf numFmtId="38" fontId="66" fillId="0" borderId="0" xfId="138" applyFont="1" applyAlignment="1">
      <alignment horizontal="center" vertical="center"/>
    </xf>
    <xf numFmtId="0" fontId="65" fillId="0" borderId="18" xfId="116" applyFont="1" applyBorder="1" applyAlignment="1">
      <alignment horizontal="center" vertical="center"/>
    </xf>
    <xf numFmtId="0" fontId="65" fillId="0" borderId="20" xfId="116" applyFont="1" applyBorder="1" applyAlignment="1">
      <alignment horizontal="center" vertical="center"/>
    </xf>
    <xf numFmtId="0" fontId="39" fillId="22" borderId="18" xfId="116" applyFont="1" applyFill="1" applyBorder="1" applyAlignment="1">
      <alignment horizontal="center" vertical="center"/>
    </xf>
    <xf numFmtId="0" fontId="39" fillId="22" borderId="3" xfId="116" applyFont="1" applyFill="1" applyBorder="1" applyAlignment="1">
      <alignment horizontal="center" vertical="center"/>
    </xf>
    <xf numFmtId="0" fontId="39" fillId="22" borderId="20" xfId="116" applyFont="1" applyFill="1" applyBorder="1" applyAlignment="1">
      <alignment horizontal="center" vertical="center"/>
    </xf>
    <xf numFmtId="0" fontId="39" fillId="22" borderId="1" xfId="116" applyFont="1" applyFill="1" applyBorder="1" applyAlignment="1">
      <alignment horizontal="center" vertical="center"/>
    </xf>
    <xf numFmtId="0" fontId="60" fillId="0" borderId="18" xfId="0" applyFont="1" applyFill="1" applyBorder="1" applyAlignment="1">
      <alignment vertical="center" wrapText="1"/>
    </xf>
    <xf numFmtId="0" fontId="60" fillId="0" borderId="3" xfId="0" applyFont="1" applyFill="1" applyBorder="1" applyAlignment="1">
      <alignment vertical="center" wrapText="1"/>
    </xf>
    <xf numFmtId="0" fontId="60" fillId="0" borderId="20" xfId="0" applyFont="1" applyFill="1" applyBorder="1" applyAlignment="1">
      <alignment vertical="center" wrapText="1"/>
    </xf>
    <xf numFmtId="0" fontId="60" fillId="0" borderId="1" xfId="0" applyFont="1" applyFill="1" applyBorder="1" applyAlignment="1">
      <alignment horizontal="left" vertical="center" wrapText="1"/>
    </xf>
    <xf numFmtId="0" fontId="61" fillId="0" borderId="18" xfId="116" applyFont="1" applyFill="1" applyBorder="1" applyAlignment="1">
      <alignment vertical="center" wrapText="1"/>
    </xf>
    <xf numFmtId="0" fontId="61" fillId="0" borderId="3" xfId="116" applyFont="1" applyFill="1" applyBorder="1" applyAlignment="1">
      <alignment vertical="center" wrapText="1"/>
    </xf>
    <xf numFmtId="0" fontId="61" fillId="0" borderId="20" xfId="116" applyFont="1" applyFill="1" applyBorder="1" applyAlignment="1">
      <alignment vertical="center" wrapText="1"/>
    </xf>
    <xf numFmtId="0" fontId="61" fillId="0" borderId="1" xfId="0" applyFont="1" applyFill="1" applyBorder="1" applyAlignment="1">
      <alignment horizontal="left" vertical="center" wrapText="1"/>
    </xf>
    <xf numFmtId="0" fontId="61" fillId="0" borderId="1" xfId="116" applyFont="1" applyFill="1" applyBorder="1" applyAlignment="1">
      <alignment horizontal="left" vertical="center"/>
    </xf>
    <xf numFmtId="0" fontId="60" fillId="0" borderId="1" xfId="0" applyFont="1" applyFill="1" applyBorder="1" applyAlignment="1">
      <alignment horizontal="left" vertical="center"/>
    </xf>
    <xf numFmtId="0" fontId="55" fillId="24" borderId="1" xfId="116" applyFont="1" applyFill="1" applyBorder="1" applyAlignment="1">
      <alignment horizontal="right" vertical="center" shrinkToFit="1"/>
    </xf>
    <xf numFmtId="0" fontId="58" fillId="24" borderId="1" xfId="108" applyFont="1" applyFill="1" applyBorder="1" applyAlignment="1">
      <alignment horizontal="right" vertical="center" shrinkToFit="1"/>
    </xf>
    <xf numFmtId="0" fontId="39" fillId="24" borderId="18" xfId="116" applyFont="1" applyFill="1" applyBorder="1" applyAlignment="1">
      <alignment horizontal="left" vertical="center"/>
    </xf>
    <xf numFmtId="0" fontId="39" fillId="24" borderId="3" xfId="116" applyFont="1" applyFill="1" applyBorder="1" applyAlignment="1">
      <alignment horizontal="left" vertical="center"/>
    </xf>
    <xf numFmtId="0" fontId="39" fillId="24" borderId="20" xfId="116" applyFont="1" applyFill="1" applyBorder="1" applyAlignment="1">
      <alignment horizontal="left" vertical="center"/>
    </xf>
    <xf numFmtId="0" fontId="51" fillId="22" borderId="18" xfId="116" applyFont="1" applyFill="1" applyBorder="1" applyAlignment="1">
      <alignment horizontal="center" vertical="center"/>
    </xf>
    <xf numFmtId="0" fontId="51" fillId="22" borderId="3" xfId="116" applyFont="1" applyFill="1" applyBorder="1" applyAlignment="1">
      <alignment horizontal="center" vertical="center"/>
    </xf>
    <xf numFmtId="0" fontId="51" fillId="22" borderId="20" xfId="116" applyFont="1" applyFill="1" applyBorder="1" applyAlignment="1">
      <alignment horizontal="center" vertical="center"/>
    </xf>
    <xf numFmtId="0" fontId="62" fillId="0" borderId="18" xfId="116" applyFont="1" applyBorder="1" applyAlignment="1">
      <alignment horizontal="left" vertical="center" wrapText="1" shrinkToFit="1"/>
    </xf>
    <xf numFmtId="0" fontId="62" fillId="0" borderId="3" xfId="116" applyFont="1" applyBorder="1" applyAlignment="1">
      <alignment horizontal="left" vertical="center" wrapText="1" shrinkToFit="1"/>
    </xf>
    <xf numFmtId="0" fontId="62" fillId="0" borderId="20" xfId="116" applyFont="1" applyBorder="1" applyAlignment="1">
      <alignment horizontal="left" vertical="center" wrapText="1" shrinkToFit="1"/>
    </xf>
    <xf numFmtId="0" fontId="64" fillId="0" borderId="18"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cellXfs>
  <cellStyles count="139">
    <cellStyle name="=C:\WINNT\SYSTEM32\COMMAND.COM" xfId="21" xr:uid="{00000000-0005-0000-0000-000000000000}"/>
    <cellStyle name="=C:\WINNT\SYSTEM32\COMMAND.COM 2" xfId="22" xr:uid="{00000000-0005-0000-0000-000001000000}"/>
    <cellStyle name="0,0_x000d__x000a_NA_x000d__x000a_" xfId="1" xr:uid="{00000000-0005-0000-0000-000002000000}"/>
    <cellStyle name="11.5" xfId="2" xr:uid="{00000000-0005-0000-0000-000003000000}"/>
    <cellStyle name="20% - アクセント 1 2" xfId="3" xr:uid="{00000000-0005-0000-0000-000004000000}"/>
    <cellStyle name="20% - アクセント 2 2" xfId="4" xr:uid="{00000000-0005-0000-0000-000005000000}"/>
    <cellStyle name="20% - アクセント 3 2" xfId="5" xr:uid="{00000000-0005-0000-0000-000006000000}"/>
    <cellStyle name="20% - アクセント 4 2" xfId="6" xr:uid="{00000000-0005-0000-0000-000007000000}"/>
    <cellStyle name="20% - アクセント 5 2" xfId="7" xr:uid="{00000000-0005-0000-0000-000008000000}"/>
    <cellStyle name="20% - アクセント 6 2" xfId="8" xr:uid="{00000000-0005-0000-0000-000009000000}"/>
    <cellStyle name="40% - アクセント 1 2" xfId="9" xr:uid="{00000000-0005-0000-0000-00000A000000}"/>
    <cellStyle name="40% - アクセント 2 2" xfId="10" xr:uid="{00000000-0005-0000-0000-00000B000000}"/>
    <cellStyle name="40% - アクセント 3 2" xfId="11" xr:uid="{00000000-0005-0000-0000-00000C000000}"/>
    <cellStyle name="40% - アクセント 4 2" xfId="12" xr:uid="{00000000-0005-0000-0000-00000D000000}"/>
    <cellStyle name="40% - アクセント 5 2" xfId="13" xr:uid="{00000000-0005-0000-0000-00000E000000}"/>
    <cellStyle name="40% - アクセント 6 2" xfId="14" xr:uid="{00000000-0005-0000-0000-00000F000000}"/>
    <cellStyle name="60% - アクセント 1 2" xfId="15" xr:uid="{00000000-0005-0000-0000-000010000000}"/>
    <cellStyle name="60% - アクセント 2 2" xfId="16" xr:uid="{00000000-0005-0000-0000-000011000000}"/>
    <cellStyle name="60% - アクセント 3 2" xfId="17" xr:uid="{00000000-0005-0000-0000-000012000000}"/>
    <cellStyle name="60% - アクセント 4 2" xfId="18" xr:uid="{00000000-0005-0000-0000-000013000000}"/>
    <cellStyle name="60% - アクセント 5 2" xfId="19" xr:uid="{00000000-0005-0000-0000-000014000000}"/>
    <cellStyle name="60% - アクセント 6 2" xfId="20" xr:uid="{00000000-0005-0000-0000-000015000000}"/>
    <cellStyle name="Background" xfId="23" xr:uid="{00000000-0005-0000-0000-000016000000}"/>
    <cellStyle name="Calc Currency (0)" xfId="24" xr:uid="{00000000-0005-0000-0000-000017000000}"/>
    <cellStyle name="Comma [0]_FON95-03" xfId="25" xr:uid="{00000000-0005-0000-0000-000018000000}"/>
    <cellStyle name="Comma_FON95-03" xfId="26" xr:uid="{00000000-0005-0000-0000-000019000000}"/>
    <cellStyle name="Currency [0]_FON95-03" xfId="27" xr:uid="{00000000-0005-0000-0000-00001A000000}"/>
    <cellStyle name="Currency_FON95-03" xfId="28" xr:uid="{00000000-0005-0000-0000-00001B000000}"/>
    <cellStyle name="entry" xfId="29" xr:uid="{00000000-0005-0000-0000-00001C000000}"/>
    <cellStyle name="F2" xfId="30" xr:uid="{00000000-0005-0000-0000-00001D000000}"/>
    <cellStyle name="F3" xfId="31" xr:uid="{00000000-0005-0000-0000-00001E000000}"/>
    <cellStyle name="F4" xfId="32" xr:uid="{00000000-0005-0000-0000-00001F000000}"/>
    <cellStyle name="F5" xfId="33" xr:uid="{00000000-0005-0000-0000-000020000000}"/>
    <cellStyle name="F6" xfId="34" xr:uid="{00000000-0005-0000-0000-000021000000}"/>
    <cellStyle name="F7" xfId="35" xr:uid="{00000000-0005-0000-0000-000022000000}"/>
    <cellStyle name="F8" xfId="36" xr:uid="{00000000-0005-0000-0000-000023000000}"/>
    <cellStyle name="Grey" xfId="37" xr:uid="{00000000-0005-0000-0000-000024000000}"/>
    <cellStyle name="handbook" xfId="38" xr:uid="{00000000-0005-0000-0000-000025000000}"/>
    <cellStyle name="Header1" xfId="39" xr:uid="{00000000-0005-0000-0000-000026000000}"/>
    <cellStyle name="Header2" xfId="40" xr:uid="{00000000-0005-0000-0000-000027000000}"/>
    <cellStyle name="Input [yellow]" xfId="41" xr:uid="{00000000-0005-0000-0000-000028000000}"/>
    <cellStyle name="Komma [0]_laroux" xfId="42" xr:uid="{00000000-0005-0000-0000-000029000000}"/>
    <cellStyle name="Komma_laroux" xfId="43" xr:uid="{00000000-0005-0000-0000-00002A000000}"/>
    <cellStyle name="Milliers [0]_AR1194" xfId="44" xr:uid="{00000000-0005-0000-0000-00002B000000}"/>
    <cellStyle name="Milliers_AR1194" xfId="45" xr:uid="{00000000-0005-0000-0000-00002C000000}"/>
    <cellStyle name="Monétaire_mipatrol98" xfId="46" xr:uid="{00000000-0005-0000-0000-00002D000000}"/>
    <cellStyle name="Mon騁aire [0]_AR1194" xfId="47" xr:uid="{00000000-0005-0000-0000-00002E000000}"/>
    <cellStyle name="Mon騁aire_AR1194" xfId="48" xr:uid="{00000000-0005-0000-0000-00002F000000}"/>
    <cellStyle name="Normal - Style1" xfId="49" xr:uid="{00000000-0005-0000-0000-000030000000}"/>
    <cellStyle name="Normal_#18-Internet" xfId="50" xr:uid="{00000000-0005-0000-0000-000031000000}"/>
    <cellStyle name="Œ…‹æØ‚è [0.00]_laroux" xfId="64" xr:uid="{00000000-0005-0000-0000-000032000000}"/>
    <cellStyle name="Œ…‹æØ‚è_laroux" xfId="65" xr:uid="{00000000-0005-0000-0000-000033000000}"/>
    <cellStyle name="oft Excel]_x000d__x000a_Options5=1667_x000d__x000a_Options3=0_x000d__x000a_Basics=1_x000d__x000a_USER=アサヒ_x000d__x000a_CBTLOCATION=A:\MSOFFICE\EXCEL5\EXCELCBT_x000d__x000a_Pos=5,14,628" xfId="51" xr:uid="{00000000-0005-0000-0000-000034000000}"/>
    <cellStyle name="Percent [2]" xfId="52" xr:uid="{00000000-0005-0000-0000-000035000000}"/>
    <cellStyle name="price" xfId="53" xr:uid="{00000000-0005-0000-0000-000036000000}"/>
    <cellStyle name="PSChar" xfId="54" xr:uid="{00000000-0005-0000-0000-000037000000}"/>
    <cellStyle name="PSHeading" xfId="55" xr:uid="{00000000-0005-0000-0000-000038000000}"/>
    <cellStyle name="Regular" xfId="56" xr:uid="{00000000-0005-0000-0000-000039000000}"/>
    <cellStyle name="revised" xfId="57" xr:uid="{00000000-0005-0000-0000-00003A000000}"/>
    <cellStyle name="section" xfId="58" xr:uid="{00000000-0005-0000-0000-00003B000000}"/>
    <cellStyle name="Standaard_laroux" xfId="59" xr:uid="{00000000-0005-0000-0000-00003C000000}"/>
    <cellStyle name="subhead" xfId="60" xr:uid="{00000000-0005-0000-0000-00003D000000}"/>
    <cellStyle name="title" xfId="61" xr:uid="{00000000-0005-0000-0000-00003E000000}"/>
    <cellStyle name="Valuta [0]_laroux" xfId="62" xr:uid="{00000000-0005-0000-0000-00003F000000}"/>
    <cellStyle name="Valuta_laroux" xfId="63" xr:uid="{00000000-0005-0000-0000-000040000000}"/>
    <cellStyle name="アクセント 1 2" xfId="67" xr:uid="{00000000-0005-0000-0000-000041000000}"/>
    <cellStyle name="アクセント 2 2" xfId="68" xr:uid="{00000000-0005-0000-0000-000042000000}"/>
    <cellStyle name="アクセント 3 2" xfId="69" xr:uid="{00000000-0005-0000-0000-000043000000}"/>
    <cellStyle name="アクセント 4 2" xfId="70" xr:uid="{00000000-0005-0000-0000-000044000000}"/>
    <cellStyle name="アクセント 5 2" xfId="71" xr:uid="{00000000-0005-0000-0000-000045000000}"/>
    <cellStyle name="アクセント 6 2" xfId="72" xr:uid="{00000000-0005-0000-0000-000046000000}"/>
    <cellStyle name="スタイル 1" xfId="73" xr:uid="{00000000-0005-0000-0000-000047000000}"/>
    <cellStyle name="スタイルその１" xfId="74" xr:uid="{00000000-0005-0000-0000-000048000000}"/>
    <cellStyle name="タイトル 2" xfId="75" xr:uid="{00000000-0005-0000-0000-000049000000}"/>
    <cellStyle name="チェック セル 2" xfId="76" xr:uid="{00000000-0005-0000-0000-00004A000000}"/>
    <cellStyle name="どちらでもない 2" xfId="66" xr:uid="{00000000-0005-0000-0000-00004B000000}"/>
    <cellStyle name="パーセント 2" xfId="78" xr:uid="{00000000-0005-0000-0000-00004C000000}"/>
    <cellStyle name="ハイパーリンク 2" xfId="77" xr:uid="{00000000-0005-0000-0000-00004D000000}"/>
    <cellStyle name="ﾊﾝﾄﾞﾌﾞｯｸ" xfId="137" xr:uid="{00000000-0005-0000-0000-00004E000000}"/>
    <cellStyle name="メモ 2" xfId="79" xr:uid="{00000000-0005-0000-0000-00004F000000}"/>
    <cellStyle name="メモ 2 2" xfId="80" xr:uid="{00000000-0005-0000-0000-000050000000}"/>
    <cellStyle name="メモ 2 3" xfId="81" xr:uid="{00000000-0005-0000-0000-000051000000}"/>
    <cellStyle name="メモ 3 2" xfId="82" xr:uid="{00000000-0005-0000-0000-000052000000}"/>
    <cellStyle name="メモ 3 3" xfId="83" xr:uid="{00000000-0005-0000-0000-000053000000}"/>
    <cellStyle name="メモ 4 2" xfId="84" xr:uid="{00000000-0005-0000-0000-000054000000}"/>
    <cellStyle name="メモ 4 3" xfId="85" xr:uid="{00000000-0005-0000-0000-000055000000}"/>
    <cellStyle name="リンク セル 2" xfId="86" xr:uid="{00000000-0005-0000-0000-000056000000}"/>
    <cellStyle name="悪い 2" xfId="96" xr:uid="{00000000-0005-0000-0000-000057000000}"/>
    <cellStyle name="下点線" xfId="87" xr:uid="{00000000-0005-0000-0000-000058000000}"/>
    <cellStyle name="価格桁区切り" xfId="89" xr:uid="{00000000-0005-0000-0000-000059000000}"/>
    <cellStyle name="型番" xfId="92" xr:uid="{00000000-0005-0000-0000-00005A000000}"/>
    <cellStyle name="計算 2" xfId="130" xr:uid="{00000000-0005-0000-0000-00005B000000}"/>
    <cellStyle name="警告文 2" xfId="132" xr:uid="{00000000-0005-0000-0000-00005C000000}"/>
    <cellStyle name="桁区切り" xfId="138" builtinId="6"/>
    <cellStyle name="桁区切り 2" xfId="104" xr:uid="{00000000-0005-0000-0000-00005E000000}"/>
    <cellStyle name="桁区切り 3" xfId="105" xr:uid="{00000000-0005-0000-0000-00005F000000}"/>
    <cellStyle name="桁区切り 4" xfId="106" xr:uid="{00000000-0005-0000-0000-000060000000}"/>
    <cellStyle name="桁区切り 5" xfId="107" xr:uid="{00000000-0005-0000-0000-000061000000}"/>
    <cellStyle name="見出し 1 2" xfId="126" xr:uid="{00000000-0005-0000-0000-000062000000}"/>
    <cellStyle name="見出し 2 2" xfId="127" xr:uid="{00000000-0005-0000-0000-000063000000}"/>
    <cellStyle name="見出し 3 2" xfId="128" xr:uid="{00000000-0005-0000-0000-000064000000}"/>
    <cellStyle name="見出し 4 2" xfId="129" xr:uid="{00000000-0005-0000-0000-000065000000}"/>
    <cellStyle name="集計 2" xfId="136" xr:uid="{00000000-0005-0000-0000-000066000000}"/>
    <cellStyle name="出力 2" xfId="91" xr:uid="{00000000-0005-0000-0000-000067000000}"/>
    <cellStyle name="小見出し" xfId="93" xr:uid="{00000000-0005-0000-0000-000068000000}"/>
    <cellStyle name="人月" xfId="88" xr:uid="{00000000-0005-0000-0000-000069000000}"/>
    <cellStyle name="数値" xfId="97" xr:uid="{00000000-0005-0000-0000-00006A000000}"/>
    <cellStyle name="数値（桁区切り）" xfId="99" xr:uid="{00000000-0005-0000-0000-00006B000000}"/>
    <cellStyle name="数値_2008181【神奈川Ａ４】国民投票　県報告用概算Ver4.1" xfId="98" xr:uid="{00000000-0005-0000-0000-00006C000000}"/>
    <cellStyle name="製品通知&quot;-&quot;" xfId="122" xr:uid="{00000000-0005-0000-0000-00006D000000}"/>
    <cellStyle name="製品通知価格" xfId="123" xr:uid="{00000000-0005-0000-0000-00006E000000}"/>
    <cellStyle name="製品通知日付" xfId="125" xr:uid="{00000000-0005-0000-0000-00006F000000}"/>
    <cellStyle name="製品通知文字列" xfId="124" xr:uid="{00000000-0005-0000-0000-000070000000}"/>
    <cellStyle name="説明文 2" xfId="131" xr:uid="{00000000-0005-0000-0000-000071000000}"/>
    <cellStyle name="脱浦 [0.00]_0916_3AAMAP" xfId="119" xr:uid="{00000000-0005-0000-0000-000072000000}"/>
    <cellStyle name="脱浦_0916_3AAMAP" xfId="120" xr:uid="{00000000-0005-0000-0000-000073000000}"/>
    <cellStyle name="帳票" xfId="94" xr:uid="{00000000-0005-0000-0000-000074000000}"/>
    <cellStyle name="通貨 2" xfId="133" xr:uid="{00000000-0005-0000-0000-000075000000}"/>
    <cellStyle name="通貨 3" xfId="134" xr:uid="{00000000-0005-0000-0000-000076000000}"/>
    <cellStyle name="通貨 4" xfId="135" xr:uid="{00000000-0005-0000-0000-000077000000}"/>
    <cellStyle name="日付" xfId="101" xr:uid="{00000000-0005-0000-0000-000078000000}"/>
    <cellStyle name="入力 2" xfId="90" xr:uid="{00000000-0005-0000-0000-000079000000}"/>
    <cellStyle name="年月日" xfId="95" xr:uid="{00000000-0005-0000-0000-00007A000000}"/>
    <cellStyle name="標準" xfId="0" builtinId="0"/>
    <cellStyle name="標準 2" xfId="108" xr:uid="{00000000-0005-0000-0000-00007C000000}"/>
    <cellStyle name="標準 2 2" xfId="109" xr:uid="{00000000-0005-0000-0000-00007D000000}"/>
    <cellStyle name="標準 2 3" xfId="110" xr:uid="{00000000-0005-0000-0000-00007E000000}"/>
    <cellStyle name="標準 3" xfId="111" xr:uid="{00000000-0005-0000-0000-00007F000000}"/>
    <cellStyle name="標準 4" xfId="112" xr:uid="{00000000-0005-0000-0000-000080000000}"/>
    <cellStyle name="標準 5" xfId="113" xr:uid="{00000000-0005-0000-0000-000081000000}"/>
    <cellStyle name="標準 6" xfId="114" xr:uid="{00000000-0005-0000-0000-000082000000}"/>
    <cellStyle name="標準 7" xfId="115" xr:uid="{00000000-0005-0000-0000-000083000000}"/>
    <cellStyle name="標準_130118_藤沢市様　マイナンバー・税オープン化対応コストシミュレーション（案）" xfId="116" xr:uid="{00000000-0005-0000-0000-000084000000}"/>
    <cellStyle name="標準Ａ" xfId="117" xr:uid="{00000000-0005-0000-0000-000085000000}"/>
    <cellStyle name="文字列" xfId="100" xr:uid="{00000000-0005-0000-0000-000086000000}"/>
    <cellStyle name="未定義" xfId="103" xr:uid="{00000000-0005-0000-0000-000087000000}"/>
    <cellStyle name="明細" xfId="102" xr:uid="{00000000-0005-0000-0000-000088000000}"/>
    <cellStyle name="良い 2" xfId="121" xr:uid="{00000000-0005-0000-0000-000089000000}"/>
    <cellStyle name="湪　窉书〰〰〰" xfId="118" xr:uid="{00000000-0005-0000-0000-00008A000000}"/>
  </cellStyles>
  <dxfs count="0"/>
  <tableStyles count="0" defaultTableStyle="TableStyleMedium2" defaultPivotStyle="PivotStyleMedium9"/>
  <colors>
    <mruColors>
      <color rgb="FFCCFFCC"/>
      <color rgb="FFFFFF00"/>
      <color rgb="FFFFCC99"/>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topLeftCell="A16" zoomScaleSheetLayoutView="85" workbookViewId="0">
      <selection activeCell="M36" sqref="M36"/>
    </sheetView>
  </sheetViews>
  <sheetFormatPr defaultColWidth="9" defaultRowHeight="22.5" customHeight="1"/>
  <cols>
    <col min="1" max="1" width="3.25" style="1" customWidth="1"/>
    <col min="2" max="2" width="5.5" style="1" customWidth="1"/>
    <col min="3" max="3" width="29.25" style="1" customWidth="1"/>
    <col min="4" max="4" width="16.625" style="2" customWidth="1"/>
    <col min="5" max="5" width="0.75" style="1" customWidth="1"/>
    <col min="6" max="11" width="13.625" style="2" customWidth="1"/>
    <col min="12" max="12" width="15.5" style="2" customWidth="1"/>
    <col min="13" max="13" width="22.75" style="2" bestFit="1" customWidth="1"/>
    <col min="14" max="14" width="24.625" style="1" customWidth="1"/>
    <col min="15" max="15" width="12.75" style="1" bestFit="1" customWidth="1"/>
    <col min="16" max="16384" width="9" style="1"/>
  </cols>
  <sheetData>
    <row r="1" spans="2:16" ht="22.5" customHeight="1">
      <c r="B1" s="6" t="s">
        <v>43</v>
      </c>
      <c r="G1" s="13"/>
      <c r="H1" s="49"/>
      <c r="I1" s="49"/>
      <c r="K1" s="1"/>
      <c r="N1" s="62"/>
    </row>
    <row r="2" spans="2:16" ht="9.75" customHeight="1">
      <c r="J2" s="1"/>
      <c r="K2" s="1"/>
    </row>
    <row r="3" spans="2:16" ht="18" customHeight="1">
      <c r="D3" s="24"/>
      <c r="H3" s="34"/>
      <c r="I3" s="51"/>
      <c r="J3" s="1"/>
      <c r="K3" s="1"/>
      <c r="L3" s="55" t="s">
        <v>9</v>
      </c>
      <c r="M3" s="71"/>
      <c r="N3" s="72"/>
    </row>
    <row r="4" spans="2:16" ht="18" customHeight="1">
      <c r="D4" s="24"/>
      <c r="H4" s="34"/>
      <c r="I4" s="51"/>
      <c r="J4" s="1"/>
      <c r="K4" s="1"/>
      <c r="L4" s="56"/>
      <c r="M4" s="57"/>
      <c r="N4" s="57"/>
    </row>
    <row r="5" spans="2:16" ht="18" customHeight="1">
      <c r="B5" s="7" t="s">
        <v>23</v>
      </c>
      <c r="D5" s="24"/>
      <c r="H5" s="34"/>
      <c r="I5" s="51"/>
      <c r="J5" s="1"/>
      <c r="K5" s="1"/>
      <c r="L5" s="56"/>
      <c r="M5" s="57"/>
      <c r="N5" s="57"/>
    </row>
    <row r="6" spans="2:16" s="3" customFormat="1" ht="22.5" customHeight="1">
      <c r="B6" s="8" t="s">
        <v>2</v>
      </c>
      <c r="C6" s="8" t="s">
        <v>1</v>
      </c>
      <c r="D6" s="25" t="s">
        <v>10</v>
      </c>
      <c r="E6" s="5"/>
      <c r="F6" s="73" t="s">
        <v>42</v>
      </c>
      <c r="G6" s="74"/>
      <c r="H6" s="74"/>
      <c r="I6" s="75"/>
      <c r="J6" s="76" t="s">
        <v>3</v>
      </c>
      <c r="K6" s="76"/>
      <c r="L6" s="76"/>
      <c r="M6" s="1"/>
      <c r="N6" s="1"/>
      <c r="O6" s="1"/>
    </row>
    <row r="7" spans="2:16" s="3" customFormat="1" ht="22.5" customHeight="1">
      <c r="B7" s="9" t="s">
        <v>34</v>
      </c>
      <c r="C7" s="17" t="s">
        <v>13</v>
      </c>
      <c r="D7" s="26"/>
      <c r="E7" s="37"/>
      <c r="F7" s="77" t="s">
        <v>24</v>
      </c>
      <c r="G7" s="78"/>
      <c r="H7" s="78"/>
      <c r="I7" s="79"/>
      <c r="J7" s="80"/>
      <c r="K7" s="80"/>
      <c r="L7" s="80"/>
    </row>
    <row r="8" spans="2:16" s="3" customFormat="1" ht="22.5" customHeight="1">
      <c r="B8" s="9" t="s">
        <v>35</v>
      </c>
      <c r="C8" s="17" t="s">
        <v>11</v>
      </c>
      <c r="D8" s="26"/>
      <c r="E8" s="37"/>
      <c r="F8" s="81" t="s">
        <v>25</v>
      </c>
      <c r="G8" s="82"/>
      <c r="H8" s="82"/>
      <c r="I8" s="83"/>
      <c r="J8" s="85"/>
      <c r="K8" s="85"/>
      <c r="L8" s="85"/>
    </row>
    <row r="9" spans="2:16" s="3" customFormat="1" ht="22.5" customHeight="1">
      <c r="B9" s="9" t="s">
        <v>26</v>
      </c>
      <c r="C9" s="17" t="s">
        <v>4</v>
      </c>
      <c r="D9" s="26"/>
      <c r="E9" s="37"/>
      <c r="F9" s="77" t="s">
        <v>15</v>
      </c>
      <c r="G9" s="78"/>
      <c r="H9" s="78"/>
      <c r="I9" s="79"/>
      <c r="J9" s="86"/>
      <c r="K9" s="86"/>
      <c r="L9" s="86"/>
    </row>
    <row r="10" spans="2:16" s="3" customFormat="1" ht="27.75" customHeight="1">
      <c r="B10" s="9" t="s">
        <v>7</v>
      </c>
      <c r="C10" s="17" t="s">
        <v>27</v>
      </c>
      <c r="D10" s="26"/>
      <c r="E10" s="37"/>
      <c r="F10" s="77" t="s">
        <v>16</v>
      </c>
      <c r="G10" s="78"/>
      <c r="H10" s="78"/>
      <c r="I10" s="79"/>
      <c r="J10" s="80"/>
      <c r="K10" s="80"/>
      <c r="L10" s="80"/>
      <c r="P10" s="70"/>
    </row>
    <row r="11" spans="2:16" s="3" customFormat="1" ht="84.75" customHeight="1">
      <c r="B11" s="9" t="s">
        <v>6</v>
      </c>
      <c r="C11" s="17" t="s">
        <v>17</v>
      </c>
      <c r="D11" s="26"/>
      <c r="E11" s="37"/>
      <c r="F11" s="81" t="s">
        <v>54</v>
      </c>
      <c r="G11" s="82"/>
      <c r="H11" s="82"/>
      <c r="I11" s="83"/>
      <c r="J11" s="84"/>
      <c r="K11" s="84"/>
      <c r="L11" s="84"/>
      <c r="O11" s="69"/>
      <c r="P11" s="69"/>
    </row>
    <row r="12" spans="2:16" s="3" customFormat="1" ht="47.25" customHeight="1">
      <c r="B12" s="10" t="s">
        <v>51</v>
      </c>
      <c r="C12" s="18" t="s">
        <v>50</v>
      </c>
      <c r="D12" s="27"/>
      <c r="E12" s="37"/>
      <c r="F12" s="77" t="s">
        <v>55</v>
      </c>
      <c r="G12" s="78"/>
      <c r="H12" s="78"/>
      <c r="I12" s="79"/>
      <c r="J12" s="80"/>
      <c r="K12" s="80"/>
      <c r="L12" s="80"/>
    </row>
    <row r="13" spans="2:16" s="3" customFormat="1" ht="22.5" customHeight="1">
      <c r="B13" s="87" t="s">
        <v>5</v>
      </c>
      <c r="C13" s="88"/>
      <c r="D13" s="28">
        <f>SUM(D7:D12)</f>
        <v>0</v>
      </c>
      <c r="E13" s="37"/>
      <c r="F13" s="41"/>
      <c r="G13" s="48"/>
      <c r="H13" s="48"/>
      <c r="I13" s="52"/>
      <c r="J13" s="89"/>
      <c r="K13" s="90"/>
      <c r="L13" s="91"/>
    </row>
    <row r="14" spans="2:16" s="3" customFormat="1" ht="22.5" customHeight="1">
      <c r="B14" s="1"/>
      <c r="C14" s="1"/>
      <c r="D14" s="2"/>
      <c r="E14" s="5"/>
      <c r="F14" s="2"/>
      <c r="G14" s="2"/>
      <c r="H14" s="50"/>
    </row>
    <row r="15" spans="2:16" s="4" customFormat="1" ht="18" customHeight="1">
      <c r="B15" s="11" t="s">
        <v>44</v>
      </c>
      <c r="D15" s="29"/>
      <c r="F15" s="42"/>
      <c r="G15" s="42"/>
      <c r="H15" s="29"/>
      <c r="I15" s="29"/>
      <c r="J15" s="42"/>
      <c r="K15" s="42"/>
      <c r="L15" s="29" t="s">
        <v>10</v>
      </c>
      <c r="M15" s="29"/>
    </row>
    <row r="16" spans="2:16" s="4" customFormat="1" ht="18" customHeight="1">
      <c r="B16" s="12" t="s">
        <v>2</v>
      </c>
      <c r="C16" s="12" t="s">
        <v>1</v>
      </c>
      <c r="D16" s="30" t="s">
        <v>37</v>
      </c>
      <c r="F16" s="92" t="s">
        <v>39</v>
      </c>
      <c r="G16" s="93"/>
      <c r="H16" s="94"/>
      <c r="I16" s="53" t="s">
        <v>12</v>
      </c>
      <c r="J16" s="92" t="s">
        <v>3</v>
      </c>
      <c r="K16" s="93"/>
      <c r="L16" s="94"/>
      <c r="M16" s="58"/>
    </row>
    <row r="17" spans="1:14" s="4" customFormat="1" ht="32.1" customHeight="1">
      <c r="B17" s="9" t="s">
        <v>34</v>
      </c>
      <c r="C17" s="19" t="s">
        <v>21</v>
      </c>
      <c r="D17" s="31">
        <f>D13*I17/100</f>
        <v>0</v>
      </c>
      <c r="E17" s="38"/>
      <c r="F17" s="95" t="s">
        <v>56</v>
      </c>
      <c r="G17" s="96"/>
      <c r="H17" s="97"/>
      <c r="I17" s="54">
        <v>1.9</v>
      </c>
      <c r="J17" s="98"/>
      <c r="K17" s="99"/>
      <c r="L17" s="100"/>
      <c r="M17" s="59"/>
    </row>
    <row r="18" spans="1:14" ht="15" customHeight="1">
      <c r="A18" s="5"/>
      <c r="B18" s="13"/>
      <c r="C18" s="20"/>
      <c r="D18" s="20"/>
      <c r="E18" s="20"/>
      <c r="F18" s="20"/>
      <c r="G18" s="20"/>
      <c r="H18" s="20"/>
      <c r="I18" s="20"/>
      <c r="J18" s="20"/>
      <c r="K18" s="20"/>
      <c r="L18" s="20"/>
      <c r="M18" s="20"/>
    </row>
    <row r="19" spans="1:14" ht="18" customHeight="1">
      <c r="B19" s="7" t="s">
        <v>45</v>
      </c>
      <c r="F19" s="1"/>
      <c r="G19" s="1"/>
      <c r="H19" s="1"/>
      <c r="I19" s="1"/>
      <c r="J19" s="1"/>
      <c r="K19" s="1"/>
      <c r="L19" s="1"/>
      <c r="M19" s="1"/>
      <c r="N19" s="34"/>
    </row>
    <row r="20" spans="1:14" s="4" customFormat="1" ht="18" customHeight="1">
      <c r="B20" s="12" t="s">
        <v>2</v>
      </c>
      <c r="C20" s="12" t="s">
        <v>1</v>
      </c>
      <c r="D20" s="30" t="s">
        <v>30</v>
      </c>
      <c r="F20" s="43" t="s">
        <v>29</v>
      </c>
      <c r="G20" s="43" t="s">
        <v>31</v>
      </c>
      <c r="H20" s="43" t="s">
        <v>32</v>
      </c>
      <c r="I20" s="43" t="s">
        <v>0</v>
      </c>
      <c r="J20" s="43" t="s">
        <v>14</v>
      </c>
      <c r="K20" s="43" t="s">
        <v>33</v>
      </c>
      <c r="L20" s="43" t="s">
        <v>46</v>
      </c>
      <c r="M20" s="12" t="s">
        <v>3</v>
      </c>
    </row>
    <row r="21" spans="1:14" s="4" customFormat="1" ht="32.1" customHeight="1">
      <c r="B21" s="9" t="s">
        <v>34</v>
      </c>
      <c r="C21" s="21" t="s">
        <v>8</v>
      </c>
      <c r="D21" s="32"/>
      <c r="E21" s="38"/>
      <c r="F21" s="44">
        <f>$D21*3</f>
        <v>0</v>
      </c>
      <c r="G21" s="44">
        <f t="shared" ref="G21:J23" si="0">$D21*12</f>
        <v>0</v>
      </c>
      <c r="H21" s="44">
        <f t="shared" si="0"/>
        <v>0</v>
      </c>
      <c r="I21" s="44">
        <f t="shared" si="0"/>
        <v>0</v>
      </c>
      <c r="J21" s="44">
        <f t="shared" si="0"/>
        <v>0</v>
      </c>
      <c r="K21" s="44">
        <f>$D21*9</f>
        <v>0</v>
      </c>
      <c r="L21" s="44">
        <f>SUM(F21:K21)</f>
        <v>0</v>
      </c>
      <c r="M21" s="63"/>
    </row>
    <row r="22" spans="1:14" s="4" customFormat="1" ht="32.1" customHeight="1">
      <c r="B22" s="9" t="s">
        <v>35</v>
      </c>
      <c r="C22" s="21" t="s">
        <v>22</v>
      </c>
      <c r="D22" s="32"/>
      <c r="E22" s="38"/>
      <c r="F22" s="44">
        <f>$D22*3</f>
        <v>0</v>
      </c>
      <c r="G22" s="44">
        <f t="shared" si="0"/>
        <v>0</v>
      </c>
      <c r="H22" s="44">
        <f t="shared" si="0"/>
        <v>0</v>
      </c>
      <c r="I22" s="44">
        <f t="shared" si="0"/>
        <v>0</v>
      </c>
      <c r="J22" s="44">
        <f t="shared" si="0"/>
        <v>0</v>
      </c>
      <c r="K22" s="44">
        <f>$D22*9</f>
        <v>0</v>
      </c>
      <c r="L22" s="44">
        <f>SUM(F22:K22)</f>
        <v>0</v>
      </c>
      <c r="M22" s="63"/>
    </row>
    <row r="23" spans="1:14" s="4" customFormat="1" ht="32.1" customHeight="1">
      <c r="B23" s="9" t="s">
        <v>47</v>
      </c>
      <c r="C23" s="21" t="s">
        <v>41</v>
      </c>
      <c r="D23" s="32"/>
      <c r="E23" s="39"/>
      <c r="F23" s="44">
        <f>$D23*3</f>
        <v>0</v>
      </c>
      <c r="G23" s="44">
        <f t="shared" si="0"/>
        <v>0</v>
      </c>
      <c r="H23" s="44">
        <f t="shared" si="0"/>
        <v>0</v>
      </c>
      <c r="I23" s="44">
        <f t="shared" si="0"/>
        <v>0</v>
      </c>
      <c r="J23" s="44">
        <f t="shared" si="0"/>
        <v>0</v>
      </c>
      <c r="K23" s="44">
        <f>$D23*9</f>
        <v>0</v>
      </c>
      <c r="L23" s="44">
        <f>SUM(F23:K23)</f>
        <v>0</v>
      </c>
      <c r="M23" s="63"/>
    </row>
    <row r="24" spans="1:14" s="4" customFormat="1" ht="32.1" customHeight="1">
      <c r="B24" s="9" t="s">
        <v>48</v>
      </c>
      <c r="C24" s="21" t="s">
        <v>36</v>
      </c>
      <c r="D24" s="32"/>
      <c r="E24" s="38"/>
      <c r="F24" s="44">
        <f>$D24*3</f>
        <v>0</v>
      </c>
      <c r="G24" s="44">
        <f>$D24*12</f>
        <v>0</v>
      </c>
      <c r="H24" s="44">
        <f>$D24*12</f>
        <v>0</v>
      </c>
      <c r="I24" s="44">
        <f>$D24*12</f>
        <v>0</v>
      </c>
      <c r="J24" s="44">
        <f>$D24*12</f>
        <v>0</v>
      </c>
      <c r="K24" s="44">
        <f>$D24*9</f>
        <v>0</v>
      </c>
      <c r="L24" s="44">
        <f>SUM(F24:K24)</f>
        <v>0</v>
      </c>
      <c r="M24" s="63"/>
    </row>
    <row r="25" spans="1:14" s="4" customFormat="1" ht="32.1" customHeight="1">
      <c r="B25" s="87" t="s">
        <v>28</v>
      </c>
      <c r="C25" s="88"/>
      <c r="D25" s="33">
        <f>SUM(D21:D24)</f>
        <v>0</v>
      </c>
      <c r="E25" s="38"/>
      <c r="F25" s="45">
        <f>SUM(F21:F24)</f>
        <v>0</v>
      </c>
      <c r="G25" s="45">
        <f t="shared" ref="G25:L25" si="1">SUM(G21:G24)</f>
        <v>0</v>
      </c>
      <c r="H25" s="45">
        <f t="shared" si="1"/>
        <v>0</v>
      </c>
      <c r="I25" s="45">
        <f t="shared" si="1"/>
        <v>0</v>
      </c>
      <c r="J25" s="45">
        <f t="shared" si="1"/>
        <v>0</v>
      </c>
      <c r="K25" s="45">
        <f t="shared" si="1"/>
        <v>0</v>
      </c>
      <c r="L25" s="45">
        <f t="shared" si="1"/>
        <v>0</v>
      </c>
      <c r="M25" s="64"/>
    </row>
    <row r="26" spans="1:14" s="4" customFormat="1" ht="18" customHeight="1">
      <c r="B26" s="4" t="s">
        <v>53</v>
      </c>
      <c r="D26" s="29"/>
      <c r="F26" s="42"/>
      <c r="G26" s="42"/>
      <c r="H26" s="42"/>
      <c r="I26" s="42"/>
      <c r="J26" s="42"/>
      <c r="K26" s="42"/>
      <c r="L26" s="42"/>
      <c r="M26" s="60"/>
      <c r="N26" s="42"/>
    </row>
    <row r="27" spans="1:14" s="4" customFormat="1" ht="18" customHeight="1">
      <c r="B27" s="4" t="s">
        <v>52</v>
      </c>
      <c r="D27" s="29"/>
      <c r="F27" s="42"/>
      <c r="G27" s="42"/>
      <c r="H27" s="42"/>
      <c r="I27" s="42"/>
      <c r="J27" s="42"/>
      <c r="K27" s="42"/>
      <c r="L27" s="42"/>
      <c r="M27" s="61"/>
      <c r="N27" s="42"/>
    </row>
    <row r="28" spans="1:14" ht="9.75" customHeight="1">
      <c r="A28" s="5"/>
      <c r="B28" s="14"/>
      <c r="C28" s="5"/>
      <c r="D28" s="22"/>
      <c r="E28" s="22"/>
      <c r="F28" s="46"/>
      <c r="G28" s="46"/>
      <c r="H28" s="46"/>
      <c r="I28" s="46"/>
      <c r="J28" s="46"/>
      <c r="K28" s="46"/>
      <c r="L28" s="46"/>
      <c r="M28" s="46"/>
      <c r="N28" s="46"/>
    </row>
    <row r="29" spans="1:14" ht="18" customHeight="1">
      <c r="B29" s="15" t="s">
        <v>49</v>
      </c>
      <c r="C29" s="22"/>
      <c r="D29" s="34"/>
      <c r="E29" s="37"/>
      <c r="N29" s="34"/>
    </row>
    <row r="30" spans="1:14" s="4" customFormat="1" ht="18" customHeight="1">
      <c r="B30" s="12" t="s">
        <v>2</v>
      </c>
      <c r="C30" s="12" t="s">
        <v>1</v>
      </c>
      <c r="D30" s="30" t="s">
        <v>30</v>
      </c>
      <c r="F30" s="43" t="s">
        <v>29</v>
      </c>
      <c r="G30" s="43" t="s">
        <v>31</v>
      </c>
      <c r="H30" s="43" t="s">
        <v>32</v>
      </c>
      <c r="I30" s="43" t="s">
        <v>0</v>
      </c>
      <c r="J30" s="43" t="s">
        <v>14</v>
      </c>
      <c r="K30" s="43" t="s">
        <v>33</v>
      </c>
      <c r="L30" s="43" t="s">
        <v>46</v>
      </c>
      <c r="M30" s="12" t="s">
        <v>40</v>
      </c>
    </row>
    <row r="31" spans="1:14" s="4" customFormat="1" ht="32.1" customHeight="1">
      <c r="B31" s="9" t="s">
        <v>34</v>
      </c>
      <c r="C31" s="23" t="s">
        <v>18</v>
      </c>
      <c r="D31" s="35">
        <f>D17</f>
        <v>0</v>
      </c>
      <c r="E31" s="40"/>
      <c r="F31" s="44">
        <f>$D31*3</f>
        <v>0</v>
      </c>
      <c r="G31" s="44">
        <f t="shared" ref="G31:J32" si="2">$D31*12</f>
        <v>0</v>
      </c>
      <c r="H31" s="44">
        <f t="shared" si="2"/>
        <v>0</v>
      </c>
      <c r="I31" s="44">
        <f t="shared" si="2"/>
        <v>0</v>
      </c>
      <c r="J31" s="44">
        <f t="shared" si="2"/>
        <v>0</v>
      </c>
      <c r="K31" s="44">
        <f>$D31*9</f>
        <v>0</v>
      </c>
      <c r="L31" s="44">
        <f>SUM(F31:K31)</f>
        <v>0</v>
      </c>
      <c r="M31" s="65"/>
    </row>
    <row r="32" spans="1:14" s="4" customFormat="1" ht="32.1" customHeight="1">
      <c r="B32" s="9" t="s">
        <v>35</v>
      </c>
      <c r="C32" s="21" t="s">
        <v>19</v>
      </c>
      <c r="D32" s="35">
        <f>D25</f>
        <v>0</v>
      </c>
      <c r="E32" s="40"/>
      <c r="F32" s="44">
        <f>$D32*3</f>
        <v>0</v>
      </c>
      <c r="G32" s="44">
        <f t="shared" si="2"/>
        <v>0</v>
      </c>
      <c r="H32" s="44">
        <f t="shared" si="2"/>
        <v>0</v>
      </c>
      <c r="I32" s="44">
        <f t="shared" si="2"/>
        <v>0</v>
      </c>
      <c r="J32" s="44">
        <f t="shared" si="2"/>
        <v>0</v>
      </c>
      <c r="K32" s="44">
        <f>$D32*9</f>
        <v>0</v>
      </c>
      <c r="L32" s="44">
        <f>SUM(F32:K32)</f>
        <v>0</v>
      </c>
      <c r="M32" s="66"/>
    </row>
    <row r="33" spans="2:14" s="4" customFormat="1" ht="32.1" customHeight="1">
      <c r="B33" s="87" t="s">
        <v>20</v>
      </c>
      <c r="C33" s="88"/>
      <c r="D33" s="33">
        <f>SUM(D31:D32)</f>
        <v>0</v>
      </c>
      <c r="E33" s="38"/>
      <c r="F33" s="45">
        <f>SUM(F31:F32)</f>
        <v>0</v>
      </c>
      <c r="G33" s="45">
        <f t="shared" ref="F33:L33" si="3">SUM(G31:G32)</f>
        <v>0</v>
      </c>
      <c r="H33" s="45">
        <f t="shared" si="3"/>
        <v>0</v>
      </c>
      <c r="I33" s="45">
        <f t="shared" si="3"/>
        <v>0</v>
      </c>
      <c r="J33" s="45">
        <f t="shared" si="3"/>
        <v>0</v>
      </c>
      <c r="K33" s="45">
        <f t="shared" si="3"/>
        <v>0</v>
      </c>
      <c r="L33" s="33">
        <f t="shared" si="3"/>
        <v>0</v>
      </c>
      <c r="M33" s="67"/>
    </row>
    <row r="34" spans="2:14" s="4" customFormat="1" ht="18" customHeight="1">
      <c r="B34" s="11"/>
      <c r="D34" s="29"/>
      <c r="F34" s="42"/>
      <c r="G34" s="42"/>
      <c r="H34" s="42"/>
      <c r="I34" s="42"/>
      <c r="J34" s="42"/>
      <c r="K34" s="42"/>
      <c r="L34" s="42"/>
      <c r="M34" s="42"/>
      <c r="N34" s="42"/>
    </row>
    <row r="35" spans="2:14" s="4" customFormat="1" ht="32.1" customHeight="1">
      <c r="B35" s="87" t="s">
        <v>38</v>
      </c>
      <c r="C35" s="88"/>
      <c r="D35" s="36">
        <f>D33*1.1</f>
        <v>0</v>
      </c>
      <c r="F35" s="47">
        <f t="shared" ref="F35:L35" si="4">F33*1.1</f>
        <v>0</v>
      </c>
      <c r="G35" s="47">
        <f t="shared" si="4"/>
        <v>0</v>
      </c>
      <c r="H35" s="47">
        <f t="shared" si="4"/>
        <v>0</v>
      </c>
      <c r="I35" s="47">
        <f t="shared" si="4"/>
        <v>0</v>
      </c>
      <c r="J35" s="47">
        <f t="shared" si="4"/>
        <v>0</v>
      </c>
      <c r="K35" s="47">
        <f t="shared" si="4"/>
        <v>0</v>
      </c>
      <c r="L35" s="36">
        <f t="shared" si="4"/>
        <v>0</v>
      </c>
      <c r="M35" s="68"/>
    </row>
    <row r="36" spans="2:14" ht="18" customHeight="1">
      <c r="B36" s="16"/>
      <c r="D36" s="1"/>
      <c r="E36" s="5"/>
      <c r="F36" s="1"/>
      <c r="G36" s="1"/>
      <c r="H36" s="1"/>
      <c r="I36" s="1"/>
      <c r="M36" s="24"/>
    </row>
  </sheetData>
  <mergeCells count="24">
    <mergeCell ref="B35:C35"/>
    <mergeCell ref="F17:H17"/>
    <mergeCell ref="J17:L17"/>
    <mergeCell ref="B25:C25"/>
    <mergeCell ref="B33:C33"/>
    <mergeCell ref="F12:I12"/>
    <mergeCell ref="J12:L12"/>
    <mergeCell ref="B13:C13"/>
    <mergeCell ref="J13:L13"/>
    <mergeCell ref="F16:H16"/>
    <mergeCell ref="J16:L16"/>
    <mergeCell ref="F11:I11"/>
    <mergeCell ref="J11:L11"/>
    <mergeCell ref="F8:I8"/>
    <mergeCell ref="J8:L8"/>
    <mergeCell ref="F9:I9"/>
    <mergeCell ref="J9:L9"/>
    <mergeCell ref="F10:I10"/>
    <mergeCell ref="J10:L10"/>
    <mergeCell ref="M3:N3"/>
    <mergeCell ref="F6:I6"/>
    <mergeCell ref="J6:L6"/>
    <mergeCell ref="F7:I7"/>
    <mergeCell ref="J7:L7"/>
  </mergeCells>
  <phoneticPr fontId="50"/>
  <printOptions horizontalCentered="1"/>
  <pageMargins left="0.59055118110236227" right="0.59055118110236227" top="0.78740157480314965" bottom="0.39370078740157483" header="0.59055118110236227" footer="0.51181102362204722"/>
  <pageSetup paperSize="9" scale="60" orientation="landscape" r:id="rId1"/>
  <headerFooter alignWithMargins="0">
    <oddHeader xml:space="preserve">&amp;R&amp;14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提出用＿様式11</vt:lpstr>
      <vt:lpstr>提出用＿様式11!Print_Area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2023-01-16T05:48:23Z</dcterms:created>
  <dcterms:modified xsi:type="dcterms:W3CDTF">2024-03-05T06:59:21Z</dcterms:modified>
</cp:coreProperties>
</file>