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25" windowWidth="15480" windowHeight="11640" tabRatio="731" activeTab="3"/>
  </bookViews>
  <sheets>
    <sheet name="見積様式の作成について" sheetId="1" r:id="rId1"/>
    <sheet name="記入要領" sheetId="2" r:id="rId2"/>
    <sheet name="見積様式 (サンプル)" sheetId="3" r:id="rId3"/>
    <sheet name="見積様式" sheetId="4" r:id="rId4"/>
  </sheets>
  <definedNames>
    <definedName name="_xlnm.Print_Area" localSheetId="3">'見積様式'!$A$1:$P$48</definedName>
    <definedName name="_xlnm.Print_Area" localSheetId="2">'見積様式 (サンプル)'!$A$1:$P$49</definedName>
    <definedName name="_xlnm.Print_Area" localSheetId="0">'見積様式の作成について'!$A$1:$D$23</definedName>
    <definedName name="_xlnm.Print_Titles" localSheetId="1">'記入要領'!$1:$3</definedName>
  </definedNames>
  <calcPr fullCalcOnLoad="1"/>
</workbook>
</file>

<file path=xl/sharedStrings.xml><?xml version="1.0" encoding="utf-8"?>
<sst xmlns="http://schemas.openxmlformats.org/spreadsheetml/2006/main" count="284" uniqueCount="133">
  <si>
    <t>説明</t>
  </si>
  <si>
    <t>種別</t>
  </si>
  <si>
    <t>記入日</t>
  </si>
  <si>
    <t>（単位：円）</t>
  </si>
  <si>
    <t>項目</t>
  </si>
  <si>
    <t>数量</t>
  </si>
  <si>
    <t>単位</t>
  </si>
  <si>
    <t>提供買取
価格合計</t>
  </si>
  <si>
    <t>割引率</t>
  </si>
  <si>
    <t>備考</t>
  </si>
  <si>
    <t>合計</t>
  </si>
  <si>
    <t>備考</t>
  </si>
  <si>
    <t>標準単価</t>
  </si>
  <si>
    <t>提供単価</t>
  </si>
  <si>
    <t>提供価格
合計</t>
  </si>
  <si>
    <t>システム構築</t>
  </si>
  <si>
    <t xml:space="preserve">割引率
</t>
  </si>
  <si>
    <t>運用・保守等</t>
  </si>
  <si>
    <t>数量
（当該年度分）</t>
  </si>
  <si>
    <t>標準運用
単価</t>
  </si>
  <si>
    <t>提供運用
単価</t>
  </si>
  <si>
    <t>提供運用
費用合計</t>
  </si>
  <si>
    <t>ハードウェア
・
ソフトウェア</t>
  </si>
  <si>
    <t>経費合計（消費税含まず）</t>
  </si>
  <si>
    <t>●月●日</t>
  </si>
  <si>
    <t>△△システム</t>
  </si>
  <si>
    <t>×××株式会社</t>
  </si>
  <si>
    <t>定価(単価）</t>
  </si>
  <si>
    <t>値引価格（単価）</t>
  </si>
  <si>
    <t>システム構築</t>
  </si>
  <si>
    <t>運用保守等</t>
  </si>
  <si>
    <t>（１）記載項目</t>
  </si>
  <si>
    <t>（２）リース物件について</t>
  </si>
  <si>
    <t>（３）定価(単価）について</t>
  </si>
  <si>
    <t>（４）値引価格（単価）について</t>
  </si>
  <si>
    <t>（５）その他</t>
  </si>
  <si>
    <t>大項目</t>
  </si>
  <si>
    <t>小項目</t>
  </si>
  <si>
    <t>記入項目</t>
  </si>
  <si>
    <t>項目</t>
  </si>
  <si>
    <t>数量</t>
  </si>
  <si>
    <t>項目ごとの数量を記入してください。</t>
  </si>
  <si>
    <t>単位</t>
  </si>
  <si>
    <t>数量の単位を記入してください。</t>
  </si>
  <si>
    <t>１製品当たりの標準販売価格を記入してください。</t>
  </si>
  <si>
    <t>備考</t>
  </si>
  <si>
    <t>見積りにあたっての前提条件等を記入してください。</t>
  </si>
  <si>
    <t>見積を作成した事業者における標準単価を記入してください。</t>
  </si>
  <si>
    <t>当該年度において必要となる項目ごとの数量を記入してください。</t>
  </si>
  <si>
    <t>数量の単位を人月または人日で記入してください。</t>
  </si>
  <si>
    <t>保守
（システムの保守に必要となる作業ごとの費用を記入してください。
業務パッケージの保守費用についてもこちらへ記入してください。）</t>
  </si>
  <si>
    <t>定価（単価）</t>
  </si>
  <si>
    <t>割引価格（単価）</t>
  </si>
  <si>
    <t>提供価格合計</t>
  </si>
  <si>
    <t>割引価格（単価）×数量を自動計算します。</t>
  </si>
  <si>
    <t>割引率(1-(提供価格合計/定価合計))を自動計算します。</t>
  </si>
  <si>
    <t>各年度に必要となる費用を記入してください。</t>
  </si>
  <si>
    <t>ハードウェア・ソフトウェア</t>
  </si>
  <si>
    <t>割引価格（単価）×数量を自動計算します。</t>
  </si>
  <si>
    <t>運用
（システム運用または運用支援等に関する費用を記入してください。）</t>
  </si>
  <si>
    <t>　記入要領</t>
  </si>
  <si>
    <t>アプリケーションサーバ
XXXXXXX250
　CPU：XEON3.8Ghz
　メモリ：2GB
　ディスク：146GB
　冗長電源</t>
  </si>
  <si>
    <t>アプリケーションサーバ
冗長電源ユニット/XXXPS1</t>
  </si>
  <si>
    <t>業務用端末
PC-830NA/L/PC3LC3</t>
  </si>
  <si>
    <t>マウス（光学式）
MOS1234</t>
  </si>
  <si>
    <t>ルータ
XXXX3725/XXX3725</t>
  </si>
  <si>
    <t>コンパクトフラッシュ（64MB）/XXXX32U64CF</t>
  </si>
  <si>
    <t xml:space="preserve">データベース
XXX® Database 10g Release 2 (10.2.0.1.0) for XX </t>
  </si>
  <si>
    <t xml:space="preserve">アプリケーションサーバ
WebXXX Application Server V6.1
D55XXX
</t>
  </si>
  <si>
    <t>オペレーティングシステム
Windows Server XXXX R2
EXXXX</t>
  </si>
  <si>
    <t>要件定義</t>
  </si>
  <si>
    <t>概要設計</t>
  </si>
  <si>
    <t>詳細設計</t>
  </si>
  <si>
    <t>開発</t>
  </si>
  <si>
    <t>テスト</t>
  </si>
  <si>
    <t>データ移行</t>
  </si>
  <si>
    <t>移行支援</t>
  </si>
  <si>
    <t>アプリケーションサーバ
DAT装置/XXXXDT1</t>
  </si>
  <si>
    <t>アプリケーションサーバ
GigabitEthernetカード
  1000BASE-SX/XXXX</t>
  </si>
  <si>
    <t>アプリケーションサーバ年間保守</t>
  </si>
  <si>
    <t>DAT装置年間保守</t>
  </si>
  <si>
    <t>GigabitEthernetカード年間保守</t>
  </si>
  <si>
    <t>冗長電源ユニット年間保守</t>
  </si>
  <si>
    <t>業務用端末年間保守</t>
  </si>
  <si>
    <t>ルータ年間保守</t>
  </si>
  <si>
    <t>台</t>
  </si>
  <si>
    <t>枚</t>
  </si>
  <si>
    <t>個</t>
  </si>
  <si>
    <t>ライセンス</t>
  </si>
  <si>
    <t>人日</t>
  </si>
  <si>
    <t>○○業務システム</t>
  </si>
  <si>
    <t>プロジェクト管理</t>
  </si>
  <si>
    <t>○○業務システム　年間保守
（OS、データベース含む）</t>
  </si>
  <si>
    <t>「見積様式」の作成について</t>
  </si>
  <si>
    <t>１製品当たりの自治体への提供価格を記入してください。</t>
  </si>
  <si>
    <t>令和XX年度</t>
  </si>
  <si>
    <t>合計（令和XX～XX年度）</t>
  </si>
  <si>
    <t>ハードウェア
（端末，サーバ，ネットワーク機器等のハードウェアに関する費用を記入してください。）</t>
  </si>
  <si>
    <t>ハードウェア本体の用途，名称，代表型番，オプション等を記入してください。</t>
  </si>
  <si>
    <t>見積りにあたっての前提条件等を記入してください。リース料率が含まれている場合には，期間と料率を記載してください。</t>
  </si>
  <si>
    <t>ソフトウェア
（ＯＳ，データベース，アプリケーションソフト等のソフトウェア製品に関する費用を記入してください。）</t>
  </si>
  <si>
    <t>ソフトウェア本体の用途，名称，バージョン，製品型番等を記入してください。</t>
  </si>
  <si>
    <t>システム構築
（基本設計業務，ネットワーク設計業務，プログラム製造，システム導入，データ移行等，新規または再構築システムの立ち上げに必要な費用について記入してください。
また，業務パッケージソフトウェアのカスタマイズ部分についても，こちらへ記入してください。）</t>
  </si>
  <si>
    <t>構築対象のプログラム，構築に必要となる作業項目等を記入してください。記入の際は，できるだけ作業項目を細かく分割し，具体的かつ詳細に項目等を記入してください。</t>
  </si>
  <si>
    <t>数量の単位を記入してください。
特にプログラム製造については，サブシステム毎（複数のサブシステムを備えない場合は機能単位）に，想定される工数を，人月あるいは人日単位で記載してください。</t>
  </si>
  <si>
    <t>見積を作成した事業者が，自治体へ提供する単価を記入してください。</t>
  </si>
  <si>
    <t>システムの運用に必要となる作業項目等を記入してください。記入の際は，できるだけ作業項目を細かく分割し，具体的かつ詳細に項目等を記入してください。</t>
  </si>
  <si>
    <t>システムの保守に必要となる作業項目等を記入してください。記入の際は，できるだけ作業項目を細かく分割し，具体的かつ詳細に項目等を記入してください。</t>
  </si>
  <si>
    <t xml:space="preserve">　種別ごとに記載する項目は，次のとおりです。なお，不明なケースがあれば，「運用保守等」に記載して，備考欄に記載ください。
</t>
  </si>
  <si>
    <t>・サーバ，クライアントパソコン，ネットワーク機器またはその周辺機器の費用
・業務パッケージ，OS，市販ソフト（Office等）の費用またはそのライセンス費用</t>
  </si>
  <si>
    <t>システム構築に係る人件費（設計，構築，テスト，プロジェクト管理など，できるだけ分割して掲載）</t>
  </si>
  <si>
    <t>・ハードウェア，ソフトウェアの保守費用
・サーバ管理，障害対応など運用費用</t>
  </si>
  <si>
    <t>　ハードウェアやソフトウェア，構築のための人件費については，リース物件として取り扱うことが可能です。
リース物件として取り扱う場合には，年度毎に経費記入欄にわけて記載ください。</t>
  </si>
  <si>
    <t>　単価としての値引価格を記載ください。もし，ロット毎に値引があるなら，単価に割り戻して記載ください。</t>
  </si>
  <si>
    <t>　不明な点などがあれば，全て備考欄に記載ください。</t>
  </si>
  <si>
    <r>
      <t>　ここでいう定価は</t>
    </r>
    <r>
      <rPr>
        <sz val="11"/>
        <rFont val="ＭＳ Ｐゴシック"/>
        <family val="3"/>
      </rPr>
      <t>事業者が提供している価格を記載ください（オープン価格でも一般に提供している価格を持っているケースもあります。</t>
    </r>
  </si>
  <si>
    <r>
      <rPr>
        <sz val="11"/>
        <rFont val="ＭＳ Ｐゴシック"/>
        <family val="3"/>
      </rPr>
      <t>ハードウェア・ソフトウェア</t>
    </r>
  </si>
  <si>
    <t>部署・担当者名</t>
  </si>
  <si>
    <t>システム名称</t>
  </si>
  <si>
    <t>01-01</t>
  </si>
  <si>
    <t>見積様式</t>
  </si>
  <si>
    <t>整理番号</t>
  </si>
  <si>
    <t>見積事業者</t>
  </si>
  <si>
    <t>■部　■課　■担当　　○○太郎</t>
  </si>
  <si>
    <t>機器設置工事費</t>
  </si>
  <si>
    <t>式</t>
  </si>
  <si>
    <t>人日</t>
  </si>
  <si>
    <t>システム運用費</t>
  </si>
  <si>
    <t>○○配信サービス(ASP)</t>
  </si>
  <si>
    <t>〇〇配信サーバ～本庁舎間通信回線利用料(100Mbps,帯域共有型）</t>
  </si>
  <si>
    <t>年</t>
  </si>
  <si>
    <t>別紙5　見積様式</t>
  </si>
  <si>
    <t>6か年分の合計を自動計算します。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</si>
</sst>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411]ggge&quot;年&quot;m&quot;月&quot;d&quot;日&quot;;@"/>
    <numFmt numFmtId="178" formatCode="\+0%"/>
    <numFmt numFmtId="179" formatCode="\+\-#%"/>
    <numFmt numFmtId="180" formatCode="\+0%;\-0%"/>
    <numFmt numFmtId="181" formatCode="\+0%;\-0%;0%"/>
    <numFmt numFmtId="182" formatCode="0.0000000000000000%"/>
    <numFmt numFmtId="183" formatCode="&quot;¥&quot;#,##0_);[Red]\(&quot;¥&quot;#,##0\)"/>
    <numFmt numFmtId="184" formatCode="0_);[Red]\(0\)"/>
    <numFmt numFmtId="185" formatCode="0.0%"/>
    <numFmt numFmtId="186" formatCode="\+0.0%;\-0.0%;0.0%"/>
    <numFmt numFmtId="187" formatCode="&quot;Yes&quot;;&quot;Yes&quot;;&quot;No&quot;"/>
    <numFmt numFmtId="188" formatCode="&quot;True&quot;;&quot;True&quot;;&quot;False&quot;"/>
    <numFmt numFmtId="189" formatCode="&quot;On&quot;;&quot;On&quot;;&quot;Off&quot;"/>
    <numFmt numFmtId="190" formatCode="[$€-2]\ #,##0.00_);[Red]\([$€-2]\ #,##0.00\)"/>
    <numFmt numFmtId="191" formatCode="#,##0_)&quot;円&quot;;[Red]\(#,##0\)&quot;円&quot;"/>
    <numFmt numFmtId="192" formatCode="&quot;平&quot;&quot;成&quot;#&quot;年&quot;&quot;度&quot;"/>
    <numFmt numFmtId="193" formatCode="#,##0.0_ "/>
    <numFmt numFmtId="194" formatCode="[$-411]ge\.m\.d;@"/>
    <numFmt numFmtId="195" formatCode="#,##0_);[Red]\(#,##0\)"/>
    <numFmt numFmtId="196" formatCode="#,##0_ "/>
    <numFmt numFmtId="197" formatCode="0.0_);[Red]\(0.0\)"/>
    <numFmt numFmtId="198" formatCode="mmm\-yyyy"/>
    <numFmt numFmtId="199" formatCode="&quot;¥&quot;#,##0.0;&quot;¥&quot;\-#,##0.0"/>
    <numFmt numFmtId="200" formatCode="&quot;¥&quot;#,##0.000;&quot;¥&quot;\-#,##0.000"/>
    <numFmt numFmtId="201" formatCode="&quot;令&quot;&quot;和&quot;#&quot;年&quot;&quot;度&quot;"/>
    <numFmt numFmtId="202" formatCode="[$]ggge&quot;年&quot;m&quot;月&quot;d&quot;日&quot;;@"/>
    <numFmt numFmtId="203" formatCode="[$-411]gge&quot;年&quot;m&quot;月&quot;d&quot;日&quot;;@"/>
    <numFmt numFmtId="204" formatCode="[$]gge&quot;年&quot;m&quot;月&quot;d&quot;日&quot;;@"/>
  </numFmts>
  <fonts count="3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2"/>
      <name val="ＭＳ Ｐゴシック"/>
      <family val="3"/>
    </font>
    <font>
      <b/>
      <sz val="14"/>
      <name val="ＭＳ Ｐゴシック"/>
      <family val="3"/>
    </font>
    <font>
      <sz val="10"/>
      <name val="ＭＳ Ｐゴシック"/>
      <family val="3"/>
    </font>
    <font>
      <b/>
      <sz val="10"/>
      <name val="ＭＳ Ｐゴシック"/>
      <family val="3"/>
    </font>
    <font>
      <b/>
      <sz val="12"/>
      <color indexed="9"/>
      <name val="ＭＳ Ｐゴシック"/>
      <family val="3"/>
    </font>
    <font>
      <b/>
      <sz val="16"/>
      <name val="ＭＳ Ｐゴシック"/>
      <family val="3"/>
    </font>
    <font>
      <sz val="11"/>
      <color indexed="8"/>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2"/>
        <bgColor indexed="64"/>
      </patternFill>
    </fill>
    <fill>
      <patternFill patternType="solid">
        <fgColor indexed="41"/>
        <bgColor indexed="64"/>
      </patternFill>
    </fill>
    <fill>
      <patternFill patternType="solid">
        <fgColor indexed="13"/>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medium"/>
      <top style="thin"/>
      <bottom style="medium"/>
    </border>
    <border>
      <left style="thin"/>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hair"/>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style="thin"/>
      <top style="medium"/>
      <bottom style="thin"/>
    </border>
    <border>
      <left>
        <color indexed="63"/>
      </left>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0" fillId="7" borderId="4" applyNumberFormat="0" applyAlignment="0" applyProtection="0"/>
    <xf numFmtId="0" fontId="29" fillId="0" borderId="0">
      <alignment vertical="center"/>
      <protection/>
    </xf>
    <xf numFmtId="0" fontId="3" fillId="0" borderId="0" applyNumberFormat="0" applyFill="0" applyBorder="0" applyAlignment="0" applyProtection="0"/>
    <xf numFmtId="0" fontId="21" fillId="4" borderId="0" applyNumberFormat="0" applyBorder="0" applyAlignment="0" applyProtection="0"/>
  </cellStyleXfs>
  <cellXfs count="164">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vertical="center"/>
    </xf>
    <xf numFmtId="0" fontId="5" fillId="0" borderId="10" xfId="0" applyFont="1" applyFill="1" applyBorder="1" applyAlignment="1">
      <alignment horizontal="justify" vertical="center" wrapText="1"/>
    </xf>
    <xf numFmtId="0" fontId="0" fillId="0" borderId="0" xfId="0" applyFont="1" applyBorder="1" applyAlignment="1">
      <alignment horizontal="justify" vertical="top" wrapText="1"/>
    </xf>
    <xf numFmtId="0" fontId="23" fillId="0" borderId="0" xfId="0" applyFont="1" applyAlignment="1">
      <alignment horizontal="right" vertical="top"/>
    </xf>
    <xf numFmtId="0" fontId="24" fillId="0" borderId="0" xfId="0" applyFont="1" applyAlignment="1">
      <alignment/>
    </xf>
    <xf numFmtId="0" fontId="25" fillId="0" borderId="0" xfId="0" applyFont="1" applyAlignment="1">
      <alignment/>
    </xf>
    <xf numFmtId="193" fontId="25" fillId="0" borderId="0" xfId="0" applyNumberFormat="1" applyFont="1" applyAlignment="1">
      <alignment/>
    </xf>
    <xf numFmtId="0" fontId="25" fillId="0" borderId="0" xfId="0" applyFont="1" applyAlignment="1">
      <alignment horizontal="right"/>
    </xf>
    <xf numFmtId="58" fontId="25" fillId="0" borderId="0" xfId="0" applyNumberFormat="1" applyFont="1" applyAlignment="1">
      <alignment horizontal="left"/>
    </xf>
    <xf numFmtId="0" fontId="25" fillId="0" borderId="0" xfId="0" applyFont="1" applyAlignment="1">
      <alignment vertical="center"/>
    </xf>
    <xf numFmtId="193" fontId="25" fillId="0" borderId="0" xfId="0" applyNumberFormat="1" applyFont="1" applyAlignment="1">
      <alignment vertical="center"/>
    </xf>
    <xf numFmtId="0" fontId="23" fillId="0" borderId="0" xfId="0" applyFont="1" applyAlignment="1">
      <alignment horizontal="right" vertical="center"/>
    </xf>
    <xf numFmtId="0" fontId="25" fillId="4" borderId="11" xfId="0" applyFont="1" applyFill="1" applyBorder="1" applyAlignment="1">
      <alignment horizontal="center" vertical="center"/>
    </xf>
    <xf numFmtId="193" fontId="25" fillId="4" borderId="11" xfId="0" applyNumberFormat="1" applyFont="1" applyFill="1" applyBorder="1" applyAlignment="1">
      <alignment horizontal="center" vertical="center"/>
    </xf>
    <xf numFmtId="0" fontId="25" fillId="4" borderId="12" xfId="0" applyFont="1" applyFill="1" applyBorder="1" applyAlignment="1">
      <alignment horizontal="center" vertical="center"/>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4" borderId="15" xfId="0" applyFont="1" applyFill="1" applyBorder="1" applyAlignment="1" quotePrefix="1">
      <alignment horizontal="center" vertical="center" wrapText="1"/>
    </xf>
    <xf numFmtId="0" fontId="25" fillId="0" borderId="0" xfId="0" applyFont="1" applyBorder="1" applyAlignment="1">
      <alignment vertical="center"/>
    </xf>
    <xf numFmtId="0" fontId="25" fillId="0" borderId="16" xfId="0" applyFont="1" applyBorder="1" applyAlignment="1" applyProtection="1">
      <alignment vertical="center" wrapText="1"/>
      <protection locked="0"/>
    </xf>
    <xf numFmtId="193" fontId="25" fillId="0" borderId="16" xfId="0" applyNumberFormat="1" applyFont="1" applyBorder="1" applyAlignment="1" applyProtection="1">
      <alignment vertical="center"/>
      <protection locked="0"/>
    </xf>
    <xf numFmtId="0" fontId="25" fillId="0" borderId="17" xfId="0" applyFont="1" applyBorder="1" applyAlignment="1" applyProtection="1">
      <alignment vertical="center"/>
      <protection locked="0"/>
    </xf>
    <xf numFmtId="5" fontId="25" fillId="0" borderId="18" xfId="58" applyNumberFormat="1" applyFont="1" applyBorder="1" applyAlignment="1" applyProtection="1">
      <alignment vertical="center"/>
      <protection locked="0"/>
    </xf>
    <xf numFmtId="5" fontId="25" fillId="0" borderId="19" xfId="58" applyNumberFormat="1" applyFont="1" applyBorder="1" applyAlignment="1" applyProtection="1">
      <alignment vertical="center"/>
      <protection locked="0"/>
    </xf>
    <xf numFmtId="5" fontId="25" fillId="0" borderId="16" xfId="58" applyNumberFormat="1" applyFont="1" applyBorder="1" applyAlignment="1" applyProtection="1">
      <alignment vertical="center"/>
      <protection locked="0"/>
    </xf>
    <xf numFmtId="5" fontId="25" fillId="0" borderId="20" xfId="58" applyNumberFormat="1" applyFont="1" applyBorder="1" applyAlignment="1">
      <alignment vertical="center"/>
    </xf>
    <xf numFmtId="0" fontId="25" fillId="0" borderId="20" xfId="0" applyFont="1" applyBorder="1" applyAlignment="1" applyProtection="1">
      <alignment vertical="center"/>
      <protection locked="0"/>
    </xf>
    <xf numFmtId="0" fontId="25" fillId="0" borderId="0" xfId="0" applyFont="1" applyBorder="1" applyAlignment="1">
      <alignment/>
    </xf>
    <xf numFmtId="0" fontId="25" fillId="0" borderId="10" xfId="0" applyFont="1" applyBorder="1" applyAlignment="1" applyProtection="1">
      <alignment vertical="center" wrapText="1"/>
      <protection locked="0"/>
    </xf>
    <xf numFmtId="193" fontId="25" fillId="0" borderId="21" xfId="0" applyNumberFormat="1" applyFont="1" applyBorder="1" applyAlignment="1" applyProtection="1">
      <alignment vertical="center"/>
      <protection locked="0"/>
    </xf>
    <xf numFmtId="0" fontId="25" fillId="0" borderId="10" xfId="0" applyFont="1" applyBorder="1" applyAlignment="1" applyProtection="1">
      <alignment vertical="center"/>
      <protection locked="0"/>
    </xf>
    <xf numFmtId="5" fontId="25" fillId="0" borderId="22" xfId="58" applyNumberFormat="1" applyFont="1" applyFill="1" applyBorder="1" applyAlignment="1" applyProtection="1">
      <alignment vertical="center"/>
      <protection locked="0"/>
    </xf>
    <xf numFmtId="0" fontId="26" fillId="21" borderId="23" xfId="0" applyFont="1" applyFill="1" applyBorder="1" applyAlignment="1" applyProtection="1">
      <alignment vertical="center" wrapText="1"/>
      <protection locked="0"/>
    </xf>
    <xf numFmtId="0" fontId="26" fillId="21" borderId="24" xfId="0" applyFont="1" applyFill="1" applyBorder="1" applyAlignment="1" applyProtection="1">
      <alignment vertical="center"/>
      <protection locked="0"/>
    </xf>
    <xf numFmtId="185" fontId="26" fillId="21" borderId="25" xfId="58" applyNumberFormat="1" applyFont="1" applyFill="1" applyBorder="1" applyAlignment="1">
      <alignment vertical="center"/>
    </xf>
    <xf numFmtId="5" fontId="26" fillId="21" borderId="21" xfId="58" applyNumberFormat="1" applyFont="1" applyFill="1" applyBorder="1" applyAlignment="1">
      <alignment vertical="center"/>
    </xf>
    <xf numFmtId="5" fontId="26" fillId="21" borderId="10" xfId="58" applyNumberFormat="1" applyFont="1" applyFill="1" applyBorder="1" applyAlignment="1">
      <alignment vertical="center"/>
    </xf>
    <xf numFmtId="5" fontId="26" fillId="24" borderId="26" xfId="58" applyNumberFormat="1" applyFont="1" applyFill="1" applyBorder="1" applyAlignment="1">
      <alignment vertical="center"/>
    </xf>
    <xf numFmtId="0" fontId="26" fillId="21" borderId="26" xfId="0" applyFont="1" applyFill="1" applyBorder="1" applyAlignment="1" applyProtection="1">
      <alignment vertical="center"/>
      <protection locked="0"/>
    </xf>
    <xf numFmtId="0" fontId="25" fillId="4" borderId="23" xfId="0" applyFont="1" applyFill="1" applyBorder="1" applyAlignment="1">
      <alignment horizontal="center" vertical="center"/>
    </xf>
    <xf numFmtId="0" fontId="25" fillId="7" borderId="22" xfId="0" applyFont="1" applyFill="1" applyBorder="1" applyAlignment="1">
      <alignment horizontal="center" vertical="center" wrapText="1"/>
    </xf>
    <xf numFmtId="0" fontId="25" fillId="7" borderId="25" xfId="0" applyFont="1" applyFill="1" applyBorder="1" applyAlignment="1">
      <alignment horizontal="center" vertical="center" wrapText="1"/>
    </xf>
    <xf numFmtId="193" fontId="25" fillId="0" borderId="10" xfId="0" applyNumberFormat="1" applyFont="1" applyBorder="1" applyAlignment="1" applyProtection="1">
      <alignment vertical="center"/>
      <protection locked="0"/>
    </xf>
    <xf numFmtId="0" fontId="25" fillId="0" borderId="23" xfId="0" applyFont="1" applyBorder="1" applyAlignment="1" applyProtection="1">
      <alignment vertical="center"/>
      <protection locked="0"/>
    </xf>
    <xf numFmtId="5" fontId="25" fillId="0" borderId="22" xfId="58" applyNumberFormat="1" applyFont="1" applyBorder="1" applyAlignment="1" applyProtection="1">
      <alignment vertical="center"/>
      <protection locked="0"/>
    </xf>
    <xf numFmtId="5" fontId="25" fillId="0" borderId="21" xfId="58" applyNumberFormat="1" applyFont="1" applyBorder="1" applyAlignment="1" applyProtection="1">
      <alignment vertical="center"/>
      <protection locked="0"/>
    </xf>
    <xf numFmtId="5" fontId="25" fillId="0" borderId="10" xfId="58" applyNumberFormat="1" applyFont="1" applyBorder="1" applyAlignment="1" applyProtection="1">
      <alignment vertical="center"/>
      <protection locked="0"/>
    </xf>
    <xf numFmtId="5" fontId="25" fillId="0" borderId="26" xfId="58" applyNumberFormat="1" applyFont="1" applyBorder="1" applyAlignment="1">
      <alignment vertical="center"/>
    </xf>
    <xf numFmtId="193" fontId="26" fillId="21" borderId="24" xfId="0" applyNumberFormat="1" applyFont="1" applyFill="1" applyBorder="1" applyAlignment="1" applyProtection="1">
      <alignment vertical="center"/>
      <protection locked="0"/>
    </xf>
    <xf numFmtId="5" fontId="26" fillId="21" borderId="27" xfId="58" applyNumberFormat="1" applyFont="1" applyFill="1" applyBorder="1" applyAlignment="1" applyProtection="1">
      <alignment vertical="center"/>
      <protection locked="0"/>
    </xf>
    <xf numFmtId="0" fontId="25" fillId="23" borderId="28" xfId="0" applyFont="1" applyFill="1" applyBorder="1" applyAlignment="1">
      <alignment vertical="center"/>
    </xf>
    <xf numFmtId="0" fontId="26" fillId="23" borderId="29" xfId="0" applyFont="1" applyFill="1" applyBorder="1" applyAlignment="1">
      <alignment vertical="center" wrapText="1"/>
    </xf>
    <xf numFmtId="193" fontId="26" fillId="23" borderId="30" xfId="0" applyNumberFormat="1" applyFont="1" applyFill="1" applyBorder="1" applyAlignment="1">
      <alignment vertical="center"/>
    </xf>
    <xf numFmtId="0" fontId="26" fillId="23" borderId="30" xfId="0" applyFont="1" applyFill="1" applyBorder="1" applyAlignment="1">
      <alignment vertical="center"/>
    </xf>
    <xf numFmtId="6" fontId="26" fillId="23" borderId="31" xfId="58" applyFont="1" applyFill="1" applyBorder="1" applyAlignment="1">
      <alignment vertical="center"/>
    </xf>
    <xf numFmtId="6" fontId="26" fillId="23" borderId="32" xfId="58" applyFont="1" applyFill="1" applyBorder="1" applyAlignment="1">
      <alignment vertical="center"/>
    </xf>
    <xf numFmtId="6" fontId="26" fillId="23" borderId="33" xfId="58" applyFont="1" applyFill="1" applyBorder="1" applyAlignment="1">
      <alignment vertical="center"/>
    </xf>
    <xf numFmtId="6" fontId="26" fillId="23" borderId="34" xfId="58" applyFont="1" applyFill="1" applyBorder="1" applyAlignment="1">
      <alignment vertical="center"/>
    </xf>
    <xf numFmtId="6" fontId="26" fillId="23" borderId="35" xfId="58" applyFont="1" applyFill="1" applyBorder="1" applyAlignment="1">
      <alignment vertical="center"/>
    </xf>
    <xf numFmtId="0" fontId="26" fillId="23" borderId="35" xfId="0" applyFont="1" applyFill="1" applyBorder="1" applyAlignment="1" applyProtection="1">
      <alignment vertical="center"/>
      <protection locked="0"/>
    </xf>
    <xf numFmtId="185" fontId="25" fillId="0" borderId="36" xfId="58" applyNumberFormat="1" applyFont="1" applyFill="1" applyBorder="1" applyAlignment="1">
      <alignment horizontal="right" vertical="center"/>
    </xf>
    <xf numFmtId="185" fontId="26" fillId="21" borderId="25" xfId="58" applyNumberFormat="1" applyFont="1" applyFill="1" applyBorder="1" applyAlignment="1">
      <alignment horizontal="right" vertical="center"/>
    </xf>
    <xf numFmtId="0" fontId="25" fillId="0" borderId="26" xfId="0" applyFont="1" applyBorder="1" applyAlignment="1" applyProtection="1">
      <alignment vertical="center"/>
      <protection locked="0"/>
    </xf>
    <xf numFmtId="0" fontId="25" fillId="0" borderId="37" xfId="0" applyFont="1" applyBorder="1" applyAlignment="1">
      <alignment/>
    </xf>
    <xf numFmtId="0" fontId="25" fillId="0" borderId="25" xfId="0" applyFont="1" applyBorder="1" applyAlignment="1" applyProtection="1">
      <alignment vertical="center"/>
      <protection locked="0"/>
    </xf>
    <xf numFmtId="197" fontId="25" fillId="0" borderId="10" xfId="0" applyNumberFormat="1" applyFont="1" applyBorder="1" applyAlignment="1" applyProtection="1">
      <alignment vertical="center"/>
      <protection locked="0"/>
    </xf>
    <xf numFmtId="0" fontId="26" fillId="21" borderId="29" xfId="0" applyFont="1" applyFill="1" applyBorder="1" applyAlignment="1" applyProtection="1">
      <alignment vertical="center" wrapText="1"/>
      <protection locked="0"/>
    </xf>
    <xf numFmtId="193" fontId="26" fillId="21" borderId="30" xfId="0" applyNumberFormat="1" applyFont="1" applyFill="1" applyBorder="1" applyAlignment="1" applyProtection="1">
      <alignment vertical="center"/>
      <protection locked="0"/>
    </xf>
    <xf numFmtId="0" fontId="26" fillId="21" borderId="30" xfId="0" applyFont="1" applyFill="1" applyBorder="1" applyAlignment="1" applyProtection="1">
      <alignment vertical="center"/>
      <protection locked="0"/>
    </xf>
    <xf numFmtId="5" fontId="26" fillId="21" borderId="31" xfId="58" applyNumberFormat="1" applyFont="1" applyFill="1" applyBorder="1" applyAlignment="1" applyProtection="1">
      <alignment vertical="center"/>
      <protection locked="0"/>
    </xf>
    <xf numFmtId="185" fontId="26" fillId="21" borderId="32" xfId="58" applyNumberFormat="1" applyFont="1" applyFill="1" applyBorder="1" applyAlignment="1">
      <alignment horizontal="right" vertical="center"/>
    </xf>
    <xf numFmtId="5" fontId="26" fillId="21" borderId="33" xfId="58" applyNumberFormat="1" applyFont="1" applyFill="1" applyBorder="1" applyAlignment="1">
      <alignment vertical="center"/>
    </xf>
    <xf numFmtId="5" fontId="26" fillId="21" borderId="34" xfId="58" applyNumberFormat="1" applyFont="1" applyFill="1" applyBorder="1" applyAlignment="1">
      <alignment vertical="center"/>
    </xf>
    <xf numFmtId="5" fontId="26" fillId="24" borderId="35" xfId="58" applyNumberFormat="1" applyFont="1" applyFill="1" applyBorder="1" applyAlignment="1">
      <alignment vertical="center"/>
    </xf>
    <xf numFmtId="0" fontId="26" fillId="21" borderId="35" xfId="0" applyFont="1" applyFill="1" applyBorder="1" applyAlignment="1" applyProtection="1">
      <alignment vertical="center"/>
      <protection locked="0"/>
    </xf>
    <xf numFmtId="0" fontId="25" fillId="0" borderId="38" xfId="0" applyFont="1" applyBorder="1" applyAlignment="1">
      <alignment vertical="center"/>
    </xf>
    <xf numFmtId="193" fontId="25" fillId="0" borderId="0" xfId="0" applyNumberFormat="1" applyFont="1" applyBorder="1" applyAlignment="1">
      <alignment/>
    </xf>
    <xf numFmtId="0" fontId="27" fillId="25" borderId="23" xfId="0" applyFont="1" applyFill="1" applyBorder="1" applyAlignment="1">
      <alignment/>
    </xf>
    <xf numFmtId="0" fontId="25" fillId="7" borderId="39" xfId="0" applyFont="1" applyFill="1" applyBorder="1" applyAlignment="1">
      <alignment horizontal="center" vertical="center" wrapText="1"/>
    </xf>
    <xf numFmtId="5" fontId="25" fillId="0" borderId="37" xfId="58" applyNumberFormat="1" applyFont="1" applyFill="1" applyBorder="1" applyAlignment="1">
      <alignment vertical="center"/>
    </xf>
    <xf numFmtId="5" fontId="25" fillId="0" borderId="24" xfId="58" applyNumberFormat="1" applyFont="1" applyFill="1" applyBorder="1" applyAlignment="1">
      <alignment vertical="center"/>
    </xf>
    <xf numFmtId="5" fontId="26" fillId="21" borderId="24" xfId="58" applyNumberFormat="1" applyFont="1" applyFill="1" applyBorder="1" applyAlignment="1">
      <alignment vertical="center"/>
    </xf>
    <xf numFmtId="6" fontId="26" fillId="23" borderId="30" xfId="58" applyFont="1" applyFill="1" applyBorder="1" applyAlignment="1">
      <alignment vertical="center"/>
    </xf>
    <xf numFmtId="0" fontId="25" fillId="7" borderId="24" xfId="0" applyFont="1" applyFill="1" applyBorder="1" applyAlignment="1">
      <alignment horizontal="center" vertical="center" wrapText="1"/>
    </xf>
    <xf numFmtId="5" fontId="25" fillId="0" borderId="37" xfId="58" applyNumberFormat="1" applyFont="1" applyBorder="1" applyAlignment="1">
      <alignment vertical="center"/>
    </xf>
    <xf numFmtId="5" fontId="26" fillId="21" borderId="30" xfId="58" applyNumberFormat="1" applyFont="1" applyFill="1" applyBorder="1" applyAlignment="1">
      <alignment vertical="center"/>
    </xf>
    <xf numFmtId="5" fontId="25" fillId="0" borderId="10" xfId="58" applyNumberFormat="1" applyFont="1" applyFill="1" applyBorder="1" applyAlignment="1" applyProtection="1">
      <alignment vertical="center"/>
      <protection locked="0"/>
    </xf>
    <xf numFmtId="5" fontId="26" fillId="21" borderId="21" xfId="58" applyNumberFormat="1" applyFont="1" applyFill="1" applyBorder="1" applyAlignment="1" applyProtection="1">
      <alignment vertical="center"/>
      <protection locked="0"/>
    </xf>
    <xf numFmtId="5" fontId="26" fillId="21" borderId="33" xfId="58" applyNumberFormat="1" applyFont="1" applyFill="1" applyBorder="1" applyAlignment="1" applyProtection="1">
      <alignment vertical="center"/>
      <protection locked="0"/>
    </xf>
    <xf numFmtId="0" fontId="25" fillId="7" borderId="11"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7"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22" fillId="0" borderId="0" xfId="0" applyFont="1" applyAlignment="1">
      <alignment vertical="top"/>
    </xf>
    <xf numFmtId="0" fontId="28" fillId="0" borderId="0" xfId="0" applyFont="1" applyAlignment="1">
      <alignment horizontal="center"/>
    </xf>
    <xf numFmtId="0" fontId="0" fillId="0" borderId="40" xfId="0" applyFont="1" applyFill="1" applyBorder="1" applyAlignment="1">
      <alignment horizontal="justify" vertical="top" wrapText="1"/>
    </xf>
    <xf numFmtId="0" fontId="0" fillId="0" borderId="41" xfId="0" applyFont="1" applyFill="1" applyBorder="1" applyAlignment="1">
      <alignment horizontal="justify" vertical="top" wrapText="1"/>
    </xf>
    <xf numFmtId="0" fontId="0" fillId="0" borderId="42" xfId="0" applyFont="1" applyFill="1" applyBorder="1" applyAlignment="1">
      <alignment horizontal="justify" vertical="top" wrapText="1"/>
    </xf>
    <xf numFmtId="0" fontId="0" fillId="0" borderId="43" xfId="0" applyFont="1" applyFill="1" applyBorder="1" applyAlignment="1">
      <alignment horizontal="justify" vertical="top" wrapText="1"/>
    </xf>
    <xf numFmtId="0" fontId="0" fillId="0" borderId="44" xfId="0" applyFont="1" applyFill="1" applyBorder="1" applyAlignment="1">
      <alignment horizontal="justify" vertical="top" wrapText="1"/>
    </xf>
    <xf numFmtId="0" fontId="0" fillId="0" borderId="45" xfId="0" applyFont="1" applyFill="1" applyBorder="1" applyAlignment="1">
      <alignment horizontal="justify" vertical="top" wrapText="1"/>
    </xf>
    <xf numFmtId="0" fontId="27" fillId="25" borderId="10" xfId="0" applyFont="1" applyFill="1" applyBorder="1" applyAlignment="1">
      <alignment horizontal="left"/>
    </xf>
    <xf numFmtId="0" fontId="0" fillId="0" borderId="46" xfId="0" applyFont="1" applyFill="1" applyBorder="1" applyAlignment="1">
      <alignment horizontal="justify" vertical="top" wrapText="1"/>
    </xf>
    <xf numFmtId="193" fontId="25" fillId="0" borderId="10" xfId="0" applyNumberFormat="1" applyFont="1" applyBorder="1" applyAlignment="1">
      <alignment horizontal="left"/>
    </xf>
    <xf numFmtId="0" fontId="0" fillId="0" borderId="0" xfId="0" applyFont="1" applyAlignment="1">
      <alignment/>
    </xf>
    <xf numFmtId="0" fontId="0" fillId="24" borderId="13"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0" fillId="0" borderId="47" xfId="0" applyFont="1" applyFill="1" applyBorder="1" applyAlignment="1">
      <alignment horizontal="justify" vertical="top" wrapText="1"/>
    </xf>
    <xf numFmtId="193" fontId="25" fillId="0" borderId="0" xfId="0" applyNumberFormat="1" applyFont="1" applyBorder="1" applyAlignment="1">
      <alignment horizontal="left"/>
    </xf>
    <xf numFmtId="193" fontId="25" fillId="0" borderId="48" xfId="0" applyNumberFormat="1" applyFont="1" applyBorder="1" applyAlignment="1">
      <alignment horizontal="left"/>
    </xf>
    <xf numFmtId="0" fontId="25" fillId="26" borderId="49" xfId="0" applyFont="1" applyFill="1" applyBorder="1" applyAlignment="1">
      <alignment/>
    </xf>
    <xf numFmtId="0" fontId="25" fillId="26" borderId="50" xfId="0" applyFont="1" applyFill="1" applyBorder="1" applyAlignment="1">
      <alignment/>
    </xf>
    <xf numFmtId="5" fontId="26" fillId="0" borderId="51" xfId="0" applyNumberFormat="1" applyFont="1" applyFill="1" applyBorder="1" applyAlignment="1" applyProtection="1">
      <alignment vertical="center"/>
      <protection locked="0"/>
    </xf>
    <xf numFmtId="5" fontId="26" fillId="0" borderId="52" xfId="0" applyNumberFormat="1" applyFont="1" applyFill="1" applyBorder="1" applyAlignment="1" applyProtection="1">
      <alignment vertical="center"/>
      <protection locked="0"/>
    </xf>
    <xf numFmtId="5" fontId="26" fillId="0" borderId="53" xfId="0" applyNumberFormat="1" applyFont="1" applyFill="1" applyBorder="1" applyAlignment="1" applyProtection="1">
      <alignment vertical="center"/>
      <protection locked="0"/>
    </xf>
    <xf numFmtId="201" fontId="25" fillId="3" borderId="54" xfId="0" applyNumberFormat="1" applyFont="1" applyFill="1" applyBorder="1" applyAlignment="1">
      <alignment horizontal="center" vertical="center"/>
    </xf>
    <xf numFmtId="201" fontId="25" fillId="3" borderId="22" xfId="0" applyNumberFormat="1" applyFont="1" applyFill="1" applyBorder="1" applyAlignment="1">
      <alignment horizontal="center" vertical="center"/>
    </xf>
    <xf numFmtId="201" fontId="25" fillId="3" borderId="21" xfId="0" applyNumberFormat="1" applyFont="1" applyFill="1" applyBorder="1" applyAlignment="1">
      <alignment horizontal="center" vertical="center"/>
    </xf>
    <xf numFmtId="201" fontId="25" fillId="3" borderId="51" xfId="0" applyNumberFormat="1" applyFont="1" applyFill="1" applyBorder="1" applyAlignment="1">
      <alignment horizontal="center" vertical="center"/>
    </xf>
    <xf numFmtId="201" fontId="25" fillId="3" borderId="52" xfId="0" applyNumberFormat="1" applyFont="1" applyFill="1" applyBorder="1" applyAlignment="1">
      <alignment horizontal="center" vertical="center"/>
    </xf>
    <xf numFmtId="0" fontId="0" fillId="0" borderId="10" xfId="0" applyFont="1" applyFill="1" applyBorder="1" applyAlignment="1">
      <alignment horizontal="justify" vertical="center" wrapText="1"/>
    </xf>
    <xf numFmtId="49" fontId="23" fillId="0" borderId="10" xfId="0" applyNumberFormat="1" applyFont="1" applyBorder="1" applyAlignment="1">
      <alignment horizontal="left"/>
    </xf>
    <xf numFmtId="49" fontId="23" fillId="0" borderId="10" xfId="0" applyNumberFormat="1" applyFont="1" applyBorder="1" applyAlignment="1" applyProtection="1">
      <alignment horizontal="left"/>
      <protection locked="0"/>
    </xf>
    <xf numFmtId="193" fontId="25" fillId="4" borderId="11" xfId="0" applyNumberFormat="1" applyFont="1" applyFill="1" applyBorder="1" applyAlignment="1">
      <alignment horizontal="center" vertical="center" wrapText="1"/>
    </xf>
    <xf numFmtId="201" fontId="25" fillId="3" borderId="13" xfId="0" applyNumberFormat="1" applyFont="1" applyFill="1" applyBorder="1" applyAlignment="1">
      <alignment horizontal="center" vertical="center"/>
    </xf>
    <xf numFmtId="0" fontId="25" fillId="7" borderId="21" xfId="0" applyFont="1" applyFill="1" applyBorder="1" applyAlignment="1">
      <alignment horizontal="center" vertical="center" wrapText="1"/>
    </xf>
    <xf numFmtId="5" fontId="25" fillId="0" borderId="21" xfId="58" applyNumberFormat="1" applyFont="1" applyFill="1" applyBorder="1" applyAlignment="1" applyProtection="1">
      <alignment vertical="center"/>
      <protection locked="0"/>
    </xf>
    <xf numFmtId="5" fontId="26" fillId="21" borderId="30" xfId="58" applyNumberFormat="1" applyFont="1" applyFill="1" applyBorder="1" applyAlignment="1" applyProtection="1">
      <alignment vertical="center"/>
      <protection locked="0"/>
    </xf>
    <xf numFmtId="0" fontId="25" fillId="4" borderId="14" xfId="0" applyFont="1" applyFill="1" applyBorder="1" applyAlignment="1">
      <alignment horizontal="center" vertical="center"/>
    </xf>
    <xf numFmtId="0" fontId="26" fillId="21" borderId="55" xfId="0" applyFont="1" applyFill="1" applyBorder="1" applyAlignment="1" applyProtection="1">
      <alignment vertical="center"/>
      <protection locked="0"/>
    </xf>
    <xf numFmtId="0" fontId="0" fillId="0" borderId="0" xfId="0" applyFont="1" applyAlignment="1">
      <alignment horizontal="right" vertical="top" wrapText="1"/>
    </xf>
    <xf numFmtId="0" fontId="4" fillId="0" borderId="0" xfId="0" applyFont="1" applyAlignment="1">
      <alignment horizontal="center"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10" xfId="0" applyFont="1" applyFill="1" applyBorder="1" applyAlignment="1">
      <alignment horizontal="justify" vertical="top" wrapText="1"/>
    </xf>
    <xf numFmtId="0" fontId="0" fillId="0" borderId="56" xfId="0" applyFont="1" applyFill="1" applyBorder="1" applyAlignment="1">
      <alignment horizontal="justify" vertical="top" wrapText="1"/>
    </xf>
    <xf numFmtId="0" fontId="0" fillId="0" borderId="48" xfId="0" applyFont="1" applyFill="1" applyBorder="1" applyAlignment="1">
      <alignment horizontal="justify" vertical="top" wrapText="1"/>
    </xf>
    <xf numFmtId="0" fontId="0" fillId="0" borderId="57" xfId="0" applyFont="1" applyFill="1" applyBorder="1" applyAlignment="1">
      <alignment horizontal="justify" vertical="top" wrapText="1"/>
    </xf>
    <xf numFmtId="0" fontId="0" fillId="0" borderId="58" xfId="0" applyFont="1" applyFill="1" applyBorder="1" applyAlignment="1">
      <alignment horizontal="justify" vertical="top" wrapText="1"/>
    </xf>
    <xf numFmtId="0" fontId="0" fillId="0" borderId="18" xfId="0" applyFont="1" applyFill="1" applyBorder="1" applyAlignment="1">
      <alignment horizontal="justify" vertical="top" wrapText="1"/>
    </xf>
    <xf numFmtId="0" fontId="0" fillId="0" borderId="46" xfId="0" applyFont="1" applyFill="1" applyBorder="1" applyAlignment="1">
      <alignment horizontal="justify" vertical="top" wrapText="1"/>
    </xf>
    <xf numFmtId="0" fontId="0" fillId="0" borderId="40"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28" fillId="0" borderId="0" xfId="0" applyFont="1" applyAlignment="1">
      <alignment horizontal="center"/>
    </xf>
    <xf numFmtId="0" fontId="25" fillId="27" borderId="59" xfId="0" applyFont="1" applyFill="1" applyBorder="1" applyAlignment="1">
      <alignment horizontal="center" vertical="center" wrapText="1"/>
    </xf>
    <xf numFmtId="0" fontId="25" fillId="27" borderId="58" xfId="0" applyFont="1" applyFill="1" applyBorder="1" applyAlignment="1">
      <alignment horizontal="center" vertical="center"/>
    </xf>
    <xf numFmtId="0" fontId="25" fillId="27" borderId="58" xfId="0" applyFont="1" applyFill="1" applyBorder="1" applyAlignment="1">
      <alignment horizontal="center" vertical="center" wrapText="1"/>
    </xf>
    <xf numFmtId="0" fontId="25" fillId="27" borderId="60" xfId="0" applyFont="1" applyFill="1" applyBorder="1" applyAlignment="1">
      <alignment horizontal="center" vertical="center" wrapText="1"/>
    </xf>
    <xf numFmtId="0" fontId="25" fillId="27" borderId="61" xfId="0" applyFont="1" applyFill="1" applyBorder="1" applyAlignment="1">
      <alignment horizontal="center" vertical="center" wrapText="1"/>
    </xf>
    <xf numFmtId="0" fontId="25" fillId="27" borderId="62" xfId="0" applyFont="1" applyFill="1" applyBorder="1" applyAlignment="1">
      <alignment horizontal="center" vertical="center" wrapText="1"/>
    </xf>
    <xf numFmtId="14" fontId="25" fillId="0" borderId="10" xfId="0" applyNumberFormat="1" applyFont="1" applyBorder="1" applyAlignment="1">
      <alignment horizontal="left"/>
    </xf>
    <xf numFmtId="0" fontId="27" fillId="25" borderId="10" xfId="0" applyFont="1" applyFill="1" applyBorder="1" applyAlignment="1">
      <alignment horizontal="left"/>
    </xf>
    <xf numFmtId="193" fontId="25" fillId="0" borderId="10" xfId="0" applyNumberFormat="1" applyFont="1" applyBorder="1" applyAlignment="1">
      <alignment horizontal="left"/>
    </xf>
    <xf numFmtId="0" fontId="25" fillId="27" borderId="28" xfId="0" applyFont="1" applyFill="1" applyBorder="1" applyAlignment="1">
      <alignment horizontal="center" vertical="center" wrapText="1"/>
    </xf>
    <xf numFmtId="177" fontId="25" fillId="0" borderId="10" xfId="0" applyNumberFormat="1" applyFont="1" applyBorder="1" applyAlignment="1" applyProtection="1">
      <alignment horizontal="left"/>
      <protection locked="0"/>
    </xf>
    <xf numFmtId="193" fontId="25" fillId="0" borderId="10" xfId="0" applyNumberFormat="1" applyFont="1" applyBorder="1" applyAlignment="1" applyProtection="1">
      <alignment horizontal="lef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3"/>
  <sheetViews>
    <sheetView zoomScalePageLayoutView="0" workbookViewId="0" topLeftCell="A1">
      <selection activeCell="E7" sqref="E7"/>
    </sheetView>
  </sheetViews>
  <sheetFormatPr defaultColWidth="9.00390625" defaultRowHeight="13.5"/>
  <cols>
    <col min="1" max="1" width="5.625" style="1" customWidth="1"/>
    <col min="2" max="2" width="16.50390625" style="1" customWidth="1"/>
    <col min="3" max="3" width="95.375" style="1" customWidth="1"/>
    <col min="4" max="4" width="1.875" style="1" customWidth="1"/>
    <col min="5" max="16384" width="9.00390625" style="1" customWidth="1"/>
  </cols>
  <sheetData>
    <row r="1" ht="30.75" customHeight="1">
      <c r="C1" s="136" t="s">
        <v>131</v>
      </c>
    </row>
    <row r="2" spans="1:3" s="2" customFormat="1" ht="23.25" customHeight="1">
      <c r="A2" s="137" t="s">
        <v>93</v>
      </c>
      <c r="B2" s="137"/>
      <c r="C2" s="137"/>
    </row>
    <row r="3" s="2" customFormat="1" ht="13.5"/>
    <row r="4" spans="2:3" ht="14.25" customHeight="1">
      <c r="B4" s="5"/>
      <c r="C4" s="5"/>
    </row>
    <row r="5" ht="13.5" customHeight="1"/>
    <row r="6" s="2" customFormat="1" ht="13.5">
      <c r="B6" s="96" t="s">
        <v>31</v>
      </c>
    </row>
    <row r="7" spans="2:3" s="2" customFormat="1" ht="19.5" customHeight="1">
      <c r="B7" s="138" t="s">
        <v>108</v>
      </c>
      <c r="C7" s="139"/>
    </row>
    <row r="8" spans="2:3" s="3" customFormat="1" ht="15.75" customHeight="1">
      <c r="B8" s="95" t="s">
        <v>1</v>
      </c>
      <c r="C8" s="95" t="s">
        <v>0</v>
      </c>
    </row>
    <row r="9" spans="2:3" s="2" customFormat="1" ht="34.5" customHeight="1">
      <c r="B9" s="126" t="s">
        <v>116</v>
      </c>
      <c r="C9" s="4" t="s">
        <v>109</v>
      </c>
    </row>
    <row r="10" spans="2:3" s="2" customFormat="1" ht="31.5" customHeight="1">
      <c r="B10" s="4" t="s">
        <v>29</v>
      </c>
      <c r="C10" s="4" t="s">
        <v>110</v>
      </c>
    </row>
    <row r="11" spans="2:3" s="2" customFormat="1" ht="31.5" customHeight="1">
      <c r="B11" s="4" t="s">
        <v>30</v>
      </c>
      <c r="C11" s="4" t="s">
        <v>111</v>
      </c>
    </row>
    <row r="12" s="2" customFormat="1" ht="13.5"/>
    <row r="13" s="2" customFormat="1" ht="13.5">
      <c r="B13" s="96" t="s">
        <v>32</v>
      </c>
    </row>
    <row r="14" spans="2:3" s="2" customFormat="1" ht="13.5">
      <c r="B14" s="140" t="s">
        <v>112</v>
      </c>
      <c r="C14" s="141"/>
    </row>
    <row r="15" s="2" customFormat="1" ht="12.75" customHeight="1"/>
    <row r="16" s="2" customFormat="1" ht="13.5">
      <c r="B16" s="96" t="s">
        <v>33</v>
      </c>
    </row>
    <row r="17" s="2" customFormat="1" ht="13.5">
      <c r="B17" s="2" t="s">
        <v>115</v>
      </c>
    </row>
    <row r="18" s="2" customFormat="1" ht="12.75" customHeight="1">
      <c r="C18" s="6"/>
    </row>
    <row r="19" spans="2:3" s="2" customFormat="1" ht="13.5">
      <c r="B19" s="96" t="s">
        <v>34</v>
      </c>
      <c r="C19" s="1"/>
    </row>
    <row r="20" s="2" customFormat="1" ht="13.5">
      <c r="B20" s="2" t="s">
        <v>113</v>
      </c>
    </row>
    <row r="21" s="2" customFormat="1" ht="13.5"/>
    <row r="22" s="2" customFormat="1" ht="13.5">
      <c r="B22" s="96" t="s">
        <v>35</v>
      </c>
    </row>
    <row r="23" s="2" customFormat="1" ht="13.5">
      <c r="B23" s="2" t="s">
        <v>114</v>
      </c>
    </row>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sheetData>
  <sheetProtection/>
  <mergeCells count="3">
    <mergeCell ref="A2:C2"/>
    <mergeCell ref="B7:C7"/>
    <mergeCell ref="B14:C14"/>
  </mergeCells>
  <printOptions horizontalCentered="1" verticalCentered="1"/>
  <pageMargins left="0.5511811023622047" right="0.35433070866141736" top="0.5905511811023623" bottom="0.5905511811023623" header="0.4724409448818898" footer="0.31496062992125984"/>
  <pageSetup blackAndWhite="1" horizontalDpi="600" verticalDpi="600" orientation="portrait" paperSize="9" scale="79"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PageLayoutView="0" workbookViewId="0" topLeftCell="B1">
      <selection activeCell="D60" sqref="D60"/>
    </sheetView>
  </sheetViews>
  <sheetFormatPr defaultColWidth="8.875" defaultRowHeight="13.5"/>
  <cols>
    <col min="1" max="1" width="12.625" style="107" customWidth="1"/>
    <col min="2" max="2" width="19.875" style="107" customWidth="1"/>
    <col min="3" max="3" width="25.50390625" style="107" customWidth="1"/>
    <col min="4" max="4" width="79.125" style="107" customWidth="1"/>
    <col min="5" max="16384" width="8.875" style="107" customWidth="1"/>
  </cols>
  <sheetData>
    <row r="1" spans="1:5" ht="18.75">
      <c r="A1" s="151" t="s">
        <v>60</v>
      </c>
      <c r="B1" s="151"/>
      <c r="C1" s="151"/>
      <c r="D1" s="151"/>
      <c r="E1" s="97"/>
    </row>
    <row r="2" ht="18.75" customHeight="1" thickBot="1"/>
    <row r="3" spans="1:4" s="111" customFormat="1" ht="18" customHeight="1">
      <c r="A3" s="108" t="s">
        <v>36</v>
      </c>
      <c r="B3" s="109" t="s">
        <v>37</v>
      </c>
      <c r="C3" s="109" t="s">
        <v>38</v>
      </c>
      <c r="D3" s="110" t="s">
        <v>0</v>
      </c>
    </row>
    <row r="4" spans="1:7" ht="18" customHeight="1">
      <c r="A4" s="142" t="s">
        <v>57</v>
      </c>
      <c r="B4" s="143" t="s">
        <v>97</v>
      </c>
      <c r="C4" s="105" t="s">
        <v>39</v>
      </c>
      <c r="D4" s="101" t="s">
        <v>98</v>
      </c>
      <c r="G4" s="112"/>
    </row>
    <row r="5" spans="1:4" ht="18" customHeight="1">
      <c r="A5" s="142"/>
      <c r="B5" s="144"/>
      <c r="C5" s="98" t="s">
        <v>40</v>
      </c>
      <c r="D5" s="99" t="s">
        <v>41</v>
      </c>
    </row>
    <row r="6" spans="1:4" ht="18" customHeight="1">
      <c r="A6" s="142"/>
      <c r="B6" s="144"/>
      <c r="C6" s="98" t="s">
        <v>42</v>
      </c>
      <c r="D6" s="99" t="s">
        <v>43</v>
      </c>
    </row>
    <row r="7" spans="1:4" ht="18" customHeight="1">
      <c r="A7" s="142"/>
      <c r="B7" s="144"/>
      <c r="C7" s="98" t="s">
        <v>51</v>
      </c>
      <c r="D7" s="99" t="s">
        <v>44</v>
      </c>
    </row>
    <row r="8" spans="1:4" ht="18" customHeight="1">
      <c r="A8" s="142"/>
      <c r="B8" s="144"/>
      <c r="C8" s="98" t="s">
        <v>52</v>
      </c>
      <c r="D8" s="99" t="s">
        <v>94</v>
      </c>
    </row>
    <row r="9" spans="1:4" ht="18" customHeight="1">
      <c r="A9" s="142"/>
      <c r="B9" s="144"/>
      <c r="C9" s="98" t="s">
        <v>53</v>
      </c>
      <c r="D9" s="99" t="s">
        <v>54</v>
      </c>
    </row>
    <row r="10" spans="1:4" ht="18" customHeight="1">
      <c r="A10" s="142"/>
      <c r="B10" s="144"/>
      <c r="C10" s="98" t="s">
        <v>8</v>
      </c>
      <c r="D10" s="99" t="s">
        <v>55</v>
      </c>
    </row>
    <row r="11" spans="1:4" ht="18" customHeight="1">
      <c r="A11" s="142"/>
      <c r="B11" s="144"/>
      <c r="C11" s="98" t="s">
        <v>95</v>
      </c>
      <c r="D11" s="99" t="s">
        <v>56</v>
      </c>
    </row>
    <row r="12" spans="1:4" ht="18" customHeight="1">
      <c r="A12" s="142"/>
      <c r="B12" s="144"/>
      <c r="C12" s="102" t="s">
        <v>96</v>
      </c>
      <c r="D12" s="103" t="s">
        <v>132</v>
      </c>
    </row>
    <row r="13" spans="1:4" ht="35.25" customHeight="1">
      <c r="A13" s="142"/>
      <c r="B13" s="150"/>
      <c r="C13" s="113" t="s">
        <v>45</v>
      </c>
      <c r="D13" s="100" t="s">
        <v>99</v>
      </c>
    </row>
    <row r="14" spans="1:4" ht="18" customHeight="1">
      <c r="A14" s="142"/>
      <c r="B14" s="148" t="s">
        <v>100</v>
      </c>
      <c r="C14" s="105" t="s">
        <v>39</v>
      </c>
      <c r="D14" s="101" t="s">
        <v>101</v>
      </c>
    </row>
    <row r="15" spans="1:4" ht="18" customHeight="1">
      <c r="A15" s="142"/>
      <c r="B15" s="149"/>
      <c r="C15" s="98" t="s">
        <v>40</v>
      </c>
      <c r="D15" s="99" t="s">
        <v>41</v>
      </c>
    </row>
    <row r="16" spans="1:4" ht="18" customHeight="1">
      <c r="A16" s="142"/>
      <c r="B16" s="149"/>
      <c r="C16" s="98" t="s">
        <v>42</v>
      </c>
      <c r="D16" s="99" t="s">
        <v>43</v>
      </c>
    </row>
    <row r="17" spans="1:4" ht="18" customHeight="1">
      <c r="A17" s="142"/>
      <c r="B17" s="149"/>
      <c r="C17" s="98" t="s">
        <v>51</v>
      </c>
      <c r="D17" s="99" t="s">
        <v>44</v>
      </c>
    </row>
    <row r="18" spans="1:4" ht="18" customHeight="1">
      <c r="A18" s="142"/>
      <c r="B18" s="149"/>
      <c r="C18" s="98" t="s">
        <v>52</v>
      </c>
      <c r="D18" s="99" t="s">
        <v>94</v>
      </c>
    </row>
    <row r="19" spans="1:4" ht="18" customHeight="1">
      <c r="A19" s="142"/>
      <c r="B19" s="149"/>
      <c r="C19" s="98" t="s">
        <v>53</v>
      </c>
      <c r="D19" s="99" t="s">
        <v>54</v>
      </c>
    </row>
    <row r="20" spans="1:4" ht="18" customHeight="1">
      <c r="A20" s="142"/>
      <c r="B20" s="149"/>
      <c r="C20" s="98" t="s">
        <v>8</v>
      </c>
      <c r="D20" s="99" t="s">
        <v>55</v>
      </c>
    </row>
    <row r="21" spans="1:4" ht="18" customHeight="1">
      <c r="A21" s="142"/>
      <c r="B21" s="149"/>
      <c r="C21" s="98" t="s">
        <v>95</v>
      </c>
      <c r="D21" s="99" t="s">
        <v>56</v>
      </c>
    </row>
    <row r="22" spans="1:4" ht="18" customHeight="1">
      <c r="A22" s="142"/>
      <c r="B22" s="149"/>
      <c r="C22" s="102" t="s">
        <v>96</v>
      </c>
      <c r="D22" s="103" t="s">
        <v>132</v>
      </c>
    </row>
    <row r="23" spans="1:4" ht="30" customHeight="1">
      <c r="A23" s="142"/>
      <c r="B23" s="149"/>
      <c r="C23" s="113" t="s">
        <v>45</v>
      </c>
      <c r="D23" s="100" t="s">
        <v>99</v>
      </c>
    </row>
    <row r="24" spans="1:4" ht="30" customHeight="1">
      <c r="A24" s="142" t="s">
        <v>29</v>
      </c>
      <c r="B24" s="143" t="s">
        <v>102</v>
      </c>
      <c r="C24" s="105" t="s">
        <v>39</v>
      </c>
      <c r="D24" s="101" t="s">
        <v>103</v>
      </c>
    </row>
    <row r="25" spans="1:4" ht="18" customHeight="1">
      <c r="A25" s="142"/>
      <c r="B25" s="144"/>
      <c r="C25" s="98" t="s">
        <v>40</v>
      </c>
      <c r="D25" s="99" t="s">
        <v>41</v>
      </c>
    </row>
    <row r="26" spans="1:4" ht="57" customHeight="1">
      <c r="A26" s="142"/>
      <c r="B26" s="144"/>
      <c r="C26" s="98" t="s">
        <v>42</v>
      </c>
      <c r="D26" s="99" t="s">
        <v>104</v>
      </c>
    </row>
    <row r="27" spans="1:4" ht="18" customHeight="1">
      <c r="A27" s="142"/>
      <c r="B27" s="144"/>
      <c r="C27" s="98" t="s">
        <v>51</v>
      </c>
      <c r="D27" s="99" t="s">
        <v>47</v>
      </c>
    </row>
    <row r="28" spans="1:4" ht="18" customHeight="1">
      <c r="A28" s="142"/>
      <c r="B28" s="144"/>
      <c r="C28" s="98" t="s">
        <v>52</v>
      </c>
      <c r="D28" s="99" t="s">
        <v>105</v>
      </c>
    </row>
    <row r="29" spans="1:4" ht="18" customHeight="1">
      <c r="A29" s="142"/>
      <c r="B29" s="144"/>
      <c r="C29" s="98" t="s">
        <v>53</v>
      </c>
      <c r="D29" s="99" t="s">
        <v>54</v>
      </c>
    </row>
    <row r="30" spans="1:4" ht="18" customHeight="1">
      <c r="A30" s="142"/>
      <c r="B30" s="144"/>
      <c r="C30" s="98" t="s">
        <v>8</v>
      </c>
      <c r="D30" s="99" t="s">
        <v>55</v>
      </c>
    </row>
    <row r="31" spans="1:4" ht="18" customHeight="1">
      <c r="A31" s="142"/>
      <c r="B31" s="144"/>
      <c r="C31" s="98" t="s">
        <v>95</v>
      </c>
      <c r="D31" s="99" t="s">
        <v>56</v>
      </c>
    </row>
    <row r="32" spans="1:4" ht="18" customHeight="1">
      <c r="A32" s="142"/>
      <c r="B32" s="144"/>
      <c r="C32" s="102" t="s">
        <v>96</v>
      </c>
      <c r="D32" s="103" t="s">
        <v>132</v>
      </c>
    </row>
    <row r="33" spans="1:4" ht="40.5" customHeight="1">
      <c r="A33" s="142"/>
      <c r="B33" s="144"/>
      <c r="C33" s="113" t="s">
        <v>45</v>
      </c>
      <c r="D33" s="100" t="s">
        <v>99</v>
      </c>
    </row>
    <row r="34" spans="1:4" ht="30" customHeight="1">
      <c r="A34" s="145" t="s">
        <v>17</v>
      </c>
      <c r="B34" s="148" t="s">
        <v>59</v>
      </c>
      <c r="C34" s="105" t="s">
        <v>39</v>
      </c>
      <c r="D34" s="101" t="s">
        <v>106</v>
      </c>
    </row>
    <row r="35" spans="1:4" ht="18" customHeight="1">
      <c r="A35" s="146"/>
      <c r="B35" s="149"/>
      <c r="C35" s="98" t="s">
        <v>40</v>
      </c>
      <c r="D35" s="99" t="s">
        <v>48</v>
      </c>
    </row>
    <row r="36" spans="1:4" ht="18" customHeight="1">
      <c r="A36" s="146"/>
      <c r="B36" s="149"/>
      <c r="C36" s="98" t="s">
        <v>42</v>
      </c>
      <c r="D36" s="99" t="s">
        <v>49</v>
      </c>
    </row>
    <row r="37" spans="1:4" ht="18" customHeight="1">
      <c r="A37" s="146"/>
      <c r="B37" s="149"/>
      <c r="C37" s="98" t="s">
        <v>51</v>
      </c>
      <c r="D37" s="99" t="s">
        <v>47</v>
      </c>
    </row>
    <row r="38" spans="1:4" ht="18" customHeight="1">
      <c r="A38" s="146"/>
      <c r="B38" s="149"/>
      <c r="C38" s="98" t="s">
        <v>52</v>
      </c>
      <c r="D38" s="99" t="s">
        <v>105</v>
      </c>
    </row>
    <row r="39" spans="1:4" ht="18" customHeight="1">
      <c r="A39" s="146"/>
      <c r="B39" s="149"/>
      <c r="C39" s="98" t="s">
        <v>53</v>
      </c>
      <c r="D39" s="99" t="s">
        <v>58</v>
      </c>
    </row>
    <row r="40" spans="1:4" ht="18" customHeight="1">
      <c r="A40" s="146"/>
      <c r="B40" s="149"/>
      <c r="C40" s="98" t="s">
        <v>8</v>
      </c>
      <c r="D40" s="99" t="s">
        <v>55</v>
      </c>
    </row>
    <row r="41" spans="1:4" ht="18" customHeight="1">
      <c r="A41" s="146"/>
      <c r="B41" s="149"/>
      <c r="C41" s="98" t="s">
        <v>95</v>
      </c>
      <c r="D41" s="99" t="s">
        <v>56</v>
      </c>
    </row>
    <row r="42" spans="1:4" ht="18" customHeight="1">
      <c r="A42" s="146"/>
      <c r="B42" s="149"/>
      <c r="C42" s="102" t="s">
        <v>96</v>
      </c>
      <c r="D42" s="103" t="s">
        <v>132</v>
      </c>
    </row>
    <row r="43" spans="1:4" ht="18" customHeight="1">
      <c r="A43" s="146"/>
      <c r="B43" s="149"/>
      <c r="C43" s="113" t="s">
        <v>45</v>
      </c>
      <c r="D43" s="100" t="s">
        <v>46</v>
      </c>
    </row>
    <row r="44" spans="1:4" ht="30" customHeight="1">
      <c r="A44" s="146"/>
      <c r="B44" s="143" t="s">
        <v>50</v>
      </c>
      <c r="C44" s="105" t="s">
        <v>39</v>
      </c>
      <c r="D44" s="101" t="s">
        <v>107</v>
      </c>
    </row>
    <row r="45" spans="1:4" ht="18" customHeight="1">
      <c r="A45" s="146"/>
      <c r="B45" s="144"/>
      <c r="C45" s="98" t="s">
        <v>40</v>
      </c>
      <c r="D45" s="99" t="s">
        <v>48</v>
      </c>
    </row>
    <row r="46" spans="1:4" ht="18" customHeight="1">
      <c r="A46" s="146"/>
      <c r="B46" s="144"/>
      <c r="C46" s="98" t="s">
        <v>42</v>
      </c>
      <c r="D46" s="99" t="s">
        <v>49</v>
      </c>
    </row>
    <row r="47" spans="1:4" ht="18" customHeight="1">
      <c r="A47" s="146"/>
      <c r="B47" s="144"/>
      <c r="C47" s="98" t="s">
        <v>51</v>
      </c>
      <c r="D47" s="99" t="s">
        <v>47</v>
      </c>
    </row>
    <row r="48" spans="1:4" ht="18" customHeight="1">
      <c r="A48" s="146"/>
      <c r="B48" s="144"/>
      <c r="C48" s="98" t="s">
        <v>52</v>
      </c>
      <c r="D48" s="99" t="s">
        <v>105</v>
      </c>
    </row>
    <row r="49" spans="1:4" ht="18" customHeight="1">
      <c r="A49" s="146"/>
      <c r="B49" s="144"/>
      <c r="C49" s="98" t="s">
        <v>53</v>
      </c>
      <c r="D49" s="99" t="s">
        <v>58</v>
      </c>
    </row>
    <row r="50" spans="1:4" ht="18" customHeight="1">
      <c r="A50" s="146"/>
      <c r="B50" s="144"/>
      <c r="C50" s="98" t="s">
        <v>8</v>
      </c>
      <c r="D50" s="99" t="s">
        <v>55</v>
      </c>
    </row>
    <row r="51" spans="1:4" ht="18" customHeight="1">
      <c r="A51" s="146"/>
      <c r="B51" s="144"/>
      <c r="C51" s="98" t="s">
        <v>95</v>
      </c>
      <c r="D51" s="99" t="s">
        <v>56</v>
      </c>
    </row>
    <row r="52" spans="1:4" ht="18" customHeight="1">
      <c r="A52" s="146"/>
      <c r="B52" s="144"/>
      <c r="C52" s="102" t="s">
        <v>96</v>
      </c>
      <c r="D52" s="103" t="s">
        <v>132</v>
      </c>
    </row>
    <row r="53" spans="1:4" ht="18" customHeight="1">
      <c r="A53" s="147"/>
      <c r="B53" s="150"/>
      <c r="C53" s="113" t="s">
        <v>45</v>
      </c>
      <c r="D53" s="100" t="s">
        <v>46</v>
      </c>
    </row>
  </sheetData>
  <sheetProtection/>
  <mergeCells count="9">
    <mergeCell ref="A24:A33"/>
    <mergeCell ref="B24:B33"/>
    <mergeCell ref="A34:A53"/>
    <mergeCell ref="B34:B43"/>
    <mergeCell ref="B44:B53"/>
    <mergeCell ref="A1:D1"/>
    <mergeCell ref="B4:B13"/>
    <mergeCell ref="B14:B23"/>
    <mergeCell ref="A4:A23"/>
  </mergeCells>
  <printOptions horizontalCentered="1" verticalCentered="1"/>
  <pageMargins left="0.6692913385826772" right="0.5905511811023623" top="0.7086614173228347" bottom="0.5905511811023623" header="0.35433070866141736" footer="0.3937007874015748"/>
  <pageSetup blackAndWhite="1" fitToHeight="99"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U49"/>
  <sheetViews>
    <sheetView view="pageBreakPreview" zoomScale="90" zoomScaleNormal="87" zoomScaleSheetLayoutView="90" zoomScalePageLayoutView="0" workbookViewId="0" topLeftCell="A1">
      <selection activeCell="O6" sqref="O6"/>
    </sheetView>
  </sheetViews>
  <sheetFormatPr defaultColWidth="9.00390625" defaultRowHeight="13.5"/>
  <cols>
    <col min="1" max="1" width="6.125" style="8" customWidth="1"/>
    <col min="2" max="2" width="30.50390625" style="8" customWidth="1"/>
    <col min="3" max="3" width="7.50390625" style="9" customWidth="1"/>
    <col min="4" max="4" width="8.375" style="8" customWidth="1"/>
    <col min="5" max="6" width="10.625" style="8" customWidth="1"/>
    <col min="7" max="7" width="12.875" style="8" customWidth="1"/>
    <col min="8" max="8" width="10.625" style="8" customWidth="1"/>
    <col min="9" max="14" width="12.125" style="8" customWidth="1"/>
    <col min="15" max="15" width="12.50390625" style="8" customWidth="1"/>
    <col min="16" max="16" width="28.375" style="8" customWidth="1"/>
    <col min="17" max="16384" width="9.00390625" style="8" customWidth="1"/>
  </cols>
  <sheetData>
    <row r="1" spans="1:16" ht="17.25">
      <c r="A1" s="7" t="s">
        <v>120</v>
      </c>
      <c r="P1" s="10"/>
    </row>
    <row r="2" spans="15:16" ht="20.25" customHeight="1">
      <c r="O2" s="10"/>
      <c r="P2" s="11"/>
    </row>
    <row r="3" spans="2:16" ht="19.5" customHeight="1">
      <c r="B3" s="80" t="s">
        <v>2</v>
      </c>
      <c r="C3" s="158" t="s">
        <v>24</v>
      </c>
      <c r="D3" s="158"/>
      <c r="E3" s="158"/>
      <c r="F3" s="158"/>
      <c r="G3" s="79"/>
      <c r="H3" s="159" t="s">
        <v>118</v>
      </c>
      <c r="I3" s="159"/>
      <c r="J3" s="160" t="s">
        <v>25</v>
      </c>
      <c r="K3" s="160"/>
      <c r="L3" s="160"/>
      <c r="M3" s="160"/>
      <c r="N3" s="106"/>
      <c r="O3" s="104" t="s">
        <v>121</v>
      </c>
      <c r="P3" s="127" t="s">
        <v>119</v>
      </c>
    </row>
    <row r="4" spans="2:16" ht="19.5" customHeight="1">
      <c r="B4" s="80" t="s">
        <v>117</v>
      </c>
      <c r="C4" s="160" t="s">
        <v>123</v>
      </c>
      <c r="D4" s="160"/>
      <c r="E4" s="160"/>
      <c r="F4" s="160"/>
      <c r="G4" s="79"/>
      <c r="H4" s="159" t="s">
        <v>122</v>
      </c>
      <c r="I4" s="159"/>
      <c r="J4" s="160" t="s">
        <v>26</v>
      </c>
      <c r="K4" s="160"/>
      <c r="L4" s="160"/>
      <c r="M4" s="160"/>
      <c r="N4" s="114"/>
      <c r="O4" s="10"/>
      <c r="P4" s="11"/>
    </row>
    <row r="5" spans="3:15" s="12" customFormat="1" ht="15" thickBot="1">
      <c r="C5" s="13"/>
      <c r="O5" s="14" t="s">
        <v>3</v>
      </c>
    </row>
    <row r="6" spans="1:21" s="12" customFormat="1" ht="36">
      <c r="A6" s="152" t="s">
        <v>22</v>
      </c>
      <c r="B6" s="15" t="s">
        <v>4</v>
      </c>
      <c r="C6" s="16" t="s">
        <v>5</v>
      </c>
      <c r="D6" s="17" t="s">
        <v>6</v>
      </c>
      <c r="E6" s="18" t="s">
        <v>27</v>
      </c>
      <c r="F6" s="92" t="s">
        <v>28</v>
      </c>
      <c r="G6" s="81" t="s">
        <v>7</v>
      </c>
      <c r="H6" s="19" t="s">
        <v>8</v>
      </c>
      <c r="I6" s="121">
        <v>6</v>
      </c>
      <c r="J6" s="121">
        <v>7</v>
      </c>
      <c r="K6" s="121">
        <v>8</v>
      </c>
      <c r="L6" s="121">
        <v>9</v>
      </c>
      <c r="M6" s="121">
        <v>10</v>
      </c>
      <c r="N6" s="121">
        <v>11</v>
      </c>
      <c r="O6" s="20" t="str">
        <f>"合計
（令和"&amp;I6&amp;"～"&amp;N6&amp;"年度）"</f>
        <v>合計
（令和6～11年度）</v>
      </c>
      <c r="P6" s="93" t="s">
        <v>9</v>
      </c>
      <c r="Q6" s="21"/>
      <c r="R6" s="21"/>
      <c r="S6" s="21"/>
      <c r="T6" s="21"/>
      <c r="U6" s="21"/>
    </row>
    <row r="7" spans="1:21" ht="78.75" customHeight="1">
      <c r="A7" s="153"/>
      <c r="B7" s="22" t="s">
        <v>61</v>
      </c>
      <c r="C7" s="23">
        <v>1</v>
      </c>
      <c r="D7" s="24" t="s">
        <v>85</v>
      </c>
      <c r="E7" s="25">
        <v>300000</v>
      </c>
      <c r="F7" s="27">
        <v>200000</v>
      </c>
      <c r="G7" s="82">
        <f aca="true" t="shared" si="0" ref="G7:G14">$C7*F7</f>
        <v>200000</v>
      </c>
      <c r="H7" s="63">
        <f>(1-(F7/E7))</f>
        <v>0.33333333333333337</v>
      </c>
      <c r="I7" s="26">
        <f>G7</f>
        <v>200000</v>
      </c>
      <c r="J7" s="27"/>
      <c r="K7" s="27"/>
      <c r="L7" s="27"/>
      <c r="M7" s="27"/>
      <c r="N7" s="27"/>
      <c r="O7" s="28">
        <f>SUM(I7:N7)</f>
        <v>200000</v>
      </c>
      <c r="P7" s="29"/>
      <c r="Q7" s="30"/>
      <c r="R7" s="30"/>
      <c r="S7" s="30"/>
      <c r="T7" s="30"/>
      <c r="U7" s="30"/>
    </row>
    <row r="8" spans="1:21" ht="37.5" customHeight="1">
      <c r="A8" s="153"/>
      <c r="B8" s="31" t="s">
        <v>77</v>
      </c>
      <c r="C8" s="32">
        <v>1</v>
      </c>
      <c r="D8" s="24" t="s">
        <v>85</v>
      </c>
      <c r="E8" s="34">
        <v>120000</v>
      </c>
      <c r="F8" s="89">
        <v>80000</v>
      </c>
      <c r="G8" s="82">
        <f t="shared" si="0"/>
        <v>80000</v>
      </c>
      <c r="H8" s="63">
        <f aca="true" t="shared" si="1" ref="H8:H14">(1-(F8/E8))</f>
        <v>0.33333333333333337</v>
      </c>
      <c r="I8" s="26">
        <f>G8</f>
        <v>80000</v>
      </c>
      <c r="J8" s="27"/>
      <c r="K8" s="27"/>
      <c r="L8" s="27"/>
      <c r="M8" s="27"/>
      <c r="N8" s="27"/>
      <c r="O8" s="28">
        <f aca="true" t="shared" si="2" ref="O8:O17">SUM(I8:N8)</f>
        <v>80000</v>
      </c>
      <c r="P8" s="29"/>
      <c r="Q8" s="30"/>
      <c r="R8" s="30"/>
      <c r="S8" s="30"/>
      <c r="T8" s="30"/>
      <c r="U8" s="30"/>
    </row>
    <row r="9" spans="1:21" ht="39.75" customHeight="1">
      <c r="A9" s="153"/>
      <c r="B9" s="31" t="s">
        <v>78</v>
      </c>
      <c r="C9" s="32">
        <v>1</v>
      </c>
      <c r="D9" s="33" t="s">
        <v>86</v>
      </c>
      <c r="E9" s="34">
        <v>15000</v>
      </c>
      <c r="F9" s="89">
        <v>10000</v>
      </c>
      <c r="G9" s="82">
        <f t="shared" si="0"/>
        <v>10000</v>
      </c>
      <c r="H9" s="63">
        <f t="shared" si="1"/>
        <v>0.33333333333333337</v>
      </c>
      <c r="I9" s="26">
        <f aca="true" t="shared" si="3" ref="I9:I18">G9</f>
        <v>10000</v>
      </c>
      <c r="J9" s="27"/>
      <c r="K9" s="27"/>
      <c r="L9" s="27"/>
      <c r="M9" s="27"/>
      <c r="N9" s="27"/>
      <c r="O9" s="28">
        <f t="shared" si="2"/>
        <v>10000</v>
      </c>
      <c r="P9" s="29"/>
      <c r="Q9" s="30"/>
      <c r="R9" s="30"/>
      <c r="S9" s="30"/>
      <c r="T9" s="30"/>
      <c r="U9" s="30"/>
    </row>
    <row r="10" spans="1:21" ht="32.25" customHeight="1">
      <c r="A10" s="153"/>
      <c r="B10" s="31" t="s">
        <v>62</v>
      </c>
      <c r="C10" s="32">
        <v>1</v>
      </c>
      <c r="D10" s="33" t="s">
        <v>85</v>
      </c>
      <c r="E10" s="34">
        <v>56000</v>
      </c>
      <c r="F10" s="89">
        <v>42000</v>
      </c>
      <c r="G10" s="82">
        <f t="shared" si="0"/>
        <v>42000</v>
      </c>
      <c r="H10" s="63">
        <f t="shared" si="1"/>
        <v>0.25</v>
      </c>
      <c r="I10" s="26">
        <f>G10</f>
        <v>42000</v>
      </c>
      <c r="J10" s="27"/>
      <c r="K10" s="27"/>
      <c r="L10" s="27"/>
      <c r="M10" s="27"/>
      <c r="N10" s="27"/>
      <c r="O10" s="28">
        <f t="shared" si="2"/>
        <v>42000</v>
      </c>
      <c r="P10" s="29"/>
      <c r="Q10" s="30"/>
      <c r="R10" s="30"/>
      <c r="S10" s="30"/>
      <c r="T10" s="30"/>
      <c r="U10" s="30"/>
    </row>
    <row r="11" spans="1:21" ht="32.25" customHeight="1">
      <c r="A11" s="153"/>
      <c r="B11" s="31" t="s">
        <v>63</v>
      </c>
      <c r="C11" s="45">
        <v>5</v>
      </c>
      <c r="D11" s="46" t="s">
        <v>85</v>
      </c>
      <c r="E11" s="47">
        <v>100000</v>
      </c>
      <c r="F11" s="89">
        <v>60000</v>
      </c>
      <c r="G11" s="83">
        <f t="shared" si="0"/>
        <v>300000</v>
      </c>
      <c r="H11" s="63">
        <f t="shared" si="1"/>
        <v>0.4</v>
      </c>
      <c r="I11" s="26">
        <f t="shared" si="3"/>
        <v>300000</v>
      </c>
      <c r="J11" s="49"/>
      <c r="K11" s="49"/>
      <c r="L11" s="49"/>
      <c r="M11" s="49"/>
      <c r="N11" s="49"/>
      <c r="O11" s="50">
        <f t="shared" si="2"/>
        <v>300000</v>
      </c>
      <c r="P11" s="29"/>
      <c r="Q11" s="30"/>
      <c r="R11" s="30"/>
      <c r="S11" s="30"/>
      <c r="T11" s="30"/>
      <c r="U11" s="30"/>
    </row>
    <row r="12" spans="1:21" ht="27.75" customHeight="1">
      <c r="A12" s="153"/>
      <c r="B12" s="31" t="s">
        <v>64</v>
      </c>
      <c r="C12" s="45">
        <v>5</v>
      </c>
      <c r="D12" s="46" t="s">
        <v>87</v>
      </c>
      <c r="E12" s="47">
        <v>3000</v>
      </c>
      <c r="F12" s="89">
        <v>1800</v>
      </c>
      <c r="G12" s="83">
        <f t="shared" si="0"/>
        <v>9000</v>
      </c>
      <c r="H12" s="63">
        <f t="shared" si="1"/>
        <v>0.4</v>
      </c>
      <c r="I12" s="26">
        <f t="shared" si="3"/>
        <v>9000</v>
      </c>
      <c r="J12" s="49"/>
      <c r="K12" s="49"/>
      <c r="L12" s="49"/>
      <c r="M12" s="49"/>
      <c r="N12" s="49"/>
      <c r="O12" s="50">
        <f t="shared" si="2"/>
        <v>9000</v>
      </c>
      <c r="P12" s="29"/>
      <c r="Q12" s="30"/>
      <c r="R12" s="30"/>
      <c r="S12" s="30"/>
      <c r="T12" s="30"/>
      <c r="U12" s="30"/>
    </row>
    <row r="13" spans="1:21" ht="26.25" customHeight="1">
      <c r="A13" s="153"/>
      <c r="B13" s="31" t="s">
        <v>65</v>
      </c>
      <c r="C13" s="45">
        <v>1</v>
      </c>
      <c r="D13" s="46" t="s">
        <v>85</v>
      </c>
      <c r="E13" s="47">
        <v>100000</v>
      </c>
      <c r="F13" s="89">
        <v>60000</v>
      </c>
      <c r="G13" s="83">
        <f t="shared" si="0"/>
        <v>60000</v>
      </c>
      <c r="H13" s="63">
        <f t="shared" si="1"/>
        <v>0.4</v>
      </c>
      <c r="I13" s="26">
        <f t="shared" si="3"/>
        <v>60000</v>
      </c>
      <c r="J13" s="49"/>
      <c r="K13" s="49"/>
      <c r="L13" s="49"/>
      <c r="M13" s="49"/>
      <c r="N13" s="49"/>
      <c r="O13" s="50">
        <f t="shared" si="2"/>
        <v>60000</v>
      </c>
      <c r="P13" s="29"/>
      <c r="Q13" s="30"/>
      <c r="R13" s="30"/>
      <c r="S13" s="30"/>
      <c r="T13" s="30"/>
      <c r="U13" s="30"/>
    </row>
    <row r="14" spans="1:21" ht="33.75" customHeight="1">
      <c r="A14" s="153"/>
      <c r="B14" s="31" t="s">
        <v>66</v>
      </c>
      <c r="C14" s="45">
        <v>1</v>
      </c>
      <c r="D14" s="46" t="s">
        <v>87</v>
      </c>
      <c r="E14" s="47">
        <v>2500</v>
      </c>
      <c r="F14" s="89">
        <v>1500</v>
      </c>
      <c r="G14" s="83">
        <f t="shared" si="0"/>
        <v>1500</v>
      </c>
      <c r="H14" s="63">
        <f t="shared" si="1"/>
        <v>0.4</v>
      </c>
      <c r="I14" s="26">
        <f t="shared" si="3"/>
        <v>1500</v>
      </c>
      <c r="J14" s="49"/>
      <c r="K14" s="49"/>
      <c r="L14" s="49"/>
      <c r="M14" s="49"/>
      <c r="N14" s="49"/>
      <c r="O14" s="50">
        <f t="shared" si="2"/>
        <v>1500</v>
      </c>
      <c r="P14" s="29"/>
      <c r="Q14" s="30"/>
      <c r="R14" s="30"/>
      <c r="S14" s="30"/>
      <c r="T14" s="30"/>
      <c r="U14" s="30"/>
    </row>
    <row r="15" spans="1:21" ht="52.5" customHeight="1">
      <c r="A15" s="153"/>
      <c r="B15" s="31" t="s">
        <v>67</v>
      </c>
      <c r="C15" s="45">
        <v>1</v>
      </c>
      <c r="D15" s="46" t="s">
        <v>88</v>
      </c>
      <c r="E15" s="47">
        <v>500000</v>
      </c>
      <c r="F15" s="89">
        <v>370000</v>
      </c>
      <c r="G15" s="83">
        <f>$C15*F15</f>
        <v>370000</v>
      </c>
      <c r="H15" s="63">
        <f>(1-(F15/E15))</f>
        <v>0.26</v>
      </c>
      <c r="I15" s="26">
        <f t="shared" si="3"/>
        <v>370000</v>
      </c>
      <c r="J15" s="49"/>
      <c r="K15" s="49"/>
      <c r="L15" s="49"/>
      <c r="M15" s="49"/>
      <c r="N15" s="49"/>
      <c r="O15" s="50">
        <f>SUM(I15:N15)</f>
        <v>370000</v>
      </c>
      <c r="P15" s="29"/>
      <c r="Q15" s="30"/>
      <c r="R15" s="30"/>
      <c r="S15" s="30"/>
      <c r="T15" s="30"/>
      <c r="U15" s="30"/>
    </row>
    <row r="16" spans="1:21" ht="45" customHeight="1">
      <c r="A16" s="153"/>
      <c r="B16" s="31" t="s">
        <v>68</v>
      </c>
      <c r="C16" s="45">
        <v>1</v>
      </c>
      <c r="D16" s="46" t="s">
        <v>88</v>
      </c>
      <c r="E16" s="47">
        <v>450000</v>
      </c>
      <c r="F16" s="89">
        <v>300000</v>
      </c>
      <c r="G16" s="83">
        <f>$C16*F16</f>
        <v>300000</v>
      </c>
      <c r="H16" s="63">
        <f>(1-(F16/E16))</f>
        <v>0.33333333333333337</v>
      </c>
      <c r="I16" s="26">
        <f t="shared" si="3"/>
        <v>300000</v>
      </c>
      <c r="J16" s="49"/>
      <c r="K16" s="49"/>
      <c r="L16" s="49"/>
      <c r="M16" s="49"/>
      <c r="N16" s="49"/>
      <c r="O16" s="50">
        <f t="shared" si="2"/>
        <v>300000</v>
      </c>
      <c r="P16" s="29"/>
      <c r="Q16" s="30"/>
      <c r="R16" s="30"/>
      <c r="S16" s="30"/>
      <c r="T16" s="30"/>
      <c r="U16" s="30"/>
    </row>
    <row r="17" spans="1:21" ht="44.25" customHeight="1">
      <c r="A17" s="153"/>
      <c r="B17" s="31" t="s">
        <v>69</v>
      </c>
      <c r="C17" s="45">
        <v>1</v>
      </c>
      <c r="D17" s="46" t="s">
        <v>88</v>
      </c>
      <c r="E17" s="47">
        <v>60000</v>
      </c>
      <c r="F17" s="89">
        <v>40000</v>
      </c>
      <c r="G17" s="83">
        <f>$C17*F17</f>
        <v>40000</v>
      </c>
      <c r="H17" s="63">
        <f>(1-(F17/E17))</f>
        <v>0.33333333333333337</v>
      </c>
      <c r="I17" s="26">
        <f t="shared" si="3"/>
        <v>40000</v>
      </c>
      <c r="J17" s="49"/>
      <c r="K17" s="49"/>
      <c r="L17" s="49"/>
      <c r="M17" s="49"/>
      <c r="N17" s="49"/>
      <c r="O17" s="50">
        <f t="shared" si="2"/>
        <v>40000</v>
      </c>
      <c r="P17" s="29"/>
      <c r="Q17" s="30"/>
      <c r="R17" s="30"/>
      <c r="S17" s="30"/>
      <c r="T17" s="30"/>
      <c r="U17" s="30"/>
    </row>
    <row r="18" spans="1:21" ht="15" customHeight="1">
      <c r="A18" s="153"/>
      <c r="B18" s="31" t="s">
        <v>90</v>
      </c>
      <c r="C18" s="45">
        <v>1</v>
      </c>
      <c r="D18" s="46" t="s">
        <v>88</v>
      </c>
      <c r="E18" s="47">
        <v>1000000</v>
      </c>
      <c r="F18" s="89">
        <v>750000</v>
      </c>
      <c r="G18" s="83">
        <f>$C18*F18</f>
        <v>750000</v>
      </c>
      <c r="H18" s="63">
        <f>(1-(F18/E18))</f>
        <v>0.25</v>
      </c>
      <c r="I18" s="26">
        <f t="shared" si="3"/>
        <v>750000</v>
      </c>
      <c r="J18" s="49"/>
      <c r="K18" s="49"/>
      <c r="L18" s="49"/>
      <c r="M18" s="49"/>
      <c r="N18" s="49"/>
      <c r="O18" s="50">
        <f>SUM(I18:N18)</f>
        <v>750000</v>
      </c>
      <c r="P18" s="29"/>
      <c r="Q18" s="30"/>
      <c r="R18" s="30"/>
      <c r="S18" s="30"/>
      <c r="T18" s="30"/>
      <c r="U18" s="30"/>
    </row>
    <row r="19" spans="1:21" ht="15" customHeight="1">
      <c r="A19" s="153"/>
      <c r="B19" s="35" t="s">
        <v>10</v>
      </c>
      <c r="C19" s="51"/>
      <c r="D19" s="36"/>
      <c r="E19" s="52"/>
      <c r="F19" s="90"/>
      <c r="G19" s="84">
        <f>SUM(G7:G18)</f>
        <v>2162500</v>
      </c>
      <c r="H19" s="37"/>
      <c r="I19" s="38">
        <f aca="true" t="shared" si="4" ref="I19:N19">SUM(I7:I18)</f>
        <v>2162500</v>
      </c>
      <c r="J19" s="39">
        <f t="shared" si="4"/>
        <v>0</v>
      </c>
      <c r="K19" s="39">
        <f t="shared" si="4"/>
        <v>0</v>
      </c>
      <c r="L19" s="39">
        <f t="shared" si="4"/>
        <v>0</v>
      </c>
      <c r="M19" s="39">
        <f t="shared" si="4"/>
        <v>0</v>
      </c>
      <c r="N19" s="39">
        <f t="shared" si="4"/>
        <v>0</v>
      </c>
      <c r="O19" s="40">
        <f>SUM(I19:N19)</f>
        <v>2162500</v>
      </c>
      <c r="P19" s="41"/>
      <c r="Q19" s="30"/>
      <c r="R19" s="30"/>
      <c r="S19" s="30"/>
      <c r="T19" s="30"/>
      <c r="U19" s="30"/>
    </row>
    <row r="20" spans="1:21" ht="15" customHeight="1" thickBot="1">
      <c r="A20" s="53"/>
      <c r="B20" s="54"/>
      <c r="C20" s="55"/>
      <c r="D20" s="56"/>
      <c r="E20" s="57"/>
      <c r="F20" s="59"/>
      <c r="G20" s="85"/>
      <c r="H20" s="58"/>
      <c r="I20" s="59"/>
      <c r="J20" s="60"/>
      <c r="K20" s="60"/>
      <c r="L20" s="60"/>
      <c r="M20" s="60"/>
      <c r="N20" s="60"/>
      <c r="O20" s="61"/>
      <c r="P20" s="62"/>
      <c r="Q20" s="30"/>
      <c r="R20" s="30"/>
      <c r="S20" s="30"/>
      <c r="T20" s="30"/>
      <c r="U20" s="30"/>
    </row>
    <row r="21" spans="1:16" s="30" customFormat="1" ht="36">
      <c r="A21" s="152" t="s">
        <v>15</v>
      </c>
      <c r="B21" s="15" t="s">
        <v>4</v>
      </c>
      <c r="C21" s="16" t="s">
        <v>5</v>
      </c>
      <c r="D21" s="42" t="s">
        <v>6</v>
      </c>
      <c r="E21" s="43" t="s">
        <v>12</v>
      </c>
      <c r="F21" s="94" t="s">
        <v>13</v>
      </c>
      <c r="G21" s="86" t="s">
        <v>14</v>
      </c>
      <c r="H21" s="44" t="s">
        <v>16</v>
      </c>
      <c r="I21" s="122">
        <f>I6</f>
        <v>6</v>
      </c>
      <c r="J21" s="123">
        <f>I21+1</f>
        <v>7</v>
      </c>
      <c r="K21" s="123">
        <f>J21+1</f>
        <v>8</v>
      </c>
      <c r="L21" s="123">
        <f>K21+1</f>
        <v>9</v>
      </c>
      <c r="M21" s="123">
        <f>L21+1</f>
        <v>10</v>
      </c>
      <c r="N21" s="123">
        <f>M21+1</f>
        <v>11</v>
      </c>
      <c r="O21" s="20" t="str">
        <f>"合計
（令和"&amp;I21&amp;"～"&amp;N21&amp;"年度）"</f>
        <v>合計
（令和6～11年度）</v>
      </c>
      <c r="P21" s="93" t="s">
        <v>11</v>
      </c>
    </row>
    <row r="22" spans="1:16" s="30" customFormat="1" ht="15" customHeight="1">
      <c r="A22" s="154"/>
      <c r="B22" s="33" t="s">
        <v>70</v>
      </c>
      <c r="C22" s="45">
        <v>10</v>
      </c>
      <c r="D22" s="46" t="s">
        <v>89</v>
      </c>
      <c r="E22" s="47">
        <v>60000</v>
      </c>
      <c r="F22" s="27">
        <v>55000</v>
      </c>
      <c r="G22" s="87">
        <f aca="true" t="shared" si="5" ref="G22:G29">$C22*F22</f>
        <v>550000</v>
      </c>
      <c r="H22" s="63">
        <f aca="true" t="shared" si="6" ref="H22:H29">(1-(F22/E22))</f>
        <v>0.08333333333333337</v>
      </c>
      <c r="I22" s="26">
        <f>G22</f>
        <v>550000</v>
      </c>
      <c r="J22" s="27"/>
      <c r="K22" s="27"/>
      <c r="L22" s="27"/>
      <c r="M22" s="27"/>
      <c r="N22" s="27"/>
      <c r="O22" s="28">
        <f>SUM(I22:N22)</f>
        <v>550000</v>
      </c>
      <c r="P22" s="29"/>
    </row>
    <row r="23" spans="1:16" s="30" customFormat="1" ht="15" customHeight="1">
      <c r="A23" s="154"/>
      <c r="B23" s="31" t="s">
        <v>71</v>
      </c>
      <c r="C23" s="45">
        <v>5</v>
      </c>
      <c r="D23" s="46" t="s">
        <v>89</v>
      </c>
      <c r="E23" s="47">
        <v>60000</v>
      </c>
      <c r="F23" s="27">
        <v>55000</v>
      </c>
      <c r="G23" s="87">
        <f t="shared" si="5"/>
        <v>275000</v>
      </c>
      <c r="H23" s="63">
        <f t="shared" si="6"/>
        <v>0.08333333333333337</v>
      </c>
      <c r="I23" s="26">
        <f aca="true" t="shared" si="7" ref="I23:I29">G23</f>
        <v>275000</v>
      </c>
      <c r="J23" s="27"/>
      <c r="K23" s="27"/>
      <c r="L23" s="27"/>
      <c r="M23" s="27"/>
      <c r="N23" s="27"/>
      <c r="O23" s="28">
        <f aca="true" t="shared" si="8" ref="O23:O29">SUM(I23:N23)</f>
        <v>275000</v>
      </c>
      <c r="P23" s="29"/>
    </row>
    <row r="24" spans="1:16" s="30" customFormat="1" ht="15" customHeight="1">
      <c r="A24" s="154"/>
      <c r="B24" s="31" t="s">
        <v>72</v>
      </c>
      <c r="C24" s="45">
        <v>10</v>
      </c>
      <c r="D24" s="46" t="s">
        <v>89</v>
      </c>
      <c r="E24" s="47">
        <v>50000</v>
      </c>
      <c r="F24" s="27">
        <v>45000</v>
      </c>
      <c r="G24" s="87">
        <f>$C24*F24</f>
        <v>450000</v>
      </c>
      <c r="H24" s="63">
        <f t="shared" si="6"/>
        <v>0.09999999999999998</v>
      </c>
      <c r="I24" s="26">
        <f t="shared" si="7"/>
        <v>450000</v>
      </c>
      <c r="J24" s="27"/>
      <c r="K24" s="27"/>
      <c r="L24" s="27"/>
      <c r="M24" s="27"/>
      <c r="N24" s="27"/>
      <c r="O24" s="28">
        <f t="shared" si="8"/>
        <v>450000</v>
      </c>
      <c r="P24" s="29"/>
    </row>
    <row r="25" spans="1:16" s="30" customFormat="1" ht="15" customHeight="1">
      <c r="A25" s="154"/>
      <c r="B25" s="31" t="s">
        <v>73</v>
      </c>
      <c r="C25" s="45">
        <v>20</v>
      </c>
      <c r="D25" s="46" t="s">
        <v>89</v>
      </c>
      <c r="E25" s="47">
        <v>50000</v>
      </c>
      <c r="F25" s="27">
        <v>45000</v>
      </c>
      <c r="G25" s="87">
        <f t="shared" si="5"/>
        <v>900000</v>
      </c>
      <c r="H25" s="63">
        <f t="shared" si="6"/>
        <v>0.09999999999999998</v>
      </c>
      <c r="I25" s="26">
        <f>G25</f>
        <v>900000</v>
      </c>
      <c r="J25" s="27"/>
      <c r="K25" s="27"/>
      <c r="L25" s="27"/>
      <c r="M25" s="27"/>
      <c r="N25" s="27"/>
      <c r="O25" s="28">
        <f t="shared" si="8"/>
        <v>900000</v>
      </c>
      <c r="P25" s="29"/>
    </row>
    <row r="26" spans="1:16" s="30" customFormat="1" ht="15" customHeight="1">
      <c r="A26" s="154"/>
      <c r="B26" s="31" t="s">
        <v>74</v>
      </c>
      <c r="C26" s="45">
        <v>20</v>
      </c>
      <c r="D26" s="46" t="s">
        <v>89</v>
      </c>
      <c r="E26" s="47">
        <v>50000</v>
      </c>
      <c r="F26" s="27">
        <v>45000</v>
      </c>
      <c r="G26" s="87">
        <f>$C26*F26</f>
        <v>900000</v>
      </c>
      <c r="H26" s="63">
        <f>(1-(F26/E26))</f>
        <v>0.09999999999999998</v>
      </c>
      <c r="I26" s="26">
        <f>G26</f>
        <v>900000</v>
      </c>
      <c r="J26" s="27"/>
      <c r="K26" s="27"/>
      <c r="L26" s="27"/>
      <c r="M26" s="27"/>
      <c r="N26" s="27"/>
      <c r="O26" s="28">
        <f t="shared" si="8"/>
        <v>900000</v>
      </c>
      <c r="P26" s="29"/>
    </row>
    <row r="27" spans="1:16" s="30" customFormat="1" ht="15" customHeight="1">
      <c r="A27" s="154"/>
      <c r="B27" s="31" t="s">
        <v>75</v>
      </c>
      <c r="C27" s="45">
        <v>5</v>
      </c>
      <c r="D27" s="46" t="s">
        <v>89</v>
      </c>
      <c r="E27" s="47">
        <v>60000</v>
      </c>
      <c r="F27" s="27">
        <v>55000</v>
      </c>
      <c r="G27" s="87">
        <f t="shared" si="5"/>
        <v>275000</v>
      </c>
      <c r="H27" s="63">
        <f t="shared" si="6"/>
        <v>0.08333333333333337</v>
      </c>
      <c r="I27" s="26">
        <f t="shared" si="7"/>
        <v>275000</v>
      </c>
      <c r="J27" s="27"/>
      <c r="K27" s="27"/>
      <c r="L27" s="27"/>
      <c r="M27" s="27"/>
      <c r="N27" s="27"/>
      <c r="O27" s="28">
        <f t="shared" si="8"/>
        <v>275000</v>
      </c>
      <c r="P27" s="29"/>
    </row>
    <row r="28" spans="1:16" s="30" customFormat="1" ht="15" customHeight="1">
      <c r="A28" s="154"/>
      <c r="B28" s="31" t="s">
        <v>76</v>
      </c>
      <c r="C28" s="45">
        <v>5</v>
      </c>
      <c r="D28" s="46" t="s">
        <v>89</v>
      </c>
      <c r="E28" s="47">
        <v>60000</v>
      </c>
      <c r="F28" s="27">
        <v>55000</v>
      </c>
      <c r="G28" s="87">
        <f t="shared" si="5"/>
        <v>275000</v>
      </c>
      <c r="H28" s="63">
        <f t="shared" si="6"/>
        <v>0.08333333333333337</v>
      </c>
      <c r="I28" s="26">
        <f t="shared" si="7"/>
        <v>275000</v>
      </c>
      <c r="J28" s="27"/>
      <c r="K28" s="27"/>
      <c r="L28" s="27"/>
      <c r="M28" s="27"/>
      <c r="N28" s="27"/>
      <c r="O28" s="28">
        <f t="shared" si="8"/>
        <v>275000</v>
      </c>
      <c r="P28" s="29"/>
    </row>
    <row r="29" spans="1:16" s="30" customFormat="1" ht="15" customHeight="1">
      <c r="A29" s="154"/>
      <c r="B29" s="31" t="s">
        <v>91</v>
      </c>
      <c r="C29" s="45">
        <v>10</v>
      </c>
      <c r="D29" s="46" t="s">
        <v>89</v>
      </c>
      <c r="E29" s="47">
        <v>60000</v>
      </c>
      <c r="F29" s="27">
        <v>55000</v>
      </c>
      <c r="G29" s="87">
        <f t="shared" si="5"/>
        <v>550000</v>
      </c>
      <c r="H29" s="63">
        <f t="shared" si="6"/>
        <v>0.08333333333333337</v>
      </c>
      <c r="I29" s="26">
        <f t="shared" si="7"/>
        <v>550000</v>
      </c>
      <c r="J29" s="27"/>
      <c r="K29" s="27"/>
      <c r="L29" s="27"/>
      <c r="M29" s="27"/>
      <c r="N29" s="27"/>
      <c r="O29" s="28">
        <f t="shared" si="8"/>
        <v>550000</v>
      </c>
      <c r="P29" s="29"/>
    </row>
    <row r="30" spans="1:16" s="30" customFormat="1" ht="15" customHeight="1">
      <c r="A30" s="154"/>
      <c r="B30" s="31" t="s">
        <v>124</v>
      </c>
      <c r="C30" s="45">
        <v>1</v>
      </c>
      <c r="D30" s="46" t="s">
        <v>125</v>
      </c>
      <c r="E30" s="47">
        <v>450000</v>
      </c>
      <c r="F30" s="27">
        <v>450000</v>
      </c>
      <c r="G30" s="87">
        <f>$C30*F30</f>
        <v>450000</v>
      </c>
      <c r="H30" s="63">
        <f>(1-(F30/E30))</f>
        <v>0</v>
      </c>
      <c r="I30" s="26">
        <f>G30</f>
        <v>450000</v>
      </c>
      <c r="J30" s="27"/>
      <c r="K30" s="27"/>
      <c r="L30" s="27"/>
      <c r="M30" s="27"/>
      <c r="N30" s="27"/>
      <c r="O30" s="28">
        <f>SUM(I30:N30)</f>
        <v>450000</v>
      </c>
      <c r="P30" s="29"/>
    </row>
    <row r="31" spans="1:21" s="66" customFormat="1" ht="15" customHeight="1">
      <c r="A31" s="154"/>
      <c r="B31" s="35" t="s">
        <v>10</v>
      </c>
      <c r="C31" s="51"/>
      <c r="D31" s="36"/>
      <c r="E31" s="52"/>
      <c r="F31" s="90"/>
      <c r="G31" s="84">
        <f>SUM(G22:G30)</f>
        <v>4625000</v>
      </c>
      <c r="H31" s="64"/>
      <c r="I31" s="38">
        <f>SUM(I22:I30)</f>
        <v>4625000</v>
      </c>
      <c r="J31" s="39">
        <f>SUM(J22:J29)</f>
        <v>0</v>
      </c>
      <c r="K31" s="39">
        <f>SUM(K22:K29)</f>
        <v>0</v>
      </c>
      <c r="L31" s="39">
        <f>SUM(L22:L29)</f>
        <v>0</v>
      </c>
      <c r="M31" s="39">
        <f>SUM(M22:M29)</f>
        <v>0</v>
      </c>
      <c r="N31" s="39">
        <f>SUM(N22:N29)</f>
        <v>0</v>
      </c>
      <c r="O31" s="40">
        <f>SUM(I31:N31)</f>
        <v>4625000</v>
      </c>
      <c r="P31" s="41"/>
      <c r="Q31" s="30"/>
      <c r="R31" s="30"/>
      <c r="S31" s="30"/>
      <c r="T31" s="30"/>
      <c r="U31" s="30"/>
    </row>
    <row r="32" spans="1:21" ht="15" customHeight="1" thickBot="1">
      <c r="A32" s="53"/>
      <c r="B32" s="54"/>
      <c r="C32" s="55"/>
      <c r="D32" s="56"/>
      <c r="E32" s="57"/>
      <c r="F32" s="59"/>
      <c r="G32" s="85"/>
      <c r="H32" s="58"/>
      <c r="I32" s="59"/>
      <c r="J32" s="60"/>
      <c r="K32" s="60"/>
      <c r="L32" s="60"/>
      <c r="M32" s="60"/>
      <c r="N32" s="60"/>
      <c r="O32" s="61"/>
      <c r="P32" s="62"/>
      <c r="Q32" s="30"/>
      <c r="R32" s="30"/>
      <c r="S32" s="30"/>
      <c r="T32" s="30"/>
      <c r="U32" s="30"/>
    </row>
    <row r="33" spans="1:16" s="30" customFormat="1" ht="36">
      <c r="A33" s="155" t="s">
        <v>17</v>
      </c>
      <c r="B33" s="15" t="s">
        <v>4</v>
      </c>
      <c r="C33" s="129" t="s">
        <v>18</v>
      </c>
      <c r="D33" s="134" t="s">
        <v>6</v>
      </c>
      <c r="E33" s="131" t="s">
        <v>19</v>
      </c>
      <c r="F33" s="94" t="s">
        <v>20</v>
      </c>
      <c r="G33" s="86" t="s">
        <v>21</v>
      </c>
      <c r="H33" s="44" t="s">
        <v>8</v>
      </c>
      <c r="I33" s="122">
        <f>I21</f>
        <v>6</v>
      </c>
      <c r="J33" s="123">
        <f>I33+1</f>
        <v>7</v>
      </c>
      <c r="K33" s="123">
        <f>J33+1</f>
        <v>8</v>
      </c>
      <c r="L33" s="123">
        <f>K33+1</f>
        <v>9</v>
      </c>
      <c r="M33" s="123">
        <f>L33+1</f>
        <v>10</v>
      </c>
      <c r="N33" s="123">
        <f>M33+1</f>
        <v>11</v>
      </c>
      <c r="O33" s="20" t="str">
        <f>"合計
（令和"&amp;I33&amp;"～"&amp;N33&amp;"年度）"</f>
        <v>合計
（令和6～11年度）</v>
      </c>
      <c r="P33" s="93" t="s">
        <v>11</v>
      </c>
    </row>
    <row r="34" spans="1:16" s="30" customFormat="1" ht="15" customHeight="1">
      <c r="A34" s="156"/>
      <c r="B34" s="33" t="s">
        <v>127</v>
      </c>
      <c r="C34" s="45">
        <v>5</v>
      </c>
      <c r="D34" s="67" t="s">
        <v>126</v>
      </c>
      <c r="E34" s="48">
        <v>60000</v>
      </c>
      <c r="F34" s="27">
        <v>55000</v>
      </c>
      <c r="G34" s="83">
        <f aca="true" t="shared" si="9" ref="G34:G45">$C34*F34</f>
        <v>275000</v>
      </c>
      <c r="H34" s="63">
        <f aca="true" t="shared" si="10" ref="H34:H45">(1-(F34/E34))</f>
        <v>0.08333333333333337</v>
      </c>
      <c r="I34" s="48"/>
      <c r="J34" s="48">
        <f>$G34</f>
        <v>275000</v>
      </c>
      <c r="K34" s="48">
        <f aca="true" t="shared" si="11" ref="K34:N43">$G34</f>
        <v>275000</v>
      </c>
      <c r="L34" s="48">
        <f t="shared" si="11"/>
        <v>275000</v>
      </c>
      <c r="M34" s="48">
        <f t="shared" si="11"/>
        <v>275000</v>
      </c>
      <c r="N34" s="48">
        <f t="shared" si="11"/>
        <v>275000</v>
      </c>
      <c r="O34" s="28">
        <f>SUM(I34:N34)</f>
        <v>1375000</v>
      </c>
      <c r="P34" s="29"/>
    </row>
    <row r="35" spans="1:16" s="30" customFormat="1" ht="15" customHeight="1">
      <c r="A35" s="156"/>
      <c r="B35" s="33" t="s">
        <v>79</v>
      </c>
      <c r="C35" s="45">
        <v>1</v>
      </c>
      <c r="D35" s="67" t="s">
        <v>125</v>
      </c>
      <c r="E35" s="132">
        <v>30000</v>
      </c>
      <c r="F35" s="89">
        <v>30000</v>
      </c>
      <c r="G35" s="83">
        <f t="shared" si="9"/>
        <v>30000</v>
      </c>
      <c r="H35" s="63">
        <f t="shared" si="10"/>
        <v>0</v>
      </c>
      <c r="I35" s="48"/>
      <c r="J35" s="48">
        <f aca="true" t="shared" si="12" ref="J35:J43">$G35</f>
        <v>30000</v>
      </c>
      <c r="K35" s="48">
        <f t="shared" si="11"/>
        <v>30000</v>
      </c>
      <c r="L35" s="48">
        <f t="shared" si="11"/>
        <v>30000</v>
      </c>
      <c r="M35" s="48">
        <f t="shared" si="11"/>
        <v>30000</v>
      </c>
      <c r="N35" s="48">
        <f t="shared" si="11"/>
        <v>30000</v>
      </c>
      <c r="O35" s="28">
        <f aca="true" t="shared" si="13" ref="O35:O45">SUM(I35:N35)</f>
        <v>150000</v>
      </c>
      <c r="P35" s="29"/>
    </row>
    <row r="36" spans="1:16" s="30" customFormat="1" ht="15" customHeight="1">
      <c r="A36" s="156"/>
      <c r="B36" s="31" t="s">
        <v>80</v>
      </c>
      <c r="C36" s="45">
        <v>1</v>
      </c>
      <c r="D36" s="67" t="s">
        <v>125</v>
      </c>
      <c r="E36" s="48">
        <v>5000</v>
      </c>
      <c r="F36" s="48">
        <v>5000</v>
      </c>
      <c r="G36" s="83">
        <f t="shared" si="9"/>
        <v>5000</v>
      </c>
      <c r="H36" s="63">
        <f t="shared" si="10"/>
        <v>0</v>
      </c>
      <c r="I36" s="48"/>
      <c r="J36" s="48">
        <f t="shared" si="12"/>
        <v>5000</v>
      </c>
      <c r="K36" s="48">
        <f t="shared" si="11"/>
        <v>5000</v>
      </c>
      <c r="L36" s="48">
        <f t="shared" si="11"/>
        <v>5000</v>
      </c>
      <c r="M36" s="48">
        <f t="shared" si="11"/>
        <v>5000</v>
      </c>
      <c r="N36" s="48">
        <f t="shared" si="11"/>
        <v>5000</v>
      </c>
      <c r="O36" s="28">
        <f t="shared" si="13"/>
        <v>25000</v>
      </c>
      <c r="P36" s="29"/>
    </row>
    <row r="37" spans="1:16" s="30" customFormat="1" ht="15" customHeight="1">
      <c r="A37" s="156"/>
      <c r="B37" s="31" t="s">
        <v>81</v>
      </c>
      <c r="C37" s="45">
        <v>1</v>
      </c>
      <c r="D37" s="67" t="s">
        <v>125</v>
      </c>
      <c r="E37" s="26">
        <v>1000</v>
      </c>
      <c r="F37" s="27">
        <v>1000</v>
      </c>
      <c r="G37" s="83">
        <f t="shared" si="9"/>
        <v>1000</v>
      </c>
      <c r="H37" s="63">
        <f t="shared" si="10"/>
        <v>0</v>
      </c>
      <c r="I37" s="48"/>
      <c r="J37" s="48">
        <f t="shared" si="12"/>
        <v>1000</v>
      </c>
      <c r="K37" s="48">
        <f t="shared" si="11"/>
        <v>1000</v>
      </c>
      <c r="L37" s="48">
        <f t="shared" si="11"/>
        <v>1000</v>
      </c>
      <c r="M37" s="48">
        <f t="shared" si="11"/>
        <v>1000</v>
      </c>
      <c r="N37" s="48">
        <f t="shared" si="11"/>
        <v>1000</v>
      </c>
      <c r="O37" s="28">
        <f t="shared" si="13"/>
        <v>5000</v>
      </c>
      <c r="P37" s="29"/>
    </row>
    <row r="38" spans="1:16" s="30" customFormat="1" ht="15" customHeight="1">
      <c r="A38" s="156"/>
      <c r="B38" s="33" t="s">
        <v>82</v>
      </c>
      <c r="C38" s="45">
        <v>1</v>
      </c>
      <c r="D38" s="67" t="s">
        <v>125</v>
      </c>
      <c r="E38" s="26">
        <v>5000</v>
      </c>
      <c r="F38" s="27">
        <v>5000</v>
      </c>
      <c r="G38" s="83">
        <f t="shared" si="9"/>
        <v>5000</v>
      </c>
      <c r="H38" s="63">
        <f t="shared" si="10"/>
        <v>0</v>
      </c>
      <c r="I38" s="48"/>
      <c r="J38" s="48">
        <f t="shared" si="12"/>
        <v>5000</v>
      </c>
      <c r="K38" s="48">
        <f t="shared" si="11"/>
        <v>5000</v>
      </c>
      <c r="L38" s="48">
        <f t="shared" si="11"/>
        <v>5000</v>
      </c>
      <c r="M38" s="48">
        <f t="shared" si="11"/>
        <v>5000</v>
      </c>
      <c r="N38" s="48">
        <f t="shared" si="11"/>
        <v>5000</v>
      </c>
      <c r="O38" s="28">
        <f t="shared" si="13"/>
        <v>25000</v>
      </c>
      <c r="P38" s="29"/>
    </row>
    <row r="39" spans="1:16" s="30" customFormat="1" ht="15" customHeight="1">
      <c r="A39" s="156"/>
      <c r="B39" s="33" t="s">
        <v>83</v>
      </c>
      <c r="C39" s="45">
        <v>1</v>
      </c>
      <c r="D39" s="67" t="s">
        <v>125</v>
      </c>
      <c r="E39" s="48">
        <v>50000</v>
      </c>
      <c r="F39" s="48">
        <v>50000</v>
      </c>
      <c r="G39" s="83">
        <f t="shared" si="9"/>
        <v>50000</v>
      </c>
      <c r="H39" s="63">
        <f t="shared" si="10"/>
        <v>0</v>
      </c>
      <c r="I39" s="48"/>
      <c r="J39" s="48">
        <f t="shared" si="12"/>
        <v>50000</v>
      </c>
      <c r="K39" s="48">
        <f t="shared" si="11"/>
        <v>50000</v>
      </c>
      <c r="L39" s="48">
        <f t="shared" si="11"/>
        <v>50000</v>
      </c>
      <c r="M39" s="48">
        <f t="shared" si="11"/>
        <v>50000</v>
      </c>
      <c r="N39" s="48">
        <f t="shared" si="11"/>
        <v>50000</v>
      </c>
      <c r="O39" s="28">
        <f t="shared" si="13"/>
        <v>250000</v>
      </c>
      <c r="P39" s="29"/>
    </row>
    <row r="40" spans="1:16" s="30" customFormat="1" ht="15.75" customHeight="1">
      <c r="A40" s="156"/>
      <c r="B40" s="33" t="s">
        <v>84</v>
      </c>
      <c r="C40" s="45">
        <v>1</v>
      </c>
      <c r="D40" s="67" t="s">
        <v>125</v>
      </c>
      <c r="E40" s="48">
        <v>15000</v>
      </c>
      <c r="F40" s="48">
        <v>15000</v>
      </c>
      <c r="G40" s="83">
        <f t="shared" si="9"/>
        <v>15000</v>
      </c>
      <c r="H40" s="63">
        <f t="shared" si="10"/>
        <v>0</v>
      </c>
      <c r="I40" s="48"/>
      <c r="J40" s="48">
        <f t="shared" si="12"/>
        <v>15000</v>
      </c>
      <c r="K40" s="48">
        <f t="shared" si="11"/>
        <v>15000</v>
      </c>
      <c r="L40" s="48">
        <f t="shared" si="11"/>
        <v>15000</v>
      </c>
      <c r="M40" s="48">
        <f t="shared" si="11"/>
        <v>15000</v>
      </c>
      <c r="N40" s="48">
        <f t="shared" si="11"/>
        <v>15000</v>
      </c>
      <c r="O40" s="28">
        <f t="shared" si="13"/>
        <v>75000</v>
      </c>
      <c r="P40" s="29"/>
    </row>
    <row r="41" spans="1:16" s="30" customFormat="1" ht="27" customHeight="1">
      <c r="A41" s="156"/>
      <c r="B41" s="31" t="s">
        <v>92</v>
      </c>
      <c r="C41" s="45">
        <v>1</v>
      </c>
      <c r="D41" s="67" t="s">
        <v>125</v>
      </c>
      <c r="E41" s="26">
        <v>250000</v>
      </c>
      <c r="F41" s="27">
        <v>250000</v>
      </c>
      <c r="G41" s="83">
        <f t="shared" si="9"/>
        <v>250000</v>
      </c>
      <c r="H41" s="63">
        <f t="shared" si="10"/>
        <v>0</v>
      </c>
      <c r="I41" s="48"/>
      <c r="J41" s="48">
        <f t="shared" si="12"/>
        <v>250000</v>
      </c>
      <c r="K41" s="48">
        <f t="shared" si="11"/>
        <v>250000</v>
      </c>
      <c r="L41" s="48">
        <f t="shared" si="11"/>
        <v>250000</v>
      </c>
      <c r="M41" s="48">
        <f t="shared" si="11"/>
        <v>250000</v>
      </c>
      <c r="N41" s="48">
        <f t="shared" si="11"/>
        <v>250000</v>
      </c>
      <c r="O41" s="28">
        <f t="shared" si="13"/>
        <v>1250000</v>
      </c>
      <c r="P41" s="29"/>
    </row>
    <row r="42" spans="1:16" s="30" customFormat="1" ht="15" customHeight="1">
      <c r="A42" s="156"/>
      <c r="B42" s="33" t="s">
        <v>128</v>
      </c>
      <c r="C42" s="45">
        <v>1</v>
      </c>
      <c r="D42" s="67" t="s">
        <v>125</v>
      </c>
      <c r="E42" s="26">
        <v>50000</v>
      </c>
      <c r="F42" s="27">
        <v>45000</v>
      </c>
      <c r="G42" s="83">
        <f t="shared" si="9"/>
        <v>45000</v>
      </c>
      <c r="H42" s="63">
        <f t="shared" si="10"/>
        <v>0.09999999999999998</v>
      </c>
      <c r="I42" s="48"/>
      <c r="J42" s="48">
        <f t="shared" si="12"/>
        <v>45000</v>
      </c>
      <c r="K42" s="48">
        <f t="shared" si="11"/>
        <v>45000</v>
      </c>
      <c r="L42" s="48">
        <f t="shared" si="11"/>
        <v>45000</v>
      </c>
      <c r="M42" s="48">
        <f t="shared" si="11"/>
        <v>45000</v>
      </c>
      <c r="N42" s="48">
        <f t="shared" si="11"/>
        <v>45000</v>
      </c>
      <c r="O42" s="28">
        <f t="shared" si="13"/>
        <v>225000</v>
      </c>
      <c r="P42" s="29"/>
    </row>
    <row r="43" spans="1:21" ht="28.5" customHeight="1">
      <c r="A43" s="156"/>
      <c r="B43" s="31" t="s">
        <v>129</v>
      </c>
      <c r="C43" s="68">
        <v>1</v>
      </c>
      <c r="D43" s="67" t="s">
        <v>130</v>
      </c>
      <c r="E43" s="132">
        <v>300000</v>
      </c>
      <c r="F43" s="89">
        <v>190000</v>
      </c>
      <c r="G43" s="83">
        <f t="shared" si="9"/>
        <v>190000</v>
      </c>
      <c r="H43" s="63">
        <f t="shared" si="10"/>
        <v>0.3666666666666667</v>
      </c>
      <c r="I43" s="48"/>
      <c r="J43" s="48">
        <f t="shared" si="12"/>
        <v>190000</v>
      </c>
      <c r="K43" s="48">
        <f t="shared" si="11"/>
        <v>190000</v>
      </c>
      <c r="L43" s="48">
        <f t="shared" si="11"/>
        <v>190000</v>
      </c>
      <c r="M43" s="48">
        <f t="shared" si="11"/>
        <v>190000</v>
      </c>
      <c r="N43" s="48">
        <f>$G43</f>
        <v>190000</v>
      </c>
      <c r="O43" s="28">
        <f t="shared" si="13"/>
        <v>950000</v>
      </c>
      <c r="P43" s="65"/>
      <c r="Q43" s="30"/>
      <c r="R43" s="30"/>
      <c r="S43" s="30"/>
      <c r="T43" s="30"/>
      <c r="U43" s="30"/>
    </row>
    <row r="44" spans="1:21" ht="15" customHeight="1">
      <c r="A44" s="156"/>
      <c r="B44" s="33"/>
      <c r="C44" s="68"/>
      <c r="D44" s="67"/>
      <c r="E44" s="132"/>
      <c r="F44" s="89"/>
      <c r="G44" s="83">
        <f t="shared" si="9"/>
        <v>0</v>
      </c>
      <c r="H44" s="63" t="e">
        <f t="shared" si="10"/>
        <v>#DIV/0!</v>
      </c>
      <c r="I44" s="48"/>
      <c r="J44" s="27"/>
      <c r="K44" s="27"/>
      <c r="L44" s="27"/>
      <c r="M44" s="27"/>
      <c r="N44" s="27"/>
      <c r="O44" s="28">
        <f t="shared" si="13"/>
        <v>0</v>
      </c>
      <c r="P44" s="65"/>
      <c r="Q44" s="30"/>
      <c r="R44" s="30"/>
      <c r="S44" s="30"/>
      <c r="T44" s="30"/>
      <c r="U44" s="30"/>
    </row>
    <row r="45" spans="1:21" ht="15" customHeight="1">
      <c r="A45" s="156"/>
      <c r="B45" s="33"/>
      <c r="C45" s="45"/>
      <c r="D45" s="67"/>
      <c r="E45" s="132"/>
      <c r="F45" s="89"/>
      <c r="G45" s="83">
        <f t="shared" si="9"/>
        <v>0</v>
      </c>
      <c r="H45" s="63" t="e">
        <f t="shared" si="10"/>
        <v>#DIV/0!</v>
      </c>
      <c r="I45" s="48"/>
      <c r="J45" s="49"/>
      <c r="K45" s="49"/>
      <c r="L45" s="49"/>
      <c r="M45" s="49"/>
      <c r="N45" s="49"/>
      <c r="O45" s="28">
        <f t="shared" si="13"/>
        <v>0</v>
      </c>
      <c r="P45" s="65"/>
      <c r="Q45" s="30"/>
      <c r="R45" s="30"/>
      <c r="S45" s="30"/>
      <c r="T45" s="30"/>
      <c r="U45" s="30"/>
    </row>
    <row r="46" spans="1:21" ht="15" customHeight="1" thickBot="1">
      <c r="A46" s="157"/>
      <c r="B46" s="69" t="s">
        <v>10</v>
      </c>
      <c r="C46" s="70"/>
      <c r="D46" s="135"/>
      <c r="E46" s="133"/>
      <c r="F46" s="91"/>
      <c r="G46" s="88">
        <f>SUM(G34:G45)</f>
        <v>866000</v>
      </c>
      <c r="H46" s="73"/>
      <c r="I46" s="74">
        <f aca="true" t="shared" si="14" ref="I46:N46">SUM(I34:I45)</f>
        <v>0</v>
      </c>
      <c r="J46" s="75">
        <f t="shared" si="14"/>
        <v>866000</v>
      </c>
      <c r="K46" s="75">
        <f t="shared" si="14"/>
        <v>866000</v>
      </c>
      <c r="L46" s="75">
        <f t="shared" si="14"/>
        <v>866000</v>
      </c>
      <c r="M46" s="75">
        <f t="shared" si="14"/>
        <v>866000</v>
      </c>
      <c r="N46" s="75">
        <f t="shared" si="14"/>
        <v>866000</v>
      </c>
      <c r="O46" s="76">
        <f>SUM(I46:N46)</f>
        <v>4330000</v>
      </c>
      <c r="P46" s="77"/>
      <c r="Q46" s="30"/>
      <c r="R46" s="30"/>
      <c r="S46" s="30"/>
      <c r="T46" s="30"/>
      <c r="U46" s="30"/>
    </row>
    <row r="47" spans="1:16" ht="12.75" thickBot="1">
      <c r="A47" s="12"/>
      <c r="B47" s="12"/>
      <c r="C47" s="13"/>
      <c r="D47" s="12"/>
      <c r="E47" s="12"/>
      <c r="F47" s="12"/>
      <c r="G47" s="12"/>
      <c r="H47" s="12"/>
      <c r="I47" s="12"/>
      <c r="J47" s="12"/>
      <c r="K47" s="12"/>
      <c r="L47" s="12"/>
      <c r="M47" s="12"/>
      <c r="N47" s="12"/>
      <c r="O47" s="78"/>
      <c r="P47" s="12"/>
    </row>
    <row r="48" spans="1:16" ht="36.75" thickBot="1">
      <c r="A48" s="12"/>
      <c r="B48" s="12"/>
      <c r="C48" s="13"/>
      <c r="D48" s="12"/>
      <c r="E48" s="12"/>
      <c r="F48" s="12"/>
      <c r="G48" s="12"/>
      <c r="H48" s="12"/>
      <c r="I48" s="124">
        <f>I33</f>
        <v>6</v>
      </c>
      <c r="J48" s="125">
        <f>I48+1</f>
        <v>7</v>
      </c>
      <c r="K48" s="125">
        <f>J48+1</f>
        <v>8</v>
      </c>
      <c r="L48" s="125">
        <f>K48+1</f>
        <v>9</v>
      </c>
      <c r="M48" s="125">
        <f>L48+1</f>
        <v>10</v>
      </c>
      <c r="N48" s="125">
        <f>M48+1</f>
        <v>11</v>
      </c>
      <c r="O48" s="20" t="str">
        <f>"合計
（令和"&amp;I48&amp;"～"&amp;N48&amp;"年度）"</f>
        <v>合計
（令和6～11年度）</v>
      </c>
      <c r="P48" s="12"/>
    </row>
    <row r="49" spans="1:15" ht="18.75" customHeight="1" thickBot="1">
      <c r="A49" s="12"/>
      <c r="B49" s="12"/>
      <c r="C49" s="13"/>
      <c r="D49" s="12"/>
      <c r="E49" s="12"/>
      <c r="F49" s="12"/>
      <c r="G49" s="116" t="s">
        <v>23</v>
      </c>
      <c r="H49" s="117"/>
      <c r="I49" s="118">
        <f aca="true" t="shared" si="15" ref="I49:N49">SUMIF($B7:$B46,"合計",I7:I46)</f>
        <v>6787500</v>
      </c>
      <c r="J49" s="119">
        <f t="shared" si="15"/>
        <v>866000</v>
      </c>
      <c r="K49" s="119">
        <f t="shared" si="15"/>
        <v>866000</v>
      </c>
      <c r="L49" s="119">
        <f t="shared" si="15"/>
        <v>866000</v>
      </c>
      <c r="M49" s="119">
        <f t="shared" si="15"/>
        <v>866000</v>
      </c>
      <c r="N49" s="119">
        <f t="shared" si="15"/>
        <v>866000</v>
      </c>
      <c r="O49" s="120">
        <f>SUM(I49:N49)</f>
        <v>11117500</v>
      </c>
    </row>
  </sheetData>
  <sheetProtection insertColumns="0" insertRows="0" deleteColumns="0" deleteRows="0"/>
  <mergeCells count="9">
    <mergeCell ref="A6:A19"/>
    <mergeCell ref="A21:A31"/>
    <mergeCell ref="A33:A46"/>
    <mergeCell ref="C3:F3"/>
    <mergeCell ref="H3:I3"/>
    <mergeCell ref="J3:M3"/>
    <mergeCell ref="C4:F4"/>
    <mergeCell ref="H4:I4"/>
    <mergeCell ref="J4:M4"/>
  </mergeCells>
  <printOptions horizontalCentered="1" verticalCentered="1"/>
  <pageMargins left="0.31496062992125984" right="0.2362204724409449" top="0.2362204724409449" bottom="0.1968503937007874" header="0.1968503937007874" footer="0.1968503937007874"/>
  <pageSetup blackAndWhite="1" horizontalDpi="600" verticalDpi="600" orientation="portrait" paperSize="9" scale="68" r:id="rId1"/>
  <rowBreaks count="1" manualBreakCount="1">
    <brk id="32" max="15" man="1"/>
  </rowBreaks>
  <ignoredErrors>
    <ignoredError sqref="J37" unlockedFormula="1"/>
  </ignoredErrors>
</worksheet>
</file>

<file path=xl/worksheets/sheet4.xml><?xml version="1.0" encoding="utf-8"?>
<worksheet xmlns="http://schemas.openxmlformats.org/spreadsheetml/2006/main" xmlns:r="http://schemas.openxmlformats.org/officeDocument/2006/relationships">
  <sheetPr>
    <tabColor indexed="10"/>
  </sheetPr>
  <dimension ref="A1:U48"/>
  <sheetViews>
    <sheetView tabSelected="1" view="pageBreakPreview" zoomScale="85" zoomScaleNormal="87" zoomScaleSheetLayoutView="85" zoomScalePageLayoutView="0" workbookViewId="0" topLeftCell="A1">
      <selection activeCell="T9" sqref="T9"/>
    </sheetView>
  </sheetViews>
  <sheetFormatPr defaultColWidth="9.00390625" defaultRowHeight="13.5"/>
  <cols>
    <col min="1" max="1" width="6.125" style="8" customWidth="1"/>
    <col min="2" max="2" width="30.50390625" style="8" customWidth="1"/>
    <col min="3" max="3" width="7.50390625" style="9" customWidth="1"/>
    <col min="4" max="4" width="8.375" style="8" customWidth="1"/>
    <col min="5" max="6" width="10.625" style="8" customWidth="1"/>
    <col min="7" max="7" width="12.875" style="8" customWidth="1"/>
    <col min="8" max="14" width="10.625" style="8" customWidth="1"/>
    <col min="15" max="15" width="12.50390625" style="8" customWidth="1"/>
    <col min="16" max="16" width="28.375" style="8" customWidth="1"/>
    <col min="17" max="16384" width="9.00390625" style="8" customWidth="1"/>
  </cols>
  <sheetData>
    <row r="1" spans="1:16" ht="17.25">
      <c r="A1" s="7" t="s">
        <v>120</v>
      </c>
      <c r="P1" s="10"/>
    </row>
    <row r="2" spans="15:16" ht="20.25" customHeight="1">
      <c r="O2" s="10"/>
      <c r="P2" s="11"/>
    </row>
    <row r="3" spans="2:16" ht="19.5" customHeight="1">
      <c r="B3" s="80" t="s">
        <v>2</v>
      </c>
      <c r="C3" s="162"/>
      <c r="D3" s="162"/>
      <c r="E3" s="162"/>
      <c r="F3" s="162"/>
      <c r="G3" s="79"/>
      <c r="H3" s="159" t="s">
        <v>118</v>
      </c>
      <c r="I3" s="159"/>
      <c r="J3" s="163"/>
      <c r="K3" s="163"/>
      <c r="L3" s="163"/>
      <c r="M3" s="163"/>
      <c r="N3" s="115"/>
      <c r="O3" s="104" t="s">
        <v>121</v>
      </c>
      <c r="P3" s="128"/>
    </row>
    <row r="4" spans="2:16" ht="19.5" customHeight="1">
      <c r="B4" s="80" t="s">
        <v>117</v>
      </c>
      <c r="C4" s="163"/>
      <c r="D4" s="163"/>
      <c r="E4" s="163"/>
      <c r="F4" s="163"/>
      <c r="G4" s="79"/>
      <c r="H4" s="159" t="s">
        <v>122</v>
      </c>
      <c r="I4" s="159"/>
      <c r="J4" s="163"/>
      <c r="K4" s="163"/>
      <c r="L4" s="163"/>
      <c r="M4" s="163"/>
      <c r="N4" s="114"/>
      <c r="O4" s="10"/>
      <c r="P4" s="11"/>
    </row>
    <row r="5" spans="3:15" s="12" customFormat="1" ht="15" thickBot="1">
      <c r="C5" s="13"/>
      <c r="O5" s="14" t="s">
        <v>3</v>
      </c>
    </row>
    <row r="6" spans="1:21" s="12" customFormat="1" ht="36">
      <c r="A6" s="152" t="s">
        <v>22</v>
      </c>
      <c r="B6" s="15" t="s">
        <v>4</v>
      </c>
      <c r="C6" s="16" t="s">
        <v>5</v>
      </c>
      <c r="D6" s="17" t="s">
        <v>6</v>
      </c>
      <c r="E6" s="18" t="s">
        <v>27</v>
      </c>
      <c r="F6" s="92" t="s">
        <v>28</v>
      </c>
      <c r="G6" s="81" t="s">
        <v>7</v>
      </c>
      <c r="H6" s="19" t="s">
        <v>8</v>
      </c>
      <c r="I6" s="121">
        <v>6</v>
      </c>
      <c r="J6" s="121">
        <v>7</v>
      </c>
      <c r="K6" s="121">
        <v>8</v>
      </c>
      <c r="L6" s="121">
        <v>9</v>
      </c>
      <c r="M6" s="121">
        <v>10</v>
      </c>
      <c r="N6" s="121">
        <v>11</v>
      </c>
      <c r="O6" s="20" t="str">
        <f>"合計
（令和"&amp;I6&amp;"～"&amp;N6&amp;"年度）"</f>
        <v>合計
（令和6～11年度）</v>
      </c>
      <c r="P6" s="93" t="s">
        <v>9</v>
      </c>
      <c r="Q6" s="21"/>
      <c r="R6" s="21"/>
      <c r="S6" s="21"/>
      <c r="T6" s="21"/>
      <c r="U6" s="21"/>
    </row>
    <row r="7" spans="1:21" ht="15.75" customHeight="1">
      <c r="A7" s="153"/>
      <c r="B7" s="22"/>
      <c r="C7" s="23"/>
      <c r="D7" s="24"/>
      <c r="E7" s="25"/>
      <c r="F7" s="27"/>
      <c r="G7" s="82">
        <f aca="true" t="shared" si="0" ref="G7:G14">$C7*F7</f>
        <v>0</v>
      </c>
      <c r="H7" s="63" t="e">
        <f>(1-(F7/E7))</f>
        <v>#DIV/0!</v>
      </c>
      <c r="I7" s="26">
        <f>G7</f>
        <v>0</v>
      </c>
      <c r="J7" s="27"/>
      <c r="K7" s="27"/>
      <c r="L7" s="27"/>
      <c r="M7" s="27"/>
      <c r="N7" s="27"/>
      <c r="O7" s="28">
        <f>SUM(I7:N7)</f>
        <v>0</v>
      </c>
      <c r="P7" s="29"/>
      <c r="Q7" s="30"/>
      <c r="R7" s="30"/>
      <c r="S7" s="30"/>
      <c r="T7" s="30"/>
      <c r="U7" s="30"/>
    </row>
    <row r="8" spans="1:21" ht="15.75" customHeight="1">
      <c r="A8" s="153"/>
      <c r="B8" s="31"/>
      <c r="C8" s="32"/>
      <c r="D8" s="24"/>
      <c r="E8" s="34"/>
      <c r="F8" s="89"/>
      <c r="G8" s="82">
        <f t="shared" si="0"/>
        <v>0</v>
      </c>
      <c r="H8" s="63" t="e">
        <f aca="true" t="shared" si="1" ref="H8:H14">(1-(F8/E8))</f>
        <v>#DIV/0!</v>
      </c>
      <c r="I8" s="26">
        <f aca="true" t="shared" si="2" ref="I8:I18">G8</f>
        <v>0</v>
      </c>
      <c r="J8" s="27"/>
      <c r="K8" s="27"/>
      <c r="L8" s="27"/>
      <c r="M8" s="27"/>
      <c r="N8" s="27"/>
      <c r="O8" s="28">
        <f aca="true" t="shared" si="3" ref="O8:O17">SUM(I8:N8)</f>
        <v>0</v>
      </c>
      <c r="P8" s="29"/>
      <c r="Q8" s="30"/>
      <c r="R8" s="30"/>
      <c r="S8" s="30"/>
      <c r="T8" s="30"/>
      <c r="U8" s="30"/>
    </row>
    <row r="9" spans="1:21" ht="15.75" customHeight="1">
      <c r="A9" s="153"/>
      <c r="B9" s="31"/>
      <c r="C9" s="32"/>
      <c r="D9" s="33"/>
      <c r="E9" s="34"/>
      <c r="F9" s="89"/>
      <c r="G9" s="82">
        <f t="shared" si="0"/>
        <v>0</v>
      </c>
      <c r="H9" s="63" t="e">
        <f t="shared" si="1"/>
        <v>#DIV/0!</v>
      </c>
      <c r="I9" s="26">
        <f t="shared" si="2"/>
        <v>0</v>
      </c>
      <c r="J9" s="27"/>
      <c r="K9" s="27"/>
      <c r="L9" s="27"/>
      <c r="M9" s="27"/>
      <c r="N9" s="27"/>
      <c r="O9" s="28">
        <f t="shared" si="3"/>
        <v>0</v>
      </c>
      <c r="P9" s="29"/>
      <c r="Q9" s="30"/>
      <c r="R9" s="30"/>
      <c r="S9" s="30"/>
      <c r="T9" s="30"/>
      <c r="U9" s="30"/>
    </row>
    <row r="10" spans="1:21" ht="15.75" customHeight="1">
      <c r="A10" s="153"/>
      <c r="B10" s="31"/>
      <c r="C10" s="32"/>
      <c r="D10" s="33"/>
      <c r="E10" s="34"/>
      <c r="F10" s="89"/>
      <c r="G10" s="82">
        <f t="shared" si="0"/>
        <v>0</v>
      </c>
      <c r="H10" s="63" t="e">
        <f t="shared" si="1"/>
        <v>#DIV/0!</v>
      </c>
      <c r="I10" s="26">
        <f t="shared" si="2"/>
        <v>0</v>
      </c>
      <c r="J10" s="27"/>
      <c r="K10" s="27"/>
      <c r="L10" s="27"/>
      <c r="M10" s="27"/>
      <c r="N10" s="27"/>
      <c r="O10" s="28">
        <f t="shared" si="3"/>
        <v>0</v>
      </c>
      <c r="P10" s="29"/>
      <c r="Q10" s="30"/>
      <c r="R10" s="30"/>
      <c r="S10" s="30"/>
      <c r="T10" s="30"/>
      <c r="U10" s="30"/>
    </row>
    <row r="11" spans="1:21" ht="15.75" customHeight="1">
      <c r="A11" s="153"/>
      <c r="B11" s="31"/>
      <c r="C11" s="45"/>
      <c r="D11" s="46"/>
      <c r="E11" s="47"/>
      <c r="F11" s="89"/>
      <c r="G11" s="83">
        <f>$C11*F11</f>
        <v>0</v>
      </c>
      <c r="H11" s="63" t="e">
        <f t="shared" si="1"/>
        <v>#DIV/0!</v>
      </c>
      <c r="I11" s="26">
        <f t="shared" si="2"/>
        <v>0</v>
      </c>
      <c r="J11" s="49"/>
      <c r="K11" s="49"/>
      <c r="L11" s="49"/>
      <c r="M11" s="49"/>
      <c r="N11" s="49"/>
      <c r="O11" s="50">
        <f>SUM(I11:N11)</f>
        <v>0</v>
      </c>
      <c r="P11" s="29"/>
      <c r="Q11" s="30"/>
      <c r="R11" s="30"/>
      <c r="S11" s="30"/>
      <c r="T11" s="30"/>
      <c r="U11" s="30"/>
    </row>
    <row r="12" spans="1:21" ht="15.75" customHeight="1">
      <c r="A12" s="153"/>
      <c r="B12" s="31"/>
      <c r="C12" s="45"/>
      <c r="D12" s="46"/>
      <c r="E12" s="47"/>
      <c r="F12" s="89"/>
      <c r="G12" s="83">
        <f t="shared" si="0"/>
        <v>0</v>
      </c>
      <c r="H12" s="63" t="e">
        <f t="shared" si="1"/>
        <v>#DIV/0!</v>
      </c>
      <c r="I12" s="26">
        <f t="shared" si="2"/>
        <v>0</v>
      </c>
      <c r="J12" s="49"/>
      <c r="K12" s="49"/>
      <c r="L12" s="49"/>
      <c r="M12" s="49"/>
      <c r="N12" s="49"/>
      <c r="O12" s="50">
        <f t="shared" si="3"/>
        <v>0</v>
      </c>
      <c r="P12" s="29"/>
      <c r="Q12" s="30"/>
      <c r="R12" s="30"/>
      <c r="S12" s="30"/>
      <c r="T12" s="30"/>
      <c r="U12" s="30"/>
    </row>
    <row r="13" spans="1:21" ht="15.75" customHeight="1">
      <c r="A13" s="153"/>
      <c r="B13" s="31"/>
      <c r="C13" s="45"/>
      <c r="D13" s="46"/>
      <c r="E13" s="47"/>
      <c r="F13" s="89"/>
      <c r="G13" s="83">
        <f t="shared" si="0"/>
        <v>0</v>
      </c>
      <c r="H13" s="63" t="e">
        <f t="shared" si="1"/>
        <v>#DIV/0!</v>
      </c>
      <c r="I13" s="26">
        <f t="shared" si="2"/>
        <v>0</v>
      </c>
      <c r="J13" s="49"/>
      <c r="K13" s="49"/>
      <c r="L13" s="49"/>
      <c r="M13" s="49"/>
      <c r="N13" s="49"/>
      <c r="O13" s="50">
        <f t="shared" si="3"/>
        <v>0</v>
      </c>
      <c r="P13" s="29"/>
      <c r="Q13" s="30"/>
      <c r="R13" s="30"/>
      <c r="S13" s="30"/>
      <c r="T13" s="30"/>
      <c r="U13" s="30"/>
    </row>
    <row r="14" spans="1:21" ht="15.75" customHeight="1">
      <c r="A14" s="153"/>
      <c r="B14" s="31"/>
      <c r="C14" s="45"/>
      <c r="D14" s="46"/>
      <c r="E14" s="47"/>
      <c r="F14" s="89"/>
      <c r="G14" s="83">
        <f t="shared" si="0"/>
        <v>0</v>
      </c>
      <c r="H14" s="63" t="e">
        <f t="shared" si="1"/>
        <v>#DIV/0!</v>
      </c>
      <c r="I14" s="26">
        <f t="shared" si="2"/>
        <v>0</v>
      </c>
      <c r="J14" s="49"/>
      <c r="K14" s="49"/>
      <c r="L14" s="49"/>
      <c r="M14" s="49"/>
      <c r="N14" s="49"/>
      <c r="O14" s="50">
        <f t="shared" si="3"/>
        <v>0</v>
      </c>
      <c r="P14" s="29"/>
      <c r="Q14" s="30"/>
      <c r="R14" s="30"/>
      <c r="S14" s="30"/>
      <c r="T14" s="30"/>
      <c r="U14" s="30"/>
    </row>
    <row r="15" spans="1:21" ht="15.75" customHeight="1">
      <c r="A15" s="153"/>
      <c r="B15" s="31"/>
      <c r="C15" s="45"/>
      <c r="D15" s="46"/>
      <c r="E15" s="47"/>
      <c r="F15" s="89"/>
      <c r="G15" s="83">
        <f>$C15*F15</f>
        <v>0</v>
      </c>
      <c r="H15" s="63" t="e">
        <f>(1-(F15/E15))</f>
        <v>#DIV/0!</v>
      </c>
      <c r="I15" s="26">
        <f t="shared" si="2"/>
        <v>0</v>
      </c>
      <c r="J15" s="49"/>
      <c r="K15" s="49"/>
      <c r="L15" s="49"/>
      <c r="M15" s="49"/>
      <c r="N15" s="49"/>
      <c r="O15" s="50">
        <f>SUM(I15:N15)</f>
        <v>0</v>
      </c>
      <c r="P15" s="29"/>
      <c r="Q15" s="30"/>
      <c r="R15" s="30"/>
      <c r="S15" s="30"/>
      <c r="T15" s="30"/>
      <c r="U15" s="30"/>
    </row>
    <row r="16" spans="1:21" ht="15.75" customHeight="1">
      <c r="A16" s="153"/>
      <c r="B16" s="31"/>
      <c r="C16" s="45"/>
      <c r="D16" s="46"/>
      <c r="E16" s="47"/>
      <c r="F16" s="89"/>
      <c r="G16" s="83">
        <f>$C16*F16</f>
        <v>0</v>
      </c>
      <c r="H16" s="63" t="e">
        <f>(1-(F16/E16))</f>
        <v>#DIV/0!</v>
      </c>
      <c r="I16" s="26">
        <f t="shared" si="2"/>
        <v>0</v>
      </c>
      <c r="J16" s="49"/>
      <c r="K16" s="49"/>
      <c r="L16" s="49"/>
      <c r="M16" s="49"/>
      <c r="N16" s="49"/>
      <c r="O16" s="50">
        <f t="shared" si="3"/>
        <v>0</v>
      </c>
      <c r="P16" s="29"/>
      <c r="Q16" s="30"/>
      <c r="R16" s="30"/>
      <c r="S16" s="30"/>
      <c r="T16" s="30"/>
      <c r="U16" s="30"/>
    </row>
    <row r="17" spans="1:21" ht="15.75" customHeight="1">
      <c r="A17" s="153"/>
      <c r="B17" s="31"/>
      <c r="C17" s="45"/>
      <c r="D17" s="46"/>
      <c r="E17" s="47"/>
      <c r="F17" s="89"/>
      <c r="G17" s="83">
        <f>$C17*F17</f>
        <v>0</v>
      </c>
      <c r="H17" s="63" t="e">
        <f>(1-(F17/E17))</f>
        <v>#DIV/0!</v>
      </c>
      <c r="I17" s="26">
        <f t="shared" si="2"/>
        <v>0</v>
      </c>
      <c r="J17" s="49"/>
      <c r="K17" s="49"/>
      <c r="L17" s="49"/>
      <c r="M17" s="49"/>
      <c r="N17" s="49"/>
      <c r="O17" s="50">
        <f t="shared" si="3"/>
        <v>0</v>
      </c>
      <c r="P17" s="29"/>
      <c r="Q17" s="30"/>
      <c r="R17" s="30"/>
      <c r="S17" s="30"/>
      <c r="T17" s="30"/>
      <c r="U17" s="30"/>
    </row>
    <row r="18" spans="1:21" ht="15.75" customHeight="1">
      <c r="A18" s="153"/>
      <c r="B18" s="31"/>
      <c r="C18" s="45"/>
      <c r="D18" s="46"/>
      <c r="E18" s="47"/>
      <c r="F18" s="89"/>
      <c r="G18" s="83">
        <f>$C18*F18</f>
        <v>0</v>
      </c>
      <c r="H18" s="63" t="e">
        <f>(1-(F18/E18))</f>
        <v>#DIV/0!</v>
      </c>
      <c r="I18" s="26">
        <f t="shared" si="2"/>
        <v>0</v>
      </c>
      <c r="J18" s="49"/>
      <c r="K18" s="49"/>
      <c r="L18" s="49"/>
      <c r="M18" s="49"/>
      <c r="N18" s="49"/>
      <c r="O18" s="50">
        <f>SUM(I18:N18)</f>
        <v>0</v>
      </c>
      <c r="P18" s="29"/>
      <c r="Q18" s="30"/>
      <c r="R18" s="30"/>
      <c r="S18" s="30"/>
      <c r="T18" s="30"/>
      <c r="U18" s="30"/>
    </row>
    <row r="19" spans="1:21" ht="15" customHeight="1">
      <c r="A19" s="153"/>
      <c r="B19" s="35" t="s">
        <v>10</v>
      </c>
      <c r="C19" s="51"/>
      <c r="D19" s="36"/>
      <c r="E19" s="52"/>
      <c r="F19" s="90"/>
      <c r="G19" s="84">
        <f>SUM(G7:G18)</f>
        <v>0</v>
      </c>
      <c r="H19" s="37"/>
      <c r="I19" s="38">
        <f aca="true" t="shared" si="4" ref="I19:N19">SUM(I7:I18)</f>
        <v>0</v>
      </c>
      <c r="J19" s="39">
        <f t="shared" si="4"/>
        <v>0</v>
      </c>
      <c r="K19" s="39">
        <f t="shared" si="4"/>
        <v>0</v>
      </c>
      <c r="L19" s="39">
        <f t="shared" si="4"/>
        <v>0</v>
      </c>
      <c r="M19" s="39">
        <f t="shared" si="4"/>
        <v>0</v>
      </c>
      <c r="N19" s="39">
        <f t="shared" si="4"/>
        <v>0</v>
      </c>
      <c r="O19" s="40">
        <f>SUM(I19:N19)</f>
        <v>0</v>
      </c>
      <c r="P19" s="41"/>
      <c r="Q19" s="30"/>
      <c r="R19" s="30"/>
      <c r="S19" s="30"/>
      <c r="T19" s="30"/>
      <c r="U19" s="30"/>
    </row>
    <row r="20" spans="1:21" ht="15" customHeight="1" thickBot="1">
      <c r="A20" s="53"/>
      <c r="B20" s="54"/>
      <c r="C20" s="55"/>
      <c r="D20" s="56"/>
      <c r="E20" s="57"/>
      <c r="F20" s="59"/>
      <c r="G20" s="85"/>
      <c r="H20" s="58"/>
      <c r="I20" s="59"/>
      <c r="J20" s="60"/>
      <c r="K20" s="60"/>
      <c r="L20" s="60"/>
      <c r="M20" s="60"/>
      <c r="N20" s="60"/>
      <c r="O20" s="61"/>
      <c r="P20" s="62"/>
      <c r="Q20" s="30"/>
      <c r="R20" s="30"/>
      <c r="S20" s="30"/>
      <c r="T20" s="30"/>
      <c r="U20" s="30"/>
    </row>
    <row r="21" spans="1:16" s="30" customFormat="1" ht="36">
      <c r="A21" s="152" t="s">
        <v>15</v>
      </c>
      <c r="B21" s="15" t="s">
        <v>4</v>
      </c>
      <c r="C21" s="16" t="s">
        <v>5</v>
      </c>
      <c r="D21" s="42" t="s">
        <v>6</v>
      </c>
      <c r="E21" s="43" t="s">
        <v>12</v>
      </c>
      <c r="F21" s="94" t="s">
        <v>13</v>
      </c>
      <c r="G21" s="86" t="s">
        <v>14</v>
      </c>
      <c r="H21" s="44" t="s">
        <v>16</v>
      </c>
      <c r="I21" s="122">
        <f>I6</f>
        <v>6</v>
      </c>
      <c r="J21" s="123">
        <f>I21+1</f>
        <v>7</v>
      </c>
      <c r="K21" s="123">
        <f>J21+1</f>
        <v>8</v>
      </c>
      <c r="L21" s="123">
        <f>K21+1</f>
        <v>9</v>
      </c>
      <c r="M21" s="123">
        <f>L21+1</f>
        <v>10</v>
      </c>
      <c r="N21" s="123">
        <f>M21+1</f>
        <v>11</v>
      </c>
      <c r="O21" s="20" t="str">
        <f>"合計
（令和"&amp;I21&amp;"～"&amp;N21&amp;"年度）"</f>
        <v>合計
（令和6～11年度）</v>
      </c>
      <c r="P21" s="93" t="s">
        <v>11</v>
      </c>
    </row>
    <row r="22" spans="1:16" s="30" customFormat="1" ht="15" customHeight="1">
      <c r="A22" s="154"/>
      <c r="B22" s="33"/>
      <c r="C22" s="45"/>
      <c r="D22" s="46" t="s">
        <v>89</v>
      </c>
      <c r="E22" s="47"/>
      <c r="F22" s="27"/>
      <c r="G22" s="87">
        <f>$C22*F22</f>
        <v>0</v>
      </c>
      <c r="H22" s="63" t="e">
        <f aca="true" t="shared" si="5" ref="H22:H29">(1-(F22/E22))</f>
        <v>#DIV/0!</v>
      </c>
      <c r="I22" s="48">
        <f>G22</f>
        <v>0</v>
      </c>
      <c r="J22" s="49"/>
      <c r="K22" s="49"/>
      <c r="L22" s="49"/>
      <c r="M22" s="49"/>
      <c r="N22" s="49"/>
      <c r="O22" s="28">
        <f>SUM(I22:N22)</f>
        <v>0</v>
      </c>
      <c r="P22" s="29"/>
    </row>
    <row r="23" spans="1:16" s="30" customFormat="1" ht="15" customHeight="1">
      <c r="A23" s="154"/>
      <c r="B23" s="31"/>
      <c r="C23" s="45"/>
      <c r="D23" s="46" t="s">
        <v>89</v>
      </c>
      <c r="E23" s="47"/>
      <c r="F23" s="27"/>
      <c r="G23" s="87">
        <f aca="true" t="shared" si="6" ref="G23:G29">$C23*F23</f>
        <v>0</v>
      </c>
      <c r="H23" s="63" t="e">
        <f t="shared" si="5"/>
        <v>#DIV/0!</v>
      </c>
      <c r="I23" s="48">
        <f aca="true" t="shared" si="7" ref="I23:I29">G23</f>
        <v>0</v>
      </c>
      <c r="J23" s="49"/>
      <c r="K23" s="49"/>
      <c r="L23" s="49"/>
      <c r="M23" s="49"/>
      <c r="N23" s="49"/>
      <c r="O23" s="28">
        <f aca="true" t="shared" si="8" ref="O23:O29">SUM(I23:N23)</f>
        <v>0</v>
      </c>
      <c r="P23" s="29"/>
    </row>
    <row r="24" spans="1:16" s="30" customFormat="1" ht="15" customHeight="1">
      <c r="A24" s="154"/>
      <c r="B24" s="31"/>
      <c r="C24" s="45"/>
      <c r="D24" s="46" t="s">
        <v>89</v>
      </c>
      <c r="E24" s="47"/>
      <c r="F24" s="27"/>
      <c r="G24" s="87">
        <f t="shared" si="6"/>
        <v>0</v>
      </c>
      <c r="H24" s="63" t="e">
        <f t="shared" si="5"/>
        <v>#DIV/0!</v>
      </c>
      <c r="I24" s="48">
        <f t="shared" si="7"/>
        <v>0</v>
      </c>
      <c r="J24" s="49"/>
      <c r="K24" s="49"/>
      <c r="L24" s="49"/>
      <c r="M24" s="49"/>
      <c r="N24" s="49"/>
      <c r="O24" s="28">
        <f t="shared" si="8"/>
        <v>0</v>
      </c>
      <c r="P24" s="29"/>
    </row>
    <row r="25" spans="1:16" s="30" customFormat="1" ht="15" customHeight="1">
      <c r="A25" s="154"/>
      <c r="B25" s="31"/>
      <c r="C25" s="45"/>
      <c r="D25" s="46" t="s">
        <v>89</v>
      </c>
      <c r="E25" s="47"/>
      <c r="F25" s="27"/>
      <c r="G25" s="87">
        <f t="shared" si="6"/>
        <v>0</v>
      </c>
      <c r="H25" s="63" t="e">
        <f>(1-(F25/E25))</f>
        <v>#DIV/0!</v>
      </c>
      <c r="I25" s="48">
        <f t="shared" si="7"/>
        <v>0</v>
      </c>
      <c r="J25" s="49"/>
      <c r="K25" s="49"/>
      <c r="L25" s="49"/>
      <c r="M25" s="49"/>
      <c r="N25" s="49"/>
      <c r="O25" s="28">
        <f t="shared" si="8"/>
        <v>0</v>
      </c>
      <c r="P25" s="29"/>
    </row>
    <row r="26" spans="1:16" s="30" customFormat="1" ht="15" customHeight="1">
      <c r="A26" s="154"/>
      <c r="B26" s="31"/>
      <c r="C26" s="45"/>
      <c r="D26" s="46" t="s">
        <v>89</v>
      </c>
      <c r="E26" s="47"/>
      <c r="F26" s="27"/>
      <c r="G26" s="87">
        <f t="shared" si="6"/>
        <v>0</v>
      </c>
      <c r="H26" s="63" t="e">
        <f t="shared" si="5"/>
        <v>#DIV/0!</v>
      </c>
      <c r="I26" s="48">
        <f t="shared" si="7"/>
        <v>0</v>
      </c>
      <c r="J26" s="49"/>
      <c r="K26" s="49"/>
      <c r="L26" s="49"/>
      <c r="M26" s="49"/>
      <c r="N26" s="49"/>
      <c r="O26" s="28">
        <f t="shared" si="8"/>
        <v>0</v>
      </c>
      <c r="P26" s="29"/>
    </row>
    <row r="27" spans="1:16" s="30" customFormat="1" ht="15" customHeight="1">
      <c r="A27" s="154"/>
      <c r="B27" s="31"/>
      <c r="C27" s="45"/>
      <c r="D27" s="46" t="s">
        <v>89</v>
      </c>
      <c r="E27" s="47"/>
      <c r="F27" s="27"/>
      <c r="G27" s="87">
        <f>$C27*F27</f>
        <v>0</v>
      </c>
      <c r="H27" s="63" t="e">
        <f t="shared" si="5"/>
        <v>#DIV/0!</v>
      </c>
      <c r="I27" s="48">
        <f t="shared" si="7"/>
        <v>0</v>
      </c>
      <c r="J27" s="49"/>
      <c r="K27" s="49"/>
      <c r="L27" s="49"/>
      <c r="M27" s="49"/>
      <c r="N27" s="49"/>
      <c r="O27" s="28">
        <f t="shared" si="8"/>
        <v>0</v>
      </c>
      <c r="P27" s="29"/>
    </row>
    <row r="28" spans="1:16" s="30" customFormat="1" ht="15" customHeight="1">
      <c r="A28" s="154"/>
      <c r="B28" s="31"/>
      <c r="C28" s="45"/>
      <c r="D28" s="46" t="s">
        <v>89</v>
      </c>
      <c r="E28" s="47"/>
      <c r="F28" s="27"/>
      <c r="G28" s="87">
        <f t="shared" si="6"/>
        <v>0</v>
      </c>
      <c r="H28" s="63" t="e">
        <f t="shared" si="5"/>
        <v>#DIV/0!</v>
      </c>
      <c r="I28" s="48">
        <f t="shared" si="7"/>
        <v>0</v>
      </c>
      <c r="J28" s="49"/>
      <c r="K28" s="49"/>
      <c r="L28" s="49"/>
      <c r="M28" s="49"/>
      <c r="N28" s="49"/>
      <c r="O28" s="28">
        <f t="shared" si="8"/>
        <v>0</v>
      </c>
      <c r="P28" s="29"/>
    </row>
    <row r="29" spans="1:16" s="30" customFormat="1" ht="15" customHeight="1">
      <c r="A29" s="154"/>
      <c r="B29" s="31"/>
      <c r="C29" s="45"/>
      <c r="D29" s="46" t="s">
        <v>89</v>
      </c>
      <c r="E29" s="47"/>
      <c r="F29" s="27"/>
      <c r="G29" s="87">
        <f t="shared" si="6"/>
        <v>0</v>
      </c>
      <c r="H29" s="63" t="e">
        <f t="shared" si="5"/>
        <v>#DIV/0!</v>
      </c>
      <c r="I29" s="48">
        <f t="shared" si="7"/>
        <v>0</v>
      </c>
      <c r="J29" s="49"/>
      <c r="K29" s="49"/>
      <c r="L29" s="49"/>
      <c r="M29" s="49"/>
      <c r="N29" s="49"/>
      <c r="O29" s="28">
        <f t="shared" si="8"/>
        <v>0</v>
      </c>
      <c r="P29" s="29"/>
    </row>
    <row r="30" spans="1:21" s="66" customFormat="1" ht="15" customHeight="1">
      <c r="A30" s="154"/>
      <c r="B30" s="35" t="s">
        <v>10</v>
      </c>
      <c r="C30" s="51"/>
      <c r="D30" s="36"/>
      <c r="E30" s="52"/>
      <c r="F30" s="90"/>
      <c r="G30" s="84">
        <f>SUM(G22:G29)</f>
        <v>0</v>
      </c>
      <c r="H30" s="64"/>
      <c r="I30" s="38">
        <f aca="true" t="shared" si="9" ref="I30:N30">SUM(I22:I29)</f>
        <v>0</v>
      </c>
      <c r="J30" s="39">
        <f t="shared" si="9"/>
        <v>0</v>
      </c>
      <c r="K30" s="39">
        <f t="shared" si="9"/>
        <v>0</v>
      </c>
      <c r="L30" s="39">
        <f t="shared" si="9"/>
        <v>0</v>
      </c>
      <c r="M30" s="39">
        <f t="shared" si="9"/>
        <v>0</v>
      </c>
      <c r="N30" s="39">
        <f t="shared" si="9"/>
        <v>0</v>
      </c>
      <c r="O30" s="40">
        <f>SUM(I30:N30)</f>
        <v>0</v>
      </c>
      <c r="P30" s="41"/>
      <c r="Q30" s="30"/>
      <c r="R30" s="30"/>
      <c r="S30" s="30"/>
      <c r="T30" s="30"/>
      <c r="U30" s="30"/>
    </row>
    <row r="31" spans="1:21" ht="15" customHeight="1" thickBot="1">
      <c r="A31" s="53"/>
      <c r="B31" s="54"/>
      <c r="C31" s="55"/>
      <c r="D31" s="56"/>
      <c r="E31" s="57"/>
      <c r="F31" s="59"/>
      <c r="G31" s="85"/>
      <c r="H31" s="58"/>
      <c r="I31" s="59"/>
      <c r="J31" s="60"/>
      <c r="K31" s="60"/>
      <c r="L31" s="60"/>
      <c r="M31" s="60"/>
      <c r="N31" s="60"/>
      <c r="O31" s="61"/>
      <c r="P31" s="62"/>
      <c r="Q31" s="30"/>
      <c r="R31" s="30"/>
      <c r="S31" s="30"/>
      <c r="T31" s="30"/>
      <c r="U31" s="30"/>
    </row>
    <row r="32" spans="1:16" s="30" customFormat="1" ht="36">
      <c r="A32" s="152" t="s">
        <v>17</v>
      </c>
      <c r="B32" s="15" t="s">
        <v>4</v>
      </c>
      <c r="C32" s="129" t="s">
        <v>18</v>
      </c>
      <c r="D32" s="17" t="s">
        <v>6</v>
      </c>
      <c r="E32" s="18" t="s">
        <v>19</v>
      </c>
      <c r="F32" s="92" t="s">
        <v>20</v>
      </c>
      <c r="G32" s="81" t="s">
        <v>21</v>
      </c>
      <c r="H32" s="19" t="s">
        <v>8</v>
      </c>
      <c r="I32" s="130">
        <f>I6</f>
        <v>6</v>
      </c>
      <c r="J32" s="121">
        <f>I32+1</f>
        <v>7</v>
      </c>
      <c r="K32" s="121">
        <f>J32+1</f>
        <v>8</v>
      </c>
      <c r="L32" s="121">
        <f>K32+1</f>
        <v>9</v>
      </c>
      <c r="M32" s="121">
        <f>L32+1</f>
        <v>10</v>
      </c>
      <c r="N32" s="121">
        <f>M32+1</f>
        <v>11</v>
      </c>
      <c r="O32" s="20" t="str">
        <f>"合計
（令和"&amp;I32&amp;"～"&amp;N32&amp;"年度）"</f>
        <v>合計
（令和6～11年度）</v>
      </c>
      <c r="P32" s="93" t="s">
        <v>11</v>
      </c>
    </row>
    <row r="33" spans="1:16" s="30" customFormat="1" ht="15" customHeight="1">
      <c r="A33" s="154"/>
      <c r="B33" s="33"/>
      <c r="C33" s="45"/>
      <c r="D33" s="67"/>
      <c r="E33" s="34"/>
      <c r="F33" s="89"/>
      <c r="G33" s="83">
        <f aca="true" t="shared" si="10" ref="G33:G42">$C33*F33</f>
        <v>0</v>
      </c>
      <c r="H33" s="63" t="e">
        <f aca="true" t="shared" si="11" ref="H33:H44">(1-(F33/E33))</f>
        <v>#DIV/0!</v>
      </c>
      <c r="I33" s="48"/>
      <c r="J33" s="48">
        <f aca="true" t="shared" si="12" ref="J33:J44">$G33</f>
        <v>0</v>
      </c>
      <c r="K33" s="48">
        <f aca="true" t="shared" si="13" ref="K33:N44">$G33</f>
        <v>0</v>
      </c>
      <c r="L33" s="48">
        <f t="shared" si="13"/>
        <v>0</v>
      </c>
      <c r="M33" s="48">
        <f t="shared" si="13"/>
        <v>0</v>
      </c>
      <c r="N33" s="27">
        <f t="shared" si="13"/>
        <v>0</v>
      </c>
      <c r="O33" s="28">
        <f>SUM(I33:N33)</f>
        <v>0</v>
      </c>
      <c r="P33" s="29"/>
    </row>
    <row r="34" spans="1:16" s="30" customFormat="1" ht="15" customHeight="1">
      <c r="A34" s="154"/>
      <c r="B34" s="31"/>
      <c r="C34" s="45"/>
      <c r="D34" s="67"/>
      <c r="E34" s="34"/>
      <c r="F34" s="89"/>
      <c r="G34" s="83">
        <f t="shared" si="10"/>
        <v>0</v>
      </c>
      <c r="H34" s="63" t="e">
        <f t="shared" si="11"/>
        <v>#DIV/0!</v>
      </c>
      <c r="I34" s="48"/>
      <c r="J34" s="48">
        <f t="shared" si="12"/>
        <v>0</v>
      </c>
      <c r="K34" s="48">
        <f t="shared" si="13"/>
        <v>0</v>
      </c>
      <c r="L34" s="48">
        <f t="shared" si="13"/>
        <v>0</v>
      </c>
      <c r="M34" s="27">
        <f t="shared" si="13"/>
        <v>0</v>
      </c>
      <c r="N34" s="27">
        <f t="shared" si="13"/>
        <v>0</v>
      </c>
      <c r="O34" s="28">
        <f aca="true" t="shared" si="14" ref="O34:O44">SUM(I34:N34)</f>
        <v>0</v>
      </c>
      <c r="P34" s="29"/>
    </row>
    <row r="35" spans="1:16" s="30" customFormat="1" ht="15" customHeight="1">
      <c r="A35" s="154"/>
      <c r="B35" s="31"/>
      <c r="C35" s="45"/>
      <c r="D35" s="67"/>
      <c r="E35" s="34"/>
      <c r="F35" s="89"/>
      <c r="G35" s="83">
        <f t="shared" si="10"/>
        <v>0</v>
      </c>
      <c r="H35" s="63" t="e">
        <f t="shared" si="11"/>
        <v>#DIV/0!</v>
      </c>
      <c r="I35" s="48"/>
      <c r="J35" s="27">
        <f t="shared" si="12"/>
        <v>0</v>
      </c>
      <c r="K35" s="27">
        <f t="shared" si="13"/>
        <v>0</v>
      </c>
      <c r="L35" s="27">
        <f t="shared" si="13"/>
        <v>0</v>
      </c>
      <c r="M35" s="27">
        <f t="shared" si="13"/>
        <v>0</v>
      </c>
      <c r="N35" s="27">
        <f t="shared" si="13"/>
        <v>0</v>
      </c>
      <c r="O35" s="28">
        <f>SUM(I35:N35)</f>
        <v>0</v>
      </c>
      <c r="P35" s="29"/>
    </row>
    <row r="36" spans="1:16" s="30" customFormat="1" ht="15" customHeight="1">
      <c r="A36" s="154"/>
      <c r="B36" s="33"/>
      <c r="C36" s="45"/>
      <c r="D36" s="67"/>
      <c r="E36" s="34"/>
      <c r="F36" s="89"/>
      <c r="G36" s="83">
        <f t="shared" si="10"/>
        <v>0</v>
      </c>
      <c r="H36" s="63" t="e">
        <f t="shared" si="11"/>
        <v>#DIV/0!</v>
      </c>
      <c r="I36" s="48"/>
      <c r="J36" s="27">
        <f t="shared" si="12"/>
        <v>0</v>
      </c>
      <c r="K36" s="27">
        <f t="shared" si="13"/>
        <v>0</v>
      </c>
      <c r="L36" s="27">
        <f t="shared" si="13"/>
        <v>0</v>
      </c>
      <c r="M36" s="27">
        <f t="shared" si="13"/>
        <v>0</v>
      </c>
      <c r="N36" s="27">
        <f t="shared" si="13"/>
        <v>0</v>
      </c>
      <c r="O36" s="28">
        <f t="shared" si="14"/>
        <v>0</v>
      </c>
      <c r="P36" s="29"/>
    </row>
    <row r="37" spans="1:16" s="30" customFormat="1" ht="15" customHeight="1">
      <c r="A37" s="154"/>
      <c r="B37" s="33"/>
      <c r="C37" s="45"/>
      <c r="D37" s="67"/>
      <c r="E37" s="34"/>
      <c r="F37" s="89"/>
      <c r="G37" s="83">
        <f t="shared" si="10"/>
        <v>0</v>
      </c>
      <c r="H37" s="63" t="e">
        <f t="shared" si="11"/>
        <v>#DIV/0!</v>
      </c>
      <c r="I37" s="48"/>
      <c r="J37" s="48">
        <f t="shared" si="12"/>
        <v>0</v>
      </c>
      <c r="K37" s="48">
        <f t="shared" si="13"/>
        <v>0</v>
      </c>
      <c r="L37" s="48">
        <f t="shared" si="13"/>
        <v>0</v>
      </c>
      <c r="M37" s="27">
        <f t="shared" si="13"/>
        <v>0</v>
      </c>
      <c r="N37" s="27">
        <f t="shared" si="13"/>
        <v>0</v>
      </c>
      <c r="O37" s="28">
        <f t="shared" si="14"/>
        <v>0</v>
      </c>
      <c r="P37" s="29"/>
    </row>
    <row r="38" spans="1:16" s="30" customFormat="1" ht="15" customHeight="1">
      <c r="A38" s="154"/>
      <c r="B38" s="33"/>
      <c r="C38" s="45"/>
      <c r="D38" s="67"/>
      <c r="E38" s="34"/>
      <c r="F38" s="89"/>
      <c r="G38" s="83">
        <f>$C38*F38</f>
        <v>0</v>
      </c>
      <c r="H38" s="63" t="e">
        <f>(1-(F38/E38))</f>
        <v>#DIV/0!</v>
      </c>
      <c r="I38" s="48"/>
      <c r="J38" s="48">
        <f t="shared" si="12"/>
        <v>0</v>
      </c>
      <c r="K38" s="48">
        <f t="shared" si="13"/>
        <v>0</v>
      </c>
      <c r="L38" s="48">
        <f t="shared" si="13"/>
        <v>0</v>
      </c>
      <c r="M38" s="27">
        <f>$G38</f>
        <v>0</v>
      </c>
      <c r="N38" s="27">
        <f t="shared" si="13"/>
        <v>0</v>
      </c>
      <c r="O38" s="28">
        <f t="shared" si="14"/>
        <v>0</v>
      </c>
      <c r="P38" s="29"/>
    </row>
    <row r="39" spans="1:16" s="30" customFormat="1" ht="18.75" customHeight="1">
      <c r="A39" s="154"/>
      <c r="B39" s="31"/>
      <c r="C39" s="45"/>
      <c r="D39" s="67"/>
      <c r="E39" s="34"/>
      <c r="F39" s="89"/>
      <c r="G39" s="83">
        <f>$C39*F39</f>
        <v>0</v>
      </c>
      <c r="H39" s="63" t="e">
        <f>(1-(F39/E39))</f>
        <v>#DIV/0!</v>
      </c>
      <c r="I39" s="48"/>
      <c r="J39" s="27">
        <f t="shared" si="12"/>
        <v>0</v>
      </c>
      <c r="K39" s="27">
        <f t="shared" si="13"/>
        <v>0</v>
      </c>
      <c r="L39" s="27">
        <f t="shared" si="13"/>
        <v>0</v>
      </c>
      <c r="M39" s="27">
        <f t="shared" si="13"/>
        <v>0</v>
      </c>
      <c r="N39" s="27">
        <f>$G39</f>
        <v>0</v>
      </c>
      <c r="O39" s="28">
        <f t="shared" si="14"/>
        <v>0</v>
      </c>
      <c r="P39" s="29"/>
    </row>
    <row r="40" spans="1:16" s="30" customFormat="1" ht="15" customHeight="1">
      <c r="A40" s="154"/>
      <c r="B40" s="33"/>
      <c r="C40" s="45"/>
      <c r="D40" s="67"/>
      <c r="E40" s="34"/>
      <c r="F40" s="89"/>
      <c r="G40" s="83">
        <f t="shared" si="10"/>
        <v>0</v>
      </c>
      <c r="H40" s="63" t="e">
        <f t="shared" si="11"/>
        <v>#DIV/0!</v>
      </c>
      <c r="I40" s="48"/>
      <c r="J40" s="27">
        <f t="shared" si="12"/>
        <v>0</v>
      </c>
      <c r="K40" s="27">
        <f t="shared" si="13"/>
        <v>0</v>
      </c>
      <c r="L40" s="27">
        <f t="shared" si="13"/>
        <v>0</v>
      </c>
      <c r="M40" s="27">
        <f t="shared" si="13"/>
        <v>0</v>
      </c>
      <c r="N40" s="27">
        <f t="shared" si="13"/>
        <v>0</v>
      </c>
      <c r="O40" s="28">
        <f t="shared" si="14"/>
        <v>0</v>
      </c>
      <c r="P40" s="29"/>
    </row>
    <row r="41" spans="1:16" s="30" customFormat="1" ht="15" customHeight="1">
      <c r="A41" s="154"/>
      <c r="B41" s="33"/>
      <c r="C41" s="45"/>
      <c r="D41" s="67"/>
      <c r="E41" s="34"/>
      <c r="F41" s="89"/>
      <c r="G41" s="83">
        <f t="shared" si="10"/>
        <v>0</v>
      </c>
      <c r="H41" s="63" t="e">
        <f t="shared" si="11"/>
        <v>#DIV/0!</v>
      </c>
      <c r="I41" s="48"/>
      <c r="J41" s="27">
        <f t="shared" si="12"/>
        <v>0</v>
      </c>
      <c r="K41" s="27">
        <f t="shared" si="13"/>
        <v>0</v>
      </c>
      <c r="L41" s="27">
        <f t="shared" si="13"/>
        <v>0</v>
      </c>
      <c r="M41" s="27">
        <f t="shared" si="13"/>
        <v>0</v>
      </c>
      <c r="N41" s="27">
        <f t="shared" si="13"/>
        <v>0</v>
      </c>
      <c r="O41" s="28">
        <f t="shared" si="14"/>
        <v>0</v>
      </c>
      <c r="P41" s="29"/>
    </row>
    <row r="42" spans="1:21" ht="15" customHeight="1">
      <c r="A42" s="154"/>
      <c r="B42" s="33"/>
      <c r="C42" s="68"/>
      <c r="D42" s="67"/>
      <c r="E42" s="34"/>
      <c r="F42" s="89"/>
      <c r="G42" s="83">
        <f t="shared" si="10"/>
        <v>0</v>
      </c>
      <c r="H42" s="63" t="e">
        <f t="shared" si="11"/>
        <v>#DIV/0!</v>
      </c>
      <c r="I42" s="48"/>
      <c r="J42" s="27">
        <f t="shared" si="12"/>
        <v>0</v>
      </c>
      <c r="K42" s="27">
        <f t="shared" si="13"/>
        <v>0</v>
      </c>
      <c r="L42" s="27">
        <f t="shared" si="13"/>
        <v>0</v>
      </c>
      <c r="M42" s="27">
        <f t="shared" si="13"/>
        <v>0</v>
      </c>
      <c r="N42" s="27">
        <f t="shared" si="13"/>
        <v>0</v>
      </c>
      <c r="O42" s="28">
        <f t="shared" si="14"/>
        <v>0</v>
      </c>
      <c r="P42" s="65"/>
      <c r="Q42" s="30"/>
      <c r="R42" s="30"/>
      <c r="S42" s="30"/>
      <c r="T42" s="30"/>
      <c r="U42" s="30"/>
    </row>
    <row r="43" spans="1:21" ht="15" customHeight="1">
      <c r="A43" s="154"/>
      <c r="B43" s="33"/>
      <c r="C43" s="68"/>
      <c r="D43" s="67"/>
      <c r="E43" s="34"/>
      <c r="F43" s="89"/>
      <c r="G43" s="83">
        <f>$C43*F43</f>
        <v>0</v>
      </c>
      <c r="H43" s="63" t="e">
        <f t="shared" si="11"/>
        <v>#DIV/0!</v>
      </c>
      <c r="I43" s="48"/>
      <c r="J43" s="27">
        <f t="shared" si="12"/>
        <v>0</v>
      </c>
      <c r="K43" s="27">
        <f t="shared" si="13"/>
        <v>0</v>
      </c>
      <c r="L43" s="27">
        <f t="shared" si="13"/>
        <v>0</v>
      </c>
      <c r="M43" s="27">
        <f t="shared" si="13"/>
        <v>0</v>
      </c>
      <c r="N43" s="27">
        <f t="shared" si="13"/>
        <v>0</v>
      </c>
      <c r="O43" s="28">
        <f t="shared" si="14"/>
        <v>0</v>
      </c>
      <c r="P43" s="65"/>
      <c r="Q43" s="30"/>
      <c r="R43" s="30"/>
      <c r="S43" s="30"/>
      <c r="T43" s="30"/>
      <c r="U43" s="30"/>
    </row>
    <row r="44" spans="1:21" ht="15" customHeight="1">
      <c r="A44" s="154"/>
      <c r="B44" s="33"/>
      <c r="C44" s="45"/>
      <c r="D44" s="46"/>
      <c r="E44" s="34"/>
      <c r="F44" s="89"/>
      <c r="G44" s="83">
        <f>$C44*F44</f>
        <v>0</v>
      </c>
      <c r="H44" s="63" t="e">
        <f t="shared" si="11"/>
        <v>#DIV/0!</v>
      </c>
      <c r="I44" s="48"/>
      <c r="J44" s="49">
        <f t="shared" si="12"/>
        <v>0</v>
      </c>
      <c r="K44" s="49">
        <f t="shared" si="13"/>
        <v>0</v>
      </c>
      <c r="L44" s="49">
        <f t="shared" si="13"/>
        <v>0</v>
      </c>
      <c r="M44" s="49">
        <f>$G44</f>
        <v>0</v>
      </c>
      <c r="N44" s="49">
        <f t="shared" si="13"/>
        <v>0</v>
      </c>
      <c r="O44" s="28">
        <f t="shared" si="14"/>
        <v>0</v>
      </c>
      <c r="P44" s="65"/>
      <c r="Q44" s="30"/>
      <c r="R44" s="30"/>
      <c r="S44" s="30"/>
      <c r="T44" s="30"/>
      <c r="U44" s="30"/>
    </row>
    <row r="45" spans="1:21" ht="15" customHeight="1" thickBot="1">
      <c r="A45" s="161"/>
      <c r="B45" s="69" t="s">
        <v>10</v>
      </c>
      <c r="C45" s="70"/>
      <c r="D45" s="71"/>
      <c r="E45" s="72"/>
      <c r="F45" s="91"/>
      <c r="G45" s="88">
        <f>SUM(G33:G44)</f>
        <v>0</v>
      </c>
      <c r="H45" s="73"/>
      <c r="I45" s="74">
        <f aca="true" t="shared" si="15" ref="I45:N45">SUM(I33:I44)</f>
        <v>0</v>
      </c>
      <c r="J45" s="75">
        <f>SUM(J33:J44)</f>
        <v>0</v>
      </c>
      <c r="K45" s="75">
        <f t="shared" si="15"/>
        <v>0</v>
      </c>
      <c r="L45" s="75">
        <f t="shared" si="15"/>
        <v>0</v>
      </c>
      <c r="M45" s="75">
        <f>SUM(M33:M44)</f>
        <v>0</v>
      </c>
      <c r="N45" s="75">
        <f t="shared" si="15"/>
        <v>0</v>
      </c>
      <c r="O45" s="76">
        <f>SUM(I45:N45)</f>
        <v>0</v>
      </c>
      <c r="P45" s="77"/>
      <c r="Q45" s="30"/>
      <c r="R45" s="30"/>
      <c r="S45" s="30"/>
      <c r="T45" s="30"/>
      <c r="U45" s="30"/>
    </row>
    <row r="46" spans="1:16" ht="12.75" thickBot="1">
      <c r="A46" s="12"/>
      <c r="B46" s="12"/>
      <c r="C46" s="13"/>
      <c r="D46" s="12"/>
      <c r="E46" s="12"/>
      <c r="F46" s="12"/>
      <c r="G46" s="12"/>
      <c r="H46" s="12"/>
      <c r="I46" s="12"/>
      <c r="J46" s="12"/>
      <c r="K46" s="12"/>
      <c r="L46" s="12"/>
      <c r="M46" s="12"/>
      <c r="N46" s="12"/>
      <c r="O46" s="78"/>
      <c r="P46" s="12"/>
    </row>
    <row r="47" spans="1:16" ht="36.75" thickBot="1">
      <c r="A47" s="12"/>
      <c r="B47" s="12"/>
      <c r="C47" s="13"/>
      <c r="D47" s="12"/>
      <c r="E47" s="12"/>
      <c r="F47" s="12"/>
      <c r="G47" s="12"/>
      <c r="H47" s="12"/>
      <c r="I47" s="124">
        <f>I32</f>
        <v>6</v>
      </c>
      <c r="J47" s="125">
        <f>I47+1</f>
        <v>7</v>
      </c>
      <c r="K47" s="125">
        <f>J47+1</f>
        <v>8</v>
      </c>
      <c r="L47" s="125">
        <f>K47+1</f>
        <v>9</v>
      </c>
      <c r="M47" s="125">
        <f>L47+1</f>
        <v>10</v>
      </c>
      <c r="N47" s="125">
        <f>M47+1</f>
        <v>11</v>
      </c>
      <c r="O47" s="20" t="str">
        <f>"合計
（令和"&amp;I47&amp;"～"&amp;N47&amp;"年度）"</f>
        <v>合計
（令和6～11年度）</v>
      </c>
      <c r="P47" s="12"/>
    </row>
    <row r="48" spans="1:15" ht="18.75" customHeight="1" thickBot="1">
      <c r="A48" s="12"/>
      <c r="B48" s="12"/>
      <c r="C48" s="13"/>
      <c r="D48" s="12"/>
      <c r="E48" s="12"/>
      <c r="F48" s="12"/>
      <c r="G48" s="116" t="s">
        <v>23</v>
      </c>
      <c r="H48" s="117"/>
      <c r="I48" s="118">
        <f aca="true" t="shared" si="16" ref="I48:N48">SUMIF($B7:$B45,"合計",I7:I45)</f>
        <v>0</v>
      </c>
      <c r="J48" s="119">
        <f t="shared" si="16"/>
        <v>0</v>
      </c>
      <c r="K48" s="119">
        <f t="shared" si="16"/>
        <v>0</v>
      </c>
      <c r="L48" s="119">
        <f t="shared" si="16"/>
        <v>0</v>
      </c>
      <c r="M48" s="119">
        <f t="shared" si="16"/>
        <v>0</v>
      </c>
      <c r="N48" s="119">
        <f t="shared" si="16"/>
        <v>0</v>
      </c>
      <c r="O48" s="120">
        <f>SUM(I48:N48)</f>
        <v>0</v>
      </c>
    </row>
  </sheetData>
  <sheetProtection insertColumns="0" insertRows="0" deleteColumns="0" deleteRows="0"/>
  <mergeCells count="9">
    <mergeCell ref="A6:A19"/>
    <mergeCell ref="A21:A30"/>
    <mergeCell ref="A32:A45"/>
    <mergeCell ref="C3:F3"/>
    <mergeCell ref="H3:I3"/>
    <mergeCell ref="J3:M3"/>
    <mergeCell ref="C4:F4"/>
    <mergeCell ref="H4:I4"/>
    <mergeCell ref="J4:M4"/>
  </mergeCells>
  <dataValidations count="2">
    <dataValidation type="decimal" operator="greaterThanOrEqual" allowBlank="1" showInputMessage="1" showErrorMessage="1" sqref="C7:C18">
      <formula1>0</formula1>
    </dataValidation>
    <dataValidation type="whole" operator="greaterThanOrEqual" allowBlank="1" showInputMessage="1" showErrorMessage="1" sqref="E7:F18 E33:F44 I7:N18 E22:F29 I22:N29">
      <formula1>0</formula1>
    </dataValidation>
  </dataValidations>
  <printOptions horizontalCentered="1" verticalCentered="1"/>
  <pageMargins left="0.31496062992125984" right="0.2362204724409449" top="0.2362204724409449" bottom="0.1968503937007874" header="0.1968503937007874" footer="0.1968503937007874"/>
  <pageSetup blackAndWhite="1" horizontalDpi="600" verticalDpi="600" orientation="portrait" paperSize="9" scale="71" r:id="rId1"/>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2023-03-08T06:36:34Z</dcterms:modified>
  <cp:category/>
  <cp:version/>
  <cp:contentType/>
  <cp:contentStatus/>
</cp:coreProperties>
</file>