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_財政G\☆02_調査\000_データ類\07_財政状況資料集\H29決算\06_市町村からの回答\2回目(10月)\○07藤沢市\"/>
    </mc:Choice>
  </mc:AlternateContent>
  <bookViews>
    <workbookView xWindow="0" yWindow="0" windowWidth="15360" windowHeight="7635" tabRatio="72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2" i="12"/>
  <c r="AA31" i="12"/>
  <c r="AA30" i="12"/>
  <c r="AA29" i="12"/>
  <c r="AA28" i="12"/>
  <c r="AA10" i="12"/>
  <c r="AA9" i="12"/>
  <c r="AA8" i="12"/>
  <c r="AA7" i="12" l="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BW36" i="10"/>
  <c r="BE36" i="10"/>
  <c r="AM36" i="10"/>
  <c r="BE35" i="10"/>
  <c r="BE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W34" i="10" l="1"/>
  <c r="BW35"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<sst xmlns="http://schemas.openxmlformats.org/spreadsheetml/2006/main" count="1108" uniqueCount="617">
  <si>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</si>
  <si>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</si>
  <si>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</si>
  <si>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</si>
  <si>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</si>
  <si>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</si>
  <si>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</si>
  <si>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</si>
  <si>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</si>
  <si>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</si>
  <si>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</si>
  <si>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</si>
  <si>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</si>
  <si>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</si>
  <si>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</si>
  <si>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</si>
  <si>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</si>
  <si>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</si>
  <si>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</si>
  <si>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</si>
  <si>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</si>
  <si>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</si>
  <si>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</si>
  <si>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</si>
  <si>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</si>
  <si>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</si>
  <si>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</si>
  <si>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</si>
  <si>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</si>
  <si>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</si>
  <si>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</si>
  <si>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</si>
  <si>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</si>
  <si>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</si>
  <si>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</si>
  <si>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</si>
  <si>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</si>
  <si>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</si>
  <si>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</si>
  <si>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</si>
  <si>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</si>
  <si>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</si>
  <si>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</si>
  <si>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</si>
  <si>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</si>
  <si>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</si>
  <si>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</si>
  <si>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</si>
  <si>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</si>
  <si>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</si>
  <si>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</si>
  <si>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</si>
  <si>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</si>
  <si>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</si>
  <si>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</si>
  <si>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</si>
  <si>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</si>
  <si>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</si>
  <si>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</si>
  <si>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</si>
  <si>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</si>
  <si>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</si>
  <si>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</si>
  <si>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</si>
  <si>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</si>
  <si>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</si>
  <si>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</si>
  <si>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</si>
  <si>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</si>
  <si>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</si>
  <si>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</si>
  <si>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</si>
  <si>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</si>
  <si>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</si>
  <si>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</si>
  <si>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</si>
  <si>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</si>
  <si>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</si>
  <si>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</si>
  <si>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</si>
  <si>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</si>
  <si>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</si>
  <si>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</si>
  <si>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</si>
  <si>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</si>
  <si>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</si>
  <si>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</si>
  <si>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</si>
  <si>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</si>
  <si>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</si>
  <si>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</si>
  <si>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藤沢市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</si>
  <si>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</si>
  <si>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</si>
  <si>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</si>
  <si>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</si>
  <si>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</si>
  <si>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</si>
  <si>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</si>
  <si>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</si>
  <si>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</si>
  <si>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</si>
  <si>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</si>
  <si>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</si>
  <si>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</si>
  <si>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</si>
  <si>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</si>
  <si>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</si>
  <si>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</si>
  <si>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</si>
  <si>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</si>
  <si>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</si>
  <si>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</si>
  <si>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</si>
  <si>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</si>
  <si>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</si>
  <si>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</si>
  <si>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</si>
  <si>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</si>
  <si>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</si>
  <si>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</si>
  <si>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</si>
  <si>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</si>
  <si>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</si>
  <si>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</si>
  <si>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</si>
  <si>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</si>
  <si>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</si>
  <si>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</si>
  <si>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</si>
  <si>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</si>
  <si>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</si>
  <si>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</si>
  <si>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</si>
  <si>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</si>
  <si>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</si>
  <si>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</si>
  <si>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</si>
  <si>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</si>
  <si>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</si>
  <si>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</si>
  <si>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</si>
  <si>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</si>
  <si>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</si>
  <si>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</si>
  <si>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</si>
  <si>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</si>
  <si>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</si>
  <si>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</si>
  <si>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</si>
  <si>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</si>
  <si>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</si>
  <si>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</si>
  <si>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</si>
  <si>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</si>
  <si>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</si>
  <si>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</si>
  <si>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</si>
  <si>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</si>
  <si>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</si>
  <si>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</si>
  <si>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</si>
  <si>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</si>
  <si>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</si>
  <si>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</si>
  <si>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</si>
  <si>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</si>
  <si>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</si>
  <si>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</si>
  <si>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</si>
  <si>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</si>
  <si>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</si>
  <si>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</si>
  <si>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</si>
  <si>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</si>
  <si>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</si>
  <si>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</si>
  <si>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</si>
  <si>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</si>
  <si>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</si>
  <si>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</si>
  <si>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</si>
  <si>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</si>
  <si>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</si>
  <si>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</si>
  <si>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</si>
  <si>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</si>
  <si>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</si>
  <si>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</si>
  <si>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</si>
  <si>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</si>
  <si>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</si>
  <si>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</si>
  <si>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</si>
  <si>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</si>
  <si>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</si>
  <si>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</si>
  <si>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</si>
  <si>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</si>
  <si>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</si>
  <si>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</si>
  <si>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</si>
  <si>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</si>
  <si>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</si>
  <si>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</si>
  <si>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</si>
  <si>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</si>
  <si>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</si>
  <si>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神奈川県藤沢市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</si>
  <si>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</si>
  <si>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</si>
  <si>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</si>
  <si>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</si>
  <si>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</si>
  <si>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</si>
  <si>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</si>
  <si>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</si>
  <si>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</si>
  <si>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</si>
  <si>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</si>
  <si>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</si>
  <si>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</si>
  <si>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</si>
  <si>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</si>
  <si>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</si>
  <si>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</si>
  <si>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</si>
  <si>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</si>
  <si>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</si>
  <si>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</si>
  <si>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</si>
  <si>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</si>
  <si>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</si>
  <si>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</si>
  <si>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</si>
  <si>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</si>
  <si>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</si>
  <si>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</si>
  <si>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</si>
  <si>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</si>
  <si>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</si>
  <si>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</si>
  <si>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</si>
  <si>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</si>
  <si>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</si>
  <si>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</si>
  <si>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</si>
  <si>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</si>
  <si>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</si>
  <si>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</si>
  <si>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</si>
  <si>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</si>
  <si>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</si>
  <si>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</si>
  <si>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</si>
  <si>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</si>
  <si>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</si>
  <si>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</si>
  <si>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</si>
  <si>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</si>
  <si>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</si>
  <si>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</si>
  <si>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</si>
  <si>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</si>
  <si>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</si>
  <si>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</si>
  <si>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</si>
  <si>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</si>
  <si>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</si>
  <si>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</si>
  <si>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</si>
  <si>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</si>
  <si>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</si>
  <si>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</si>
  <si>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</si>
  <si>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</si>
  <si>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</si>
  <si>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</si>
  <si>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</si>
  <si>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</si>
  <si>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</si>
  <si>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</si>
  <si>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</si>
  <si>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</si>
  <si>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</si>
  <si>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</si>
  <si>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</si>
  <si>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</si>
  <si>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</si>
  <si>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</si>
  <si>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</si>
  <si>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</si>
  <si>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</si>
  <si>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</si>
  <si>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</si>
  <si>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</si>
  <si>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</si>
  <si>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</si>
  <si>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</si>
  <si>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</si>
  <si>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</si>
  <si>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</si>
  <si>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</si>
  <si>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</si>
  <si>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</si>
  <si>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</si>
  <si>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</si>
  <si>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</si>
  <si>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</si>
  <si>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</si>
  <si>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</si>
  <si>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</si>
  <si>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</si>
  <si>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</si>
  <si>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</si>
  <si>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</si>
  <si>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</si>
  <si>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</si>
  <si>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</si>
  <si>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</si>
  <si>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</si>
  <si>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</si>
  <si>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</si>
  <si>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</si>
  <si>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</si>
  <si>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</si>
  <si>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</si>
  <si>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</si>
  <si>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</si>
  <si>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</si>
  <si>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</si>
  <si>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</si>
  <si>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</si>
  <si>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</si>
  <si>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</si>
  <si>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</si>
  <si>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</si>
  <si>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</si>
  <si>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</si>
  <si>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</si>
  <si>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</si>
  <si>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</si>
  <si>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</si>
  <si>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</si>
  <si>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</si>
  <si>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</si>
  <si>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</si>
  <si>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</si>
  <si>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</si>
  <si>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</si>
  <si>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</si>
  <si>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</si>
  <si>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</si>
  <si>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</si>
  <si>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</si>
  <si>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</si>
  <si>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</si>
  <si>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</si>
  <si>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神奈川県藤沢市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</si>
  <si>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</si>
  <si>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</si>
  <si>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</si>
  <si>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</si>
  <si>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</si>
  <si>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</si>
  <si>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</si>
  <si>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</si>
  <si>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</si>
  <si>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</si>
  <si>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</si>
  <si>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</si>
  <si>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</si>
  <si>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</si>
  <si>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</si>
  <si>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</si>
  <si>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</si>
  <si>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</si>
  <si>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</si>
  <si>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</si>
  <si>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墓園事業費特別会計</t>
    <phoneticPr fontId="5"/>
  </si>
  <si>
    <t>北部第二（三地区）土地区画整理事業費特別会計</t>
    <phoneticPr fontId="5"/>
  </si>
  <si>
    <t>柄沢特定土地区画整理事業費特別会計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</si>
  <si>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</si>
  <si>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</si>
  <si>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</si>
  <si>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</si>
  <si>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</si>
  <si>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</si>
  <si>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</si>
  <si>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</si>
  <si>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</si>
  <si>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</si>
  <si>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</si>
  <si>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</si>
  <si>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</si>
  <si>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</si>
  <si>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</si>
  <si>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</si>
  <si>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</si>
  <si>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湘南台駐車場事業費特別会計</t>
    <phoneticPr fontId="5"/>
  </si>
  <si>
    <t>-</t>
    <phoneticPr fontId="5"/>
  </si>
  <si>
    <t>下水道事業費特別会計</t>
    <phoneticPr fontId="5"/>
  </si>
  <si>
    <t>法適用企業</t>
    <phoneticPr fontId="5"/>
  </si>
  <si>
    <t>市民病院事業会計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</si>
  <si>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</si>
  <si>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</si>
  <si>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</si>
  <si>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</si>
  <si>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</si>
  <si>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</si>
  <si>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</si>
  <si>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</si>
  <si>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</si>
  <si>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</si>
  <si>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</si>
  <si>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</si>
  <si>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</si>
  <si>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</si>
  <si>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</si>
  <si>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</si>
  <si>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</si>
  <si>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</si>
  <si>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</si>
  <si>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</si>
  <si>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</si>
  <si>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</si>
  <si>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</si>
  <si>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</si>
  <si>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</si>
  <si>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</si>
  <si>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</si>
  <si>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</si>
  <si>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</si>
  <si>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</si>
  <si>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</si>
  <si>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</si>
  <si>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</si>
  <si>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</si>
  <si>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</si>
  <si>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</si>
  <si>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</si>
  <si>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</si>
  <si>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</si>
  <si>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</si>
  <si>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</si>
  <si>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</si>
  <si>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</si>
  <si>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</si>
  <si>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</si>
  <si>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</si>
  <si>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</si>
  <si>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</si>
  <si>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</si>
  <si>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</si>
  <si>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</si>
  <si>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</si>
  <si>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</si>
  <si>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</si>
  <si>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</si>
  <si>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</si>
  <si>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</si>
  <si>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</si>
  <si>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</si>
  <si>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</si>
  <si>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</si>
  <si>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</si>
  <si>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</si>
  <si>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</si>
  <si>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</si>
  <si>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</si>
  <si>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</si>
  <si>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</si>
  <si>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</si>
  <si>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</si>
  <si>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</si>
  <si>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</si>
  <si>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湘南台駐車場事業費特別会計</t>
    <phoneticPr fontId="5"/>
  </si>
  <si>
    <t>(Ｆ)</t>
    <phoneticPr fontId="5"/>
  </si>
  <si>
    <t>介護保険事業費特別会計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</si>
  <si>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</si>
  <si>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</si>
  <si>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</si>
  <si>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</si>
  <si>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</si>
  <si>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</si>
  <si>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</si>
  <si>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</si>
  <si>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</si>
  <si>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</si>
  <si>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</si>
  <si>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</si>
  <si>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</si>
  <si>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</si>
  <si>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</si>
  <si>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</si>
  <si>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</si>
  <si>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</si>
  <si>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</si>
  <si>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</si>
  <si>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</si>
  <si>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</si>
  <si>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</si>
  <si>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</si>
  <si>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</si>
  <si>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</si>
  <si>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</si>
  <si>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</si>
  <si>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</si>
  <si>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</si>
  <si>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</si>
  <si>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</si>
  <si>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</si>
  <si>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</si>
  <si>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</si>
  <si>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</si>
  <si>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</si>
  <si>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</si>
  <si>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</si>
  <si>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</si>
  <si>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</si>
  <si>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</si>
  <si>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</si>
  <si>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</si>
  <si>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</si>
  <si>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</si>
  <si>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</si>
  <si>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</si>
  <si>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</si>
  <si>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</si>
  <si>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</si>
  <si>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</si>
  <si>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</si>
  <si>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</si>
  <si>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</si>
  <si>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</si>
  <si>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</si>
  <si>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</si>
  <si>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</si>
  <si>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</si>
  <si>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</si>
  <si>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</si>
  <si>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</si>
  <si>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</si>
  <si>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</si>
  <si>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</si>
  <si>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</si>
  <si>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</si>
  <si>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</si>
  <si>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</si>
  <si>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</si>
  <si>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</si>
  <si>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</si>
  <si>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</si>
  <si>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</si>
  <si>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</si>
  <si>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</si>
  <si>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</si>
  <si>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</si>
  <si>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</si>
  <si>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</si>
  <si>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</si>
  <si>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</si>
  <si>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</si>
  <si>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</si>
  <si>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5.92</t>
  </si>
  <si>
    <t>一般会計</t>
  </si>
  <si>
    <t>市民病院事業会計</t>
  </si>
  <si>
    <t>国民健康保険事業費特別会計</t>
  </si>
  <si>
    <t>下水道事業費特別会計</t>
  </si>
  <si>
    <t>北部第二（三地区）土地区画整理事業費特別会計</t>
  </si>
  <si>
    <t>介護保険事業費特別会計</t>
  </si>
  <si>
    <t>後期高齢者医療事業費特別会計</t>
  </si>
  <si>
    <t>柄沢特定土地区画整理事業費特別会計</t>
  </si>
  <si>
    <t>その他会計（赤字）</t>
  </si>
  <si>
    <t>その他会計（黒字）</t>
  </si>
  <si>
    <t>公共施設整備基金</t>
    <rPh sb="0" eb="2">
      <t>コウキョウ</t>
    </rPh>
    <rPh sb="2" eb="4">
      <t>シセツ</t>
    </rPh>
    <rPh sb="4" eb="6">
      <t>セイビ</t>
    </rPh>
    <rPh sb="6" eb="8">
      <t>キキン</t>
    </rPh>
    <phoneticPr fontId="11"/>
  </si>
  <si>
    <t>大庭台墓園基金</t>
    <rPh sb="0" eb="2">
      <t>オオバ</t>
    </rPh>
    <rPh sb="2" eb="3">
      <t>ダイ</t>
    </rPh>
    <rPh sb="3" eb="5">
      <t>ボエン</t>
    </rPh>
    <rPh sb="5" eb="7">
      <t>キキン</t>
    </rPh>
    <phoneticPr fontId="11"/>
  </si>
  <si>
    <t>みどり基金</t>
    <rPh sb="3" eb="5">
      <t>キキン</t>
    </rPh>
    <phoneticPr fontId="11"/>
  </si>
  <si>
    <t>愛の輪福祉基金</t>
    <rPh sb="0" eb="1">
      <t>アイ</t>
    </rPh>
    <rPh sb="2" eb="3">
      <t>ワ</t>
    </rPh>
    <rPh sb="3" eb="5">
      <t>フクシ</t>
    </rPh>
    <rPh sb="5" eb="7">
      <t>キキン</t>
    </rPh>
    <phoneticPr fontId="11"/>
  </si>
  <si>
    <t>災害復興基金</t>
    <rPh sb="0" eb="2">
      <t>サイガイ</t>
    </rPh>
    <rPh sb="2" eb="4">
      <t>フッコウ</t>
    </rPh>
    <rPh sb="4" eb="6">
      <t>キキン</t>
    </rPh>
    <phoneticPr fontId="11"/>
  </si>
  <si>
    <t>-</t>
    <phoneticPr fontId="2"/>
  </si>
  <si>
    <t>-</t>
    <phoneticPr fontId="2"/>
  </si>
  <si>
    <t>かながわ海岸美化財団</t>
    <rPh sb="4" eb="6">
      <t>カイガン</t>
    </rPh>
    <rPh sb="6" eb="8">
      <t>ビカ</t>
    </rPh>
    <rPh sb="8" eb="10">
      <t>ザイダン</t>
    </rPh>
    <phoneticPr fontId="5"/>
  </si>
  <si>
    <t>藤沢市土地開発公社</t>
    <rPh sb="0" eb="3">
      <t>フジサワシ</t>
    </rPh>
    <rPh sb="3" eb="5">
      <t>トチ</t>
    </rPh>
    <rPh sb="5" eb="7">
      <t>カイハツ</t>
    </rPh>
    <rPh sb="7" eb="9">
      <t>コウシャ</t>
    </rPh>
    <phoneticPr fontId="5"/>
  </si>
  <si>
    <t>（公益財団法人）藤沢市保健医療財団</t>
    <rPh sb="1" eb="3">
      <t>コウエキ</t>
    </rPh>
    <rPh sb="3" eb="5">
      <t>ザイダン</t>
    </rPh>
    <rPh sb="5" eb="7">
      <t>ホウジン</t>
    </rPh>
    <rPh sb="8" eb="11">
      <t>フジサワシ</t>
    </rPh>
    <rPh sb="11" eb="13">
      <t>ホケン</t>
    </rPh>
    <rPh sb="13" eb="15">
      <t>イリョウ</t>
    </rPh>
    <rPh sb="15" eb="17">
      <t>ザイダン</t>
    </rPh>
    <phoneticPr fontId="5"/>
  </si>
  <si>
    <t>（公益財団法人）藤沢市まちづくり協会</t>
    <rPh sb="8" eb="11">
      <t>フジサワシ</t>
    </rPh>
    <rPh sb="16" eb="18">
      <t>キョウカイ</t>
    </rPh>
    <phoneticPr fontId="5"/>
  </si>
  <si>
    <t>（公益財団法人）藤沢市みらい創造財団</t>
    <rPh sb="8" eb="11">
      <t>フジサワシ</t>
    </rPh>
    <rPh sb="14" eb="16">
      <t>ソウゾウ</t>
    </rPh>
    <rPh sb="16" eb="18">
      <t>ザイダン</t>
    </rPh>
    <phoneticPr fontId="5"/>
  </si>
  <si>
    <t>（財）藤沢市開発経営公社</t>
    <rPh sb="1" eb="2">
      <t>ザイ</t>
    </rPh>
    <rPh sb="3" eb="6">
      <t>フジサワシ</t>
    </rPh>
    <rPh sb="6" eb="8">
      <t>カイハツ</t>
    </rPh>
    <rPh sb="8" eb="10">
      <t>ケイエイ</t>
    </rPh>
    <rPh sb="10" eb="12">
      <t>コウシャ</t>
    </rPh>
    <phoneticPr fontId="5"/>
  </si>
  <si>
    <t>（株）藤沢市興業公社</t>
    <rPh sb="1" eb="2">
      <t>カブ</t>
    </rPh>
    <rPh sb="3" eb="6">
      <t>フジサワシ</t>
    </rPh>
    <rPh sb="6" eb="8">
      <t>コウギョウ</t>
    </rPh>
    <rPh sb="8" eb="10">
      <t>コウシャ</t>
    </rPh>
    <phoneticPr fontId="5"/>
  </si>
  <si>
    <t>藤沢市市民会館サービス・センター（株）</t>
    <rPh sb="0" eb="3">
      <t>フジサワシ</t>
    </rPh>
    <rPh sb="3" eb="5">
      <t>シミン</t>
    </rPh>
    <rPh sb="5" eb="7">
      <t>カイカン</t>
    </rPh>
    <rPh sb="17" eb="18">
      <t>カブ</t>
    </rPh>
    <phoneticPr fontId="5"/>
  </si>
  <si>
    <t>○</t>
  </si>
  <si>
    <t>-</t>
    <phoneticPr fontId="2"/>
  </si>
  <si>
    <t>-</t>
    <phoneticPr fontId="2"/>
  </si>
  <si>
    <t>-</t>
    <phoneticPr fontId="2"/>
  </si>
  <si>
    <t>-</t>
    <phoneticPr fontId="2"/>
  </si>
  <si>
    <t>-</t>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</si>
  <si>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</si>
  <si>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8">
      <t>コウレイ</t>
    </rPh>
    <rPh sb="8" eb="9">
      <t>シャ</t>
    </rPh>
    <rPh sb="9" eb="11">
      <t>イリョウ</t>
    </rPh>
    <rPh sb="11" eb="13">
      <t>コウイキ</t>
    </rPh>
    <rPh sb="13" eb="15">
      <t>レンゴウ</t>
    </rPh>
    <rPh sb="16" eb="18">
      <t>トクベツ</t>
    </rPh>
    <rPh sb="18" eb="20">
      <t>カイケイ</t>
    </rPh>
    <phoneticPr fontId="2"/>
  </si>
  <si>
    <t>-</t>
    <phoneticPr fontId="2"/>
  </si>
  <si>
    <t>-</t>
    <phoneticPr fontId="2"/>
  </si>
  <si>
    <t>（公益財団法人）かながわ健康財団</t>
    <rPh sb="1" eb="3">
      <t>コウエキ</t>
    </rPh>
    <rPh sb="3" eb="5">
      <t>ザイダン</t>
    </rPh>
    <rPh sb="5" eb="7">
      <t>ホウジン</t>
    </rPh>
    <rPh sb="12" eb="14">
      <t>ケンコウ</t>
    </rPh>
    <rPh sb="14" eb="16">
      <t>ザイダン</t>
    </rPh>
    <phoneticPr fontId="2"/>
  </si>
  <si>
    <t>-</t>
    <phoneticPr fontId="2"/>
  </si>
  <si>
    <t>（公益財団法人）湘南産業振興財団</t>
    <rPh sb="1" eb="3">
      <t>コウエキ</t>
    </rPh>
    <rPh sb="3" eb="5">
      <t>ザイダン</t>
    </rPh>
    <rPh sb="5" eb="7">
      <t>ホウジン</t>
    </rPh>
    <rPh sb="8" eb="10">
      <t>ショウナン</t>
    </rPh>
    <rPh sb="10" eb="12">
      <t>サンギョウ</t>
    </rPh>
    <rPh sb="12" eb="14">
      <t>シンコウ</t>
    </rPh>
    <rPh sb="14" eb="16">
      <t>ザイダン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</si>
  <si>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</si>
  <si>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</si>
  <si>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</si>
  <si>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市本庁舎再整備が完了し、供用を開始したことから有形固定資産減価償却率の低下と将来負担比率の増加が生じている。将来負担比率が高い状況にあるが、市本庁舎整備に関する起債の償還が開始していないこと、今後の再整備、老朽化対策等による地方債の発行も予定されていることから、将来負担比率とともに償還期間も考慮し、過度な負担を生じないよう地方債残高の規模の適正化及び毎年度の元利償還金額の平準化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</si>
  <si>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</si>
  <si>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</si>
  <si>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</si>
  <si>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</si>
  <si>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</si>
  <si>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</si>
  <si>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市本庁舎再整備が完了し、供用を開始したところであり、将来負担比率が上昇した半面、実質公債費比率は低下した。これは地方債による借入は行ったものの、据置期間のため元金償還金が発生していないことによる。また、土地開発公社による先行取得に係る債務負担も増加しているため、総合的な負債の把握と規模の適正化及び毎年度の元利償還金額の平準化に努めていく。</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</si>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</sst>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xmlns:c16r2="http://schemas.microsoft.com/office/drawing/2015/06/chart">
            <c:ext xmlns:c16="http://schemas.microsoft.com/office/drawing/2014/chart" uri="{C3380CC4-5D6E-409C-BE32-E72D297353CC}">
              <c16:uniqueId val="{00000000-8197-41C7-9DE1-D02AD0EA7F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26384</c:v>
                </c:pt>
                <c:pt idx="1">
                  <c:v>34315</c:v>
                </c:pt>
                <c:pt idx="2">
                  <c:v>39470</c:v>
                </c:pt>
                <c:pt idx="3">
                  <c:v>37134</c:v>
                </c:pt>
                <c:pt idx="4">
                  <c:v>64766</c:v>
                </c:pt>
              </c:numCache>
            </c:numRef>
          </c:val>
          <c:smooth val="0"/>
          <c:extLst xmlns:c16r2="http://schemas.microsoft.com/office/drawing/2015/06/chart">
            <c:ext xmlns:c16="http://schemas.microsoft.com/office/drawing/2014/chart" uri="{C3380CC4-5D6E-409C-BE32-E72D297353CC}">
              <c16:uniqueId val="{00000001-8197-41C7-9DE1-D02AD0EA7F2E}"/>
            </c:ext>
          </c:extLst>
        </c:ser>
        <c:dLbls>
          <c:showLegendKey val="0"/>
          <c:showVal val="0"/>
          <c:showCatName val="0"/>
          <c:showSerName val="0"/>
          <c:showPercent val="0"/>
          <c:showBubbleSize val="0"/>
        </c:dLbls>
        <c:marker val="1"/>
        <c:smooth val="0"/>
        <c:axId val="460163920"/>
        <c:axId val="460165488"/>
      </c:lineChart>
      <c:catAx>
        <c:axId val="460163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165488"/>
        <c:crosses val="autoZero"/>
        <c:auto val="1"/>
        <c:lblAlgn val="ctr"/>
        <c:lblOffset val="100"/>
        <c:tickLblSkip val="1"/>
        <c:tickMarkSkip val="1"/>
        <c:noMultiLvlLbl val="0"/>
      </c:catAx>
      <c:valAx>
        <c:axId val="4601654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163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13.86</c:v>
                </c:pt>
                <c:pt idx="1">
                  <c:v>5.55</c:v>
                </c:pt>
                <c:pt idx="2">
                  <c:v>6.18</c:v>
                </c:pt>
                <c:pt idx="3">
                  <c:v>5.15</c:v>
                </c:pt>
                <c:pt idx="4">
                  <c:v>7.59</c:v>
                </c:pt>
              </c:numCache>
            </c:numRef>
          </c:val>
          <c:extLst xmlns:c16r2="http://schemas.microsoft.com/office/drawing/2015/06/chart">
            <c:ext xmlns:c16="http://schemas.microsoft.com/office/drawing/2014/chart" uri="{C3380CC4-5D6E-409C-BE32-E72D297353CC}">
              <c16:uniqueId val="{00000000-E769-4539-8936-57CBB8ADE0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10.56</c:v>
                </c:pt>
                <c:pt idx="1">
                  <c:v>10.82</c:v>
                </c:pt>
                <c:pt idx="2">
                  <c:v>10.99</c:v>
                </c:pt>
                <c:pt idx="3">
                  <c:v>11.99</c:v>
                </c:pt>
                <c:pt idx="4">
                  <c:v>9.8800000000000008</c:v>
                </c:pt>
              </c:numCache>
            </c:numRef>
          </c:val>
          <c:extLst xmlns:c16r2="http://schemas.microsoft.com/office/drawing/2015/06/chart">
            <c:ext xmlns:c16="http://schemas.microsoft.com/office/drawing/2014/chart" uri="{C3380CC4-5D6E-409C-BE32-E72D297353CC}">
              <c16:uniqueId val="{00000001-E769-4539-8936-57CBB8ADE05B}"/>
            </c:ext>
          </c:extLst>
        </c:ser>
        <c:dLbls>
          <c:showLegendKey val="0"/>
          <c:showVal val="0"/>
          <c:showCatName val="0"/>
          <c:showSerName val="0"/>
          <c:showPercent val="0"/>
          <c:showBubbleSize val="0"/>
        </c:dLbls>
        <c:gapWidth val="250"/>
        <c:overlap val="100"/>
        <c:axId val="460166272"/>
        <c:axId val="460164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3.76</c:v>
                </c:pt>
                <c:pt idx="1">
                  <c:v>-5.92</c:v>
                </c:pt>
                <c:pt idx="2">
                  <c:v>0.13</c:v>
                </c:pt>
                <c:pt idx="3">
                  <c:v>0.1</c:v>
                </c:pt>
                <c:pt idx="4">
                  <c:v>0.22</c:v>
                </c:pt>
              </c:numCache>
            </c:numRef>
          </c:val>
          <c:smooth val="0"/>
          <c:extLst xmlns:c16r2="http://schemas.microsoft.com/office/drawing/2015/06/chart">
            <c:ext xmlns:c16="http://schemas.microsoft.com/office/drawing/2014/chart" uri="{C3380CC4-5D6E-409C-BE32-E72D297353CC}">
              <c16:uniqueId val="{00000002-E769-4539-8936-57CBB8ADE05B}"/>
            </c:ext>
          </c:extLst>
        </c:ser>
        <c:dLbls>
          <c:showLegendKey val="0"/>
          <c:showVal val="0"/>
          <c:showCatName val="0"/>
          <c:showSerName val="0"/>
          <c:showPercent val="0"/>
          <c:showBubbleSize val="0"/>
        </c:dLbls>
        <c:marker val="1"/>
        <c:smooth val="0"/>
        <c:axId val="460166272"/>
        <c:axId val="460164312"/>
      </c:lineChart>
      <c:catAx>
        <c:axId val="46016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0164312"/>
        <c:crosses val="autoZero"/>
        <c:auto val="1"/>
        <c:lblAlgn val="ctr"/>
        <c:lblOffset val="100"/>
        <c:tickLblSkip val="1"/>
        <c:tickMarkSkip val="1"/>
        <c:noMultiLvlLbl val="0"/>
      </c:catAx>
      <c:valAx>
        <c:axId val="460164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16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0.67</c:v>
                </c:pt>
                <c:pt idx="2">
                  <c:v>#N/A</c:v>
                </c:pt>
                <c:pt idx="3">
                  <c:v>0.56999999999999995</c:v>
                </c:pt>
                <c:pt idx="4">
                  <c:v>#N/A</c:v>
                </c:pt>
                <c:pt idx="5">
                  <c:v>0.04</c:v>
                </c:pt>
                <c:pt idx="6">
                  <c:v>#N/A</c:v>
                </c:pt>
                <c:pt idx="7">
                  <c:v>0.02</c:v>
                </c:pt>
                <c:pt idx="8">
                  <c:v>#N/A</c:v>
                </c:pt>
                <c:pt idx="9">
                  <c:v>0.08</c:v>
                </c:pt>
              </c:numCache>
            </c:numRef>
          </c:val>
          <c:extLst xmlns:c16r2="http://schemas.microsoft.com/office/drawing/2015/06/chart">
            <c:ext xmlns:c16="http://schemas.microsoft.com/office/drawing/2014/chart" uri="{C3380CC4-5D6E-409C-BE32-E72D297353CC}">
              <c16:uniqueId val="{00000000-C279-4862-83FF-AEAF33A900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279-4862-83FF-AEAF33A9009D}"/>
            </c:ext>
          </c:extLst>
        </c:ser>
        <c:ser>
          <c:idx val="2"/>
          <c:order val="2"/>
          <c:tx>
            <c:strRef>
              <c:f>データシート!$A$29</c:f>
              <c:strCache>
                <c:ptCount val="1"/>
                <c:pt idx="0">
                  <c:v>柄沢特定土地区画整理事業費特別会計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0.23</c:v>
                </c:pt>
                <c:pt idx="2">
                  <c:v>#N/A</c:v>
                </c:pt>
                <c:pt idx="3">
                  <c:v>0.27</c:v>
                </c:pt>
                <c:pt idx="4">
                  <c:v>#N/A</c:v>
                </c:pt>
                <c:pt idx="5">
                  <c:v>0.23</c:v>
                </c:pt>
                <c:pt idx="6">
                  <c:v>#N/A</c:v>
                </c:pt>
                <c:pt idx="7">
                  <c:v>0.22</c:v>
                </c:pt>
                <c:pt idx="8">
                  <c:v>#N/A</c:v>
                </c:pt>
                <c:pt idx="9">
                  <c:v>0.14000000000000001</c:v>
                </c:pt>
              </c:numCache>
            </c:numRef>
          </c:val>
          <c:extLst xmlns:c16r2="http://schemas.microsoft.com/office/drawing/2015/06/chart">
            <c:ext xmlns:c16="http://schemas.microsoft.com/office/drawing/2014/chart" uri="{C3380CC4-5D6E-409C-BE32-E72D297353CC}">
              <c16:uniqueId val="{00000002-C279-4862-83FF-AEAF33A9009D}"/>
            </c:ext>
          </c:extLst>
        </c:ser>
        <c:ser>
          <c:idx val="3"/>
          <c:order val="3"/>
          <c:tx>
            <c:strRef>
              <c:f>データシート!$A$30</c:f>
              <c:strCache>
                <c:ptCount val="1"/>
                <c:pt idx="0">
                  <c:v>後期高齢者医療事業費特別会計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0.17</c:v>
                </c:pt>
                <c:pt idx="2">
                  <c:v>#N/A</c:v>
                </c:pt>
                <c:pt idx="3">
                  <c:v>0.19</c:v>
                </c:pt>
                <c:pt idx="4">
                  <c:v>#N/A</c:v>
                </c:pt>
                <c:pt idx="5">
                  <c:v>0.17</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3-C279-4862-83FF-AEAF33A9009D}"/>
            </c:ext>
          </c:extLst>
        </c:ser>
        <c:ser>
          <c:idx val="4"/>
          <c:order val="4"/>
          <c:tx>
            <c:strRef>
              <c:f>データシート!$A$31</c:f>
              <c:strCache>
                <c:ptCount val="1"/>
                <c:pt idx="0">
                  <c:v>介護保険事業費特別会計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1.01</c:v>
                </c:pt>
                <c:pt idx="2">
                  <c:v>#N/A</c:v>
                </c:pt>
                <c:pt idx="3">
                  <c:v>0.67</c:v>
                </c:pt>
                <c:pt idx="4">
                  <c:v>#N/A</c:v>
                </c:pt>
                <c:pt idx="5">
                  <c:v>0.87</c:v>
                </c:pt>
                <c:pt idx="6">
                  <c:v>#N/A</c:v>
                </c:pt>
                <c:pt idx="7">
                  <c:v>1.06</c:v>
                </c:pt>
                <c:pt idx="8">
                  <c:v>#N/A</c:v>
                </c:pt>
                <c:pt idx="9">
                  <c:v>0.34</c:v>
                </c:pt>
              </c:numCache>
            </c:numRef>
          </c:val>
          <c:extLst xmlns:c16r2="http://schemas.microsoft.com/office/drawing/2015/06/chart">
            <c:ext xmlns:c16="http://schemas.microsoft.com/office/drawing/2014/chart" uri="{C3380CC4-5D6E-409C-BE32-E72D297353CC}">
              <c16:uniqueId val="{00000004-C279-4862-83FF-AEAF33A9009D}"/>
            </c:ext>
          </c:extLst>
        </c:ser>
        <c:ser>
          <c:idx val="5"/>
          <c:order val="5"/>
          <c:tx>
            <c:strRef>
              <c:f>データシート!$A$32</c:f>
              <c:strCache>
                <c:ptCount val="1"/>
                <c:pt idx="0">
                  <c:v>北部第二（三地区）土地区画整理事業費特別会計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0.2</c:v>
                </c:pt>
                <c:pt idx="4">
                  <c:v>#N/A</c:v>
                </c:pt>
                <c:pt idx="5">
                  <c:v>0.82</c:v>
                </c:pt>
                <c:pt idx="6">
                  <c:v>#N/A</c:v>
                </c:pt>
                <c:pt idx="7">
                  <c:v>0.43</c:v>
                </c:pt>
                <c:pt idx="8">
                  <c:v>#N/A</c:v>
                </c:pt>
                <c:pt idx="9">
                  <c:v>0.45</c:v>
                </c:pt>
              </c:numCache>
            </c:numRef>
          </c:val>
          <c:extLst xmlns:c16r2="http://schemas.microsoft.com/office/drawing/2015/06/chart">
            <c:ext xmlns:c16="http://schemas.microsoft.com/office/drawing/2014/chart" uri="{C3380CC4-5D6E-409C-BE32-E72D297353CC}">
              <c16:uniqueId val="{00000005-C279-4862-83FF-AEAF33A9009D}"/>
            </c:ext>
          </c:extLst>
        </c:ser>
        <c:ser>
          <c:idx val="6"/>
          <c:order val="6"/>
          <c:tx>
            <c:strRef>
              <c:f>データシート!$A$33</c:f>
              <c:strCache>
                <c:ptCount val="1"/>
                <c:pt idx="0">
                  <c:v>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c:v>
                </c:pt>
                <c:pt idx="2">
                  <c:v>#N/A</c:v>
                </c:pt>
                <c:pt idx="3">
                  <c:v>0.99</c:v>
                </c:pt>
                <c:pt idx="4">
                  <c:v>#N/A</c:v>
                </c:pt>
                <c:pt idx="5">
                  <c:v>1.86</c:v>
                </c:pt>
                <c:pt idx="6">
                  <c:v>#N/A</c:v>
                </c:pt>
                <c:pt idx="7">
                  <c:v>1.94</c:v>
                </c:pt>
                <c:pt idx="8">
                  <c:v>#N/A</c:v>
                </c:pt>
                <c:pt idx="9">
                  <c:v>2.2200000000000002</c:v>
                </c:pt>
              </c:numCache>
            </c:numRef>
          </c:val>
          <c:extLst xmlns:c16r2="http://schemas.microsoft.com/office/drawing/2015/06/chart">
            <c:ext xmlns:c16="http://schemas.microsoft.com/office/drawing/2014/chart" uri="{C3380CC4-5D6E-409C-BE32-E72D297353CC}">
              <c16:uniqueId val="{00000006-C279-4862-83FF-AEAF33A9009D}"/>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2.79</c:v>
                </c:pt>
                <c:pt idx="2">
                  <c:v>#N/A</c:v>
                </c:pt>
                <c:pt idx="3">
                  <c:v>2.42</c:v>
                </c:pt>
                <c:pt idx="4">
                  <c:v>#N/A</c:v>
                </c:pt>
                <c:pt idx="5">
                  <c:v>2.76</c:v>
                </c:pt>
                <c:pt idx="6">
                  <c:v>#N/A</c:v>
                </c:pt>
                <c:pt idx="7">
                  <c:v>3.49</c:v>
                </c:pt>
                <c:pt idx="8">
                  <c:v>#N/A</c:v>
                </c:pt>
                <c:pt idx="9">
                  <c:v>2.91</c:v>
                </c:pt>
              </c:numCache>
            </c:numRef>
          </c:val>
          <c:extLst xmlns:c16r2="http://schemas.microsoft.com/office/drawing/2015/06/chart">
            <c:ext xmlns:c16="http://schemas.microsoft.com/office/drawing/2014/chart" uri="{C3380CC4-5D6E-409C-BE32-E72D297353CC}">
              <c16:uniqueId val="{00000007-C279-4862-83FF-AEAF33A9009D}"/>
            </c:ext>
          </c:extLst>
        </c:ser>
        <c:ser>
          <c:idx val="8"/>
          <c:order val="8"/>
          <c:tx>
            <c:strRef>
              <c:f>データシート!$A$35</c:f>
              <c:strCache>
                <c:ptCount val="1"/>
                <c:pt idx="0">
                  <c:v>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8.7799999999999994</c:v>
                </c:pt>
                <c:pt idx="2">
                  <c:v>#N/A</c:v>
                </c:pt>
                <c:pt idx="3">
                  <c:v>8.1199999999999992</c:v>
                </c:pt>
                <c:pt idx="4">
                  <c:v>#N/A</c:v>
                </c:pt>
                <c:pt idx="5">
                  <c:v>6.21</c:v>
                </c:pt>
                <c:pt idx="6">
                  <c:v>#N/A</c:v>
                </c:pt>
                <c:pt idx="7">
                  <c:v>6.77</c:v>
                </c:pt>
                <c:pt idx="8">
                  <c:v>#N/A</c:v>
                </c:pt>
                <c:pt idx="9">
                  <c:v>6.54</c:v>
                </c:pt>
              </c:numCache>
            </c:numRef>
          </c:val>
          <c:extLst xmlns:c16r2="http://schemas.microsoft.com/office/drawing/2015/06/chart">
            <c:ext xmlns:c16="http://schemas.microsoft.com/office/drawing/2014/chart" uri="{C3380CC4-5D6E-409C-BE32-E72D297353CC}">
              <c16:uniqueId val="{00000008-C279-4862-83FF-AEAF33A900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13.79</c:v>
                </c:pt>
                <c:pt idx="2">
                  <c:v>#N/A</c:v>
                </c:pt>
                <c:pt idx="3">
                  <c:v>5.49</c:v>
                </c:pt>
                <c:pt idx="4">
                  <c:v>#N/A</c:v>
                </c:pt>
                <c:pt idx="5">
                  <c:v>6.1</c:v>
                </c:pt>
                <c:pt idx="6">
                  <c:v>#N/A</c:v>
                </c:pt>
                <c:pt idx="7">
                  <c:v>5.08</c:v>
                </c:pt>
                <c:pt idx="8">
                  <c:v>#N/A</c:v>
                </c:pt>
                <c:pt idx="9">
                  <c:v>7.71</c:v>
                </c:pt>
              </c:numCache>
            </c:numRef>
          </c:val>
          <c:extLst xmlns:c16r2="http://schemas.microsoft.com/office/drawing/2015/06/chart">
            <c:ext xmlns:c16="http://schemas.microsoft.com/office/drawing/2014/chart" uri="{C3380CC4-5D6E-409C-BE32-E72D297353CC}">
              <c16:uniqueId val="{00000009-C279-4862-83FF-AEAF33A9009D}"/>
            </c:ext>
          </c:extLst>
        </c:ser>
        <c:dLbls>
          <c:showLegendKey val="0"/>
          <c:showVal val="0"/>
          <c:showCatName val="0"/>
          <c:showSerName val="0"/>
          <c:showPercent val="0"/>
          <c:showBubbleSize val="0"/>
        </c:dLbls>
        <c:gapWidth val="150"/>
        <c:overlap val="100"/>
        <c:axId val="460166664"/>
        <c:axId val="460160784"/>
      </c:barChart>
      <c:catAx>
        <c:axId val="46016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160784"/>
        <c:crosses val="autoZero"/>
        <c:auto val="1"/>
        <c:lblAlgn val="ctr"/>
        <c:lblOffset val="100"/>
        <c:tickLblSkip val="1"/>
        <c:tickMarkSkip val="1"/>
        <c:noMultiLvlLbl val="0"/>
      </c:catAx>
      <c:valAx>
        <c:axId val="46016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166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12367</c:v>
                </c:pt>
                <c:pt idx="5">
                  <c:v>12217</c:v>
                </c:pt>
                <c:pt idx="8">
                  <c:v>11395</c:v>
                </c:pt>
                <c:pt idx="11">
                  <c:v>11809</c:v>
                </c:pt>
                <c:pt idx="14">
                  <c:v>11346</c:v>
                </c:pt>
              </c:numCache>
            </c:numRef>
          </c:val>
          <c:extLst xmlns:c16r2="http://schemas.microsoft.com/office/drawing/2015/06/chart">
            <c:ext xmlns:c16="http://schemas.microsoft.com/office/drawing/2014/chart" uri="{C3380CC4-5D6E-409C-BE32-E72D297353CC}">
              <c16:uniqueId val="{00000000-CF50-4404-838B-040F5A94A7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F50-4404-838B-040F5A94A7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1134</c:v>
                </c:pt>
                <c:pt idx="3">
                  <c:v>1355</c:v>
                </c:pt>
                <c:pt idx="6">
                  <c:v>860</c:v>
                </c:pt>
                <c:pt idx="9">
                  <c:v>706</c:v>
                </c:pt>
                <c:pt idx="12">
                  <c:v>835</c:v>
                </c:pt>
              </c:numCache>
            </c:numRef>
          </c:val>
          <c:extLst xmlns:c16r2="http://schemas.microsoft.com/office/drawing/2015/06/chart">
            <c:ext xmlns:c16="http://schemas.microsoft.com/office/drawing/2014/chart" uri="{C3380CC4-5D6E-409C-BE32-E72D297353CC}">
              <c16:uniqueId val="{00000002-CF50-4404-838B-040F5A94A7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50-4404-838B-040F5A94A7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3588</c:v>
                </c:pt>
                <c:pt idx="3">
                  <c:v>3503</c:v>
                </c:pt>
                <c:pt idx="6">
                  <c:v>3344</c:v>
                </c:pt>
                <c:pt idx="9">
                  <c:v>3368</c:v>
                </c:pt>
                <c:pt idx="12">
                  <c:v>3278</c:v>
                </c:pt>
              </c:numCache>
            </c:numRef>
          </c:val>
          <c:extLst xmlns:c16r2="http://schemas.microsoft.com/office/drawing/2015/06/chart">
            <c:ext xmlns:c16="http://schemas.microsoft.com/office/drawing/2014/chart" uri="{C3380CC4-5D6E-409C-BE32-E72D297353CC}">
              <c16:uniqueId val="{00000004-CF50-4404-838B-040F5A94A7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50-4404-838B-040F5A94A7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F50-4404-838B-040F5A94A7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9385</c:v>
                </c:pt>
                <c:pt idx="3">
                  <c:v>8724</c:v>
                </c:pt>
                <c:pt idx="6">
                  <c:v>8221</c:v>
                </c:pt>
                <c:pt idx="9">
                  <c:v>8341</c:v>
                </c:pt>
                <c:pt idx="12">
                  <c:v>8310</c:v>
                </c:pt>
              </c:numCache>
            </c:numRef>
          </c:val>
          <c:extLst xmlns:c16r2="http://schemas.microsoft.com/office/drawing/2015/06/chart">
            <c:ext xmlns:c16="http://schemas.microsoft.com/office/drawing/2014/chart" uri="{C3380CC4-5D6E-409C-BE32-E72D297353CC}">
              <c16:uniqueId val="{00000007-CF50-4404-838B-040F5A94A772}"/>
            </c:ext>
          </c:extLst>
        </c:ser>
        <c:dLbls>
          <c:showLegendKey val="0"/>
          <c:showVal val="0"/>
          <c:showCatName val="0"/>
          <c:showSerName val="0"/>
          <c:showPercent val="0"/>
          <c:showBubbleSize val="0"/>
        </c:dLbls>
        <c:gapWidth val="100"/>
        <c:overlap val="100"/>
        <c:axId val="460161960"/>
        <c:axId val="460165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1740</c:v>
                </c:pt>
                <c:pt idx="2">
                  <c:v>#N/A</c:v>
                </c:pt>
                <c:pt idx="3">
                  <c:v>#N/A</c:v>
                </c:pt>
                <c:pt idx="4">
                  <c:v>1365</c:v>
                </c:pt>
                <c:pt idx="5">
                  <c:v>#N/A</c:v>
                </c:pt>
                <c:pt idx="6">
                  <c:v>#N/A</c:v>
                </c:pt>
                <c:pt idx="7">
                  <c:v>1030</c:v>
                </c:pt>
                <c:pt idx="8">
                  <c:v>#N/A</c:v>
                </c:pt>
                <c:pt idx="9">
                  <c:v>#N/A</c:v>
                </c:pt>
                <c:pt idx="10">
                  <c:v>606</c:v>
                </c:pt>
                <c:pt idx="11">
                  <c:v>#N/A</c:v>
                </c:pt>
                <c:pt idx="12">
                  <c:v>#N/A</c:v>
                </c:pt>
                <c:pt idx="13">
                  <c:v>1077</c:v>
                </c:pt>
                <c:pt idx="14">
                  <c:v>#N/A</c:v>
                </c:pt>
              </c:numCache>
            </c:numRef>
          </c:val>
          <c:smooth val="0"/>
          <c:extLst xmlns:c16r2="http://schemas.microsoft.com/office/drawing/2015/06/chart">
            <c:ext xmlns:c16="http://schemas.microsoft.com/office/drawing/2014/chart" uri="{C3380CC4-5D6E-409C-BE32-E72D297353CC}">
              <c16:uniqueId val="{00000008-CF50-4404-838B-040F5A94A772}"/>
            </c:ext>
          </c:extLst>
        </c:ser>
        <c:dLbls>
          <c:showLegendKey val="0"/>
          <c:showVal val="0"/>
          <c:showCatName val="0"/>
          <c:showSerName val="0"/>
          <c:showPercent val="0"/>
          <c:showBubbleSize val="0"/>
        </c:dLbls>
        <c:marker val="1"/>
        <c:smooth val="0"/>
        <c:axId val="460161960"/>
        <c:axId val="460165096"/>
      </c:lineChart>
      <c:catAx>
        <c:axId val="46016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165096"/>
        <c:crosses val="autoZero"/>
        <c:auto val="1"/>
        <c:lblAlgn val="ctr"/>
        <c:lblOffset val="100"/>
        <c:tickLblSkip val="1"/>
        <c:tickMarkSkip val="1"/>
        <c:noMultiLvlLbl val="0"/>
      </c:catAx>
      <c:valAx>
        <c:axId val="460165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161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76955</c:v>
                </c:pt>
                <c:pt idx="5">
                  <c:v>72161</c:v>
                </c:pt>
                <c:pt idx="8">
                  <c:v>68141</c:v>
                </c:pt>
                <c:pt idx="11">
                  <c:v>63043</c:v>
                </c:pt>
                <c:pt idx="14">
                  <c:v>58924</c:v>
                </c:pt>
              </c:numCache>
            </c:numRef>
          </c:val>
          <c:extLst xmlns:c16r2="http://schemas.microsoft.com/office/drawing/2015/06/chart">
            <c:ext xmlns:c16="http://schemas.microsoft.com/office/drawing/2014/chart" uri="{C3380CC4-5D6E-409C-BE32-E72D297353CC}">
              <c16:uniqueId val="{00000000-C79C-400D-B0D2-A000C40546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31864</c:v>
                </c:pt>
                <c:pt idx="5">
                  <c:v>29154</c:v>
                </c:pt>
                <c:pt idx="8">
                  <c:v>28980</c:v>
                </c:pt>
                <c:pt idx="11">
                  <c:v>30330</c:v>
                </c:pt>
                <c:pt idx="14">
                  <c:v>32504</c:v>
                </c:pt>
              </c:numCache>
            </c:numRef>
          </c:val>
          <c:extLst xmlns:c16r2="http://schemas.microsoft.com/office/drawing/2015/06/chart">
            <c:ext xmlns:c16="http://schemas.microsoft.com/office/drawing/2014/chart" uri="{C3380CC4-5D6E-409C-BE32-E72D297353CC}">
              <c16:uniqueId val="{00000001-C79C-400D-B0D2-A000C40546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17293</c:v>
                </c:pt>
                <c:pt idx="5">
                  <c:v>22694</c:v>
                </c:pt>
                <c:pt idx="8">
                  <c:v>22027</c:v>
                </c:pt>
                <c:pt idx="11">
                  <c:v>22621</c:v>
                </c:pt>
                <c:pt idx="14">
                  <c:v>19292</c:v>
                </c:pt>
              </c:numCache>
            </c:numRef>
          </c:val>
          <c:extLst xmlns:c16r2="http://schemas.microsoft.com/office/drawing/2015/06/chart">
            <c:ext xmlns:c16="http://schemas.microsoft.com/office/drawing/2014/chart" uri="{C3380CC4-5D6E-409C-BE32-E72D297353CC}">
              <c16:uniqueId val="{00000002-C79C-400D-B0D2-A000C40546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9C-400D-B0D2-A000C40546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9C-400D-B0D2-A000C40546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27</c:v>
                </c:pt>
                <c:pt idx="3">
                  <c:v>25</c:v>
                </c:pt>
                <c:pt idx="6">
                  <c:v>22</c:v>
                </c:pt>
                <c:pt idx="9">
                  <c:v>19</c:v>
                </c:pt>
                <c:pt idx="12">
                  <c:v>16</c:v>
                </c:pt>
              </c:numCache>
            </c:numRef>
          </c:val>
          <c:extLst xmlns:c16r2="http://schemas.microsoft.com/office/drawing/2015/06/chart">
            <c:ext xmlns:c16="http://schemas.microsoft.com/office/drawing/2014/chart" uri="{C3380CC4-5D6E-409C-BE32-E72D297353CC}">
              <c16:uniqueId val="{00000005-C79C-400D-B0D2-A000C40546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20103</c:v>
                </c:pt>
                <c:pt idx="3">
                  <c:v>18859</c:v>
                </c:pt>
                <c:pt idx="6">
                  <c:v>18109</c:v>
                </c:pt>
                <c:pt idx="9">
                  <c:v>17844</c:v>
                </c:pt>
                <c:pt idx="12">
                  <c:v>17888</c:v>
                </c:pt>
              </c:numCache>
            </c:numRef>
          </c:val>
          <c:extLst xmlns:c16r2="http://schemas.microsoft.com/office/drawing/2015/06/chart">
            <c:ext xmlns:c16="http://schemas.microsoft.com/office/drawing/2014/chart" uri="{C3380CC4-5D6E-409C-BE32-E72D297353CC}">
              <c16:uniqueId val="{00000006-C79C-400D-B0D2-A000C40546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79C-400D-B0D2-A000C40546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34229</c:v>
                </c:pt>
                <c:pt idx="3">
                  <c:v>32464</c:v>
                </c:pt>
                <c:pt idx="6">
                  <c:v>33812</c:v>
                </c:pt>
                <c:pt idx="9">
                  <c:v>36368</c:v>
                </c:pt>
                <c:pt idx="12">
                  <c:v>37866</c:v>
                </c:pt>
              </c:numCache>
            </c:numRef>
          </c:val>
          <c:extLst xmlns:c16r2="http://schemas.microsoft.com/office/drawing/2015/06/chart">
            <c:ext xmlns:c16="http://schemas.microsoft.com/office/drawing/2014/chart" uri="{C3380CC4-5D6E-409C-BE32-E72D297353CC}">
              <c16:uniqueId val="{00000008-C79C-400D-B0D2-A000C40546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11061</c:v>
                </c:pt>
                <c:pt idx="3">
                  <c:v>10564</c:v>
                </c:pt>
                <c:pt idx="6">
                  <c:v>10517</c:v>
                </c:pt>
                <c:pt idx="9">
                  <c:v>11043</c:v>
                </c:pt>
                <c:pt idx="12">
                  <c:v>10763</c:v>
                </c:pt>
              </c:numCache>
            </c:numRef>
          </c:val>
          <c:extLst xmlns:c16r2="http://schemas.microsoft.com/office/drawing/2015/06/chart">
            <c:ext xmlns:c16="http://schemas.microsoft.com/office/drawing/2014/chart" uri="{C3380CC4-5D6E-409C-BE32-E72D297353CC}">
              <c16:uniqueId val="{00000009-C79C-400D-B0D2-A000C40546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72946</c:v>
                </c:pt>
                <c:pt idx="3">
                  <c:v>70748</c:v>
                </c:pt>
                <c:pt idx="6">
                  <c:v>70335</c:v>
                </c:pt>
                <c:pt idx="9">
                  <c:v>69832</c:v>
                </c:pt>
                <c:pt idx="12">
                  <c:v>77782</c:v>
                </c:pt>
              </c:numCache>
            </c:numRef>
          </c:val>
          <c:extLst xmlns:c16r2="http://schemas.microsoft.com/office/drawing/2015/06/chart">
            <c:ext xmlns:c16="http://schemas.microsoft.com/office/drawing/2014/chart" uri="{C3380CC4-5D6E-409C-BE32-E72D297353CC}">
              <c16:uniqueId val="{0000000A-C79C-400D-B0D2-A000C4054659}"/>
            </c:ext>
          </c:extLst>
        </c:ser>
        <c:dLbls>
          <c:showLegendKey val="0"/>
          <c:showVal val="0"/>
          <c:showCatName val="0"/>
          <c:showSerName val="0"/>
          <c:showPercent val="0"/>
          <c:showBubbleSize val="0"/>
        </c:dLbls>
        <c:gapWidth val="100"/>
        <c:overlap val="100"/>
        <c:axId val="460167448"/>
        <c:axId val="460167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12254</c:v>
                </c:pt>
                <c:pt idx="2">
                  <c:v>#N/A</c:v>
                </c:pt>
                <c:pt idx="3">
                  <c:v>#N/A</c:v>
                </c:pt>
                <c:pt idx="4">
                  <c:v>8649</c:v>
                </c:pt>
                <c:pt idx="5">
                  <c:v>#N/A</c:v>
                </c:pt>
                <c:pt idx="6">
                  <c:v>#N/A</c:v>
                </c:pt>
                <c:pt idx="7">
                  <c:v>13647</c:v>
                </c:pt>
                <c:pt idx="8">
                  <c:v>#N/A</c:v>
                </c:pt>
                <c:pt idx="9">
                  <c:v>#N/A</c:v>
                </c:pt>
                <c:pt idx="10">
                  <c:v>19113</c:v>
                </c:pt>
                <c:pt idx="11">
                  <c:v>#N/A</c:v>
                </c:pt>
                <c:pt idx="12">
                  <c:v>#N/A</c:v>
                </c:pt>
                <c:pt idx="13">
                  <c:v>33594</c:v>
                </c:pt>
                <c:pt idx="14">
                  <c:v>#N/A</c:v>
                </c:pt>
              </c:numCache>
            </c:numRef>
          </c:val>
          <c:smooth val="0"/>
          <c:extLst xmlns:c16r2="http://schemas.microsoft.com/office/drawing/2015/06/chart">
            <c:ext xmlns:c16="http://schemas.microsoft.com/office/drawing/2014/chart" uri="{C3380CC4-5D6E-409C-BE32-E72D297353CC}">
              <c16:uniqueId val="{0000000B-C79C-400D-B0D2-A000C4054659}"/>
            </c:ext>
          </c:extLst>
        </c:ser>
        <c:dLbls>
          <c:showLegendKey val="0"/>
          <c:showVal val="0"/>
          <c:showCatName val="0"/>
          <c:showSerName val="0"/>
          <c:showPercent val="0"/>
          <c:showBubbleSize val="0"/>
        </c:dLbls>
        <c:marker val="1"/>
        <c:smooth val="0"/>
        <c:axId val="460167448"/>
        <c:axId val="460167840"/>
      </c:lineChart>
      <c:catAx>
        <c:axId val="46016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167840"/>
        <c:crosses val="autoZero"/>
        <c:auto val="1"/>
        <c:lblAlgn val="ctr"/>
        <c:lblOffset val="100"/>
        <c:tickLblSkip val="1"/>
        <c:tickMarkSkip val="1"/>
        <c:noMultiLvlLbl val="0"/>
      </c:catAx>
      <c:valAx>
        <c:axId val="46016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167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9008</c:v>
                </c:pt>
                <c:pt idx="1">
                  <c:v>9911</c:v>
                </c:pt>
                <c:pt idx="2">
                  <c:v>8111</c:v>
                </c:pt>
              </c:numCache>
            </c:numRef>
          </c:val>
          <c:extLst xmlns:c16r2="http://schemas.microsoft.com/office/drawing/2015/06/chart">
            <c:ext xmlns:c16="http://schemas.microsoft.com/office/drawing/2014/chart" uri="{C3380CC4-5D6E-409C-BE32-E72D297353CC}">
              <c16:uniqueId val="{00000000-37B2-4608-BE1A-1DA61FB935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7B2-4608-BE1A-1DA61FB935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10838</c:v>
                </c:pt>
                <c:pt idx="1">
                  <c:v>10209</c:v>
                </c:pt>
                <c:pt idx="2">
                  <c:v>7522</c:v>
                </c:pt>
              </c:numCache>
            </c:numRef>
          </c:val>
          <c:extLst xmlns:c16r2="http://schemas.microsoft.com/office/drawing/2015/06/chart">
            <c:ext xmlns:c16="http://schemas.microsoft.com/office/drawing/2014/chart" uri="{C3380CC4-5D6E-409C-BE32-E72D297353CC}">
              <c16:uniqueId val="{00000002-37B2-4608-BE1A-1DA61FB935D9}"/>
            </c:ext>
          </c:extLst>
        </c:ser>
        <c:dLbls>
          <c:showLegendKey val="0"/>
          <c:showVal val="0"/>
          <c:showCatName val="0"/>
          <c:showSerName val="0"/>
          <c:showPercent val="0"/>
          <c:showBubbleSize val="0"/>
        </c:dLbls>
        <c:gapWidth val="120"/>
        <c:overlap val="100"/>
        <c:axId val="468527360"/>
        <c:axId val="468528536"/>
      </c:barChart>
      <c:catAx>
        <c:axId val="4685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8528536"/>
        <c:crosses val="autoZero"/>
        <c:auto val="1"/>
        <c:lblAlgn val="ctr"/>
        <c:lblOffset val="100"/>
        <c:tickLblSkip val="1"/>
        <c:tickMarkSkip val="1"/>
        <c:noMultiLvlLbl val="0"/>
      </c:catAx>
      <c:valAx>
        <c:axId val="468528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852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32C-4F5E-A732-21C9D120847B}"/>
                </c:ext>
                <c:ext xmlns:c15="http://schemas.microsoft.com/office/drawing/2012/chart" uri="{CE6537A1-D6FC-4f65-9D91-7224C49458BB}">
                  <c15:dlblFieldTable>
                    <c15:dlblFTEntry>
                      <c15:txfldGUID>{A036870A-1919-4EC4-9FD2-209D6DF353D3}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32C-4F5E-A732-21C9D120847B}"/>
                </c:ext>
                <c:ext xmlns:c15="http://schemas.microsoft.com/office/drawing/2012/chart" uri="{CE6537A1-D6FC-4f65-9D91-7224C49458BB}">
                  <c15:dlblFieldTable>
                    <c15:dlblFTEntry>
                      <c15:txfldGUID>{8FDA55EF-6C03-4D1D-AD2B-38E57758CC18}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32C-4F5E-A732-21C9D120847B}"/>
                </c:ext>
                <c:ext xmlns:c15="http://schemas.microsoft.com/office/drawing/2012/chart" uri="{CE6537A1-D6FC-4f65-9D91-7224C49458BB}">
                  <c15:dlblFieldTable>
                    <c15:dlblFTEntry>
                      <c15:txfldGUID>{0C412AED-3BE3-408F-96D3-774D95E54553}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32C-4F5E-A732-21C9D120847B}"/>
                </c:ext>
                <c:ext xmlns:c15="http://schemas.microsoft.com/office/drawing/2012/chart" uri="{CE6537A1-D6FC-4f65-9D91-7224C49458BB}">
                  <c15:dlblFieldTable>
                    <c15:dlblFTEntry>
                      <c15:txfldGUID>{0AA94C12-E4D3-401F-9849-C7A5D28335A6}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32C-4F5E-A732-21C9D120847B}"/>
                </c:ext>
                <c:ext xmlns:c15="http://schemas.microsoft.com/office/drawing/2012/chart" uri="{CE6537A1-D6FC-4f65-9D91-7224C49458BB}">
                  <c15:dlblFieldTable>
                    <c15:dlblFTEntry>
                      <c15:txfldGUID>{6BE6667F-9915-424C-85D2-E32C206845FB}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32C-4F5E-A732-21C9D120847B}"/>
                </c:ext>
                <c:ext xmlns:c15="http://schemas.microsoft.com/office/drawing/2012/chart" uri="{CE6537A1-D6FC-4f65-9D91-7224C49458BB}">
                  <c15:dlblFieldTable>
                    <c15:dlblFTEntry>
                      <c15:txfldGUID>{A88108F4-2211-4784-95D8-2CCB20BEFB5C}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32C-4F5E-A732-21C9D120847B}"/>
                </c:ext>
                <c:ext xmlns:c15="http://schemas.microsoft.com/office/drawing/2012/chart" uri="{CE6537A1-D6FC-4f65-9D91-7224C49458BB}">
                  <c15:dlblFieldTable>
                    <c15:dlblFTEntry>
                      <c15:txfldGUID>{120BE83E-0FAA-42D4-AA4E-E58C12B5D5D8}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32C-4F5E-A732-21C9D120847B}"/>
                </c:ext>
                <c:ext xmlns:c15="http://schemas.microsoft.com/office/drawing/2012/chart" uri="{CE6537A1-D6FC-4f65-9D91-7224C49458BB}">
                  <c15:dlblFieldTable>
                    <c15:dlblFTEntry>
                      <c15:txfldGUID>{A5F3D2BE-6548-44A6-872C-8E35DEE0C4B2}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32C-4F5E-A732-21C9D120847B}"/>
                </c:ext>
                <c:ext xmlns:c15="http://schemas.microsoft.com/office/drawing/2012/chart" uri="{CE6537A1-D6FC-4f65-9D91-7224C49458BB}">
                  <c15:dlblFieldTable>
                    <c15:dlblFTEntry>
                      <c15:txfldGUID>{1E8A7C46-C016-4784-8EC7-100BB521B53C}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54.9</c:v>
                </c:pt>
                <c:pt idx="24">
                  <c:v>54.4</c:v>
                </c:pt>
                <c:pt idx="32">
                  <c:v>52.9</c:v>
                </c:pt>
              </c:numCache>
            </c:numRef>
          </c:xVal>
          <c:yVal>
            <c:numRef>
              <c:f>公会計指標分析・財政指標組合せ分析表!$BP$51:$DC$51</c:f>
              <c:numCache>
                <c:formatCode>#,##0.0;"▲ "#,##0.0</c:formatCode>
                <c:ptCount val="40"/>
                <c:pt idx="16">
                  <c:v>18.3</c:v>
                </c:pt>
                <c:pt idx="24">
                  <c:v>25.4</c:v>
                </c:pt>
                <c:pt idx="32">
                  <c:v>44.9</c:v>
                </c:pt>
              </c:numCache>
            </c:numRef>
          </c:yVal>
          <c:smooth val="0"/>
          <c:extLst xmlns:c16r2="http://schemas.microsoft.com/office/drawing/2015/06/chart">
            <c:ext xmlns:c16="http://schemas.microsoft.com/office/drawing/2014/chart" uri="{C3380CC4-5D6E-409C-BE32-E72D297353CC}">
              <c16:uniqueId val="{00000009-932C-4F5E-A732-21C9D12084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32C-4F5E-A732-21C9D120847B}"/>
                </c:ext>
                <c:ext xmlns:c15="http://schemas.microsoft.com/office/drawing/2012/chart" uri="{CE6537A1-D6FC-4f65-9D91-7224C49458BB}">
                  <c15:dlblFieldTable>
                    <c15:dlblFTEntry>
                      <c15:txfldGUID>{AA961581-0257-4FB9-B227-2566114A2F82}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32C-4F5E-A732-21C9D120847B}"/>
                </c:ext>
                <c:ext xmlns:c15="http://schemas.microsoft.com/office/drawing/2012/chart" uri="{CE6537A1-D6FC-4f65-9D91-7224C49458BB}">
                  <c15:dlblFieldTable>
                    <c15:dlblFTEntry>
                      <c15:txfldGUID>{C35447B7-52F2-47B1-A09E-9494BCA67055}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32C-4F5E-A732-21C9D120847B}"/>
                </c:ext>
                <c:ext xmlns:c15="http://schemas.microsoft.com/office/drawing/2012/chart" uri="{CE6537A1-D6FC-4f65-9D91-7224C49458BB}">
                  <c15:dlblFieldTable>
                    <c15:dlblFTEntry>
                      <c15:txfldGUID>{72989641-77F4-4AD4-8A0D-8DD50372CE90}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32C-4F5E-A732-21C9D120847B}"/>
                </c:ext>
                <c:ext xmlns:c15="http://schemas.microsoft.com/office/drawing/2012/chart" uri="{CE6537A1-D6FC-4f65-9D91-7224C49458BB}">
                  <c15:dlblFieldTable>
                    <c15:dlblFTEntry>
                      <c15:txfldGUID>{41563F4D-DD78-43AD-A77A-400A05E13C02}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32C-4F5E-A732-21C9D120847B}"/>
                </c:ext>
                <c:ext xmlns:c15="http://schemas.microsoft.com/office/drawing/2012/chart" uri="{CE6537A1-D6FC-4f65-9D91-7224C49458BB}">
                  <c15:dlblFieldTable>
                    <c15:dlblFTEntry>
                      <c15:txfldGUID>{55F92F5F-9B55-4073-A39A-B1EA7362B2F9}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32C-4F5E-A732-21C9D120847B}"/>
                </c:ext>
                <c:ext xmlns:c15="http://schemas.microsoft.com/office/drawing/2012/chart" uri="{CE6537A1-D6FC-4f65-9D91-7224C49458BB}">
                  <c15:dlblFieldTable>
                    <c15:dlblFTEntry>
                      <c15:txfldGUID>{76CECD5A-7644-440A-8468-940DF825C309}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32C-4F5E-A732-21C9D120847B}"/>
                </c:ext>
                <c:ext xmlns:c15="http://schemas.microsoft.com/office/drawing/2012/chart" uri="{CE6537A1-D6FC-4f65-9D91-7224C49458BB}">
                  <c15:dlblFieldTable>
                    <c15:dlblFTEntry>
                      <c15:txfldGUID>{1375327E-899A-496F-B00E-D9526BB0FF69}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32C-4F5E-A732-21C9D120847B}"/>
                </c:ext>
                <c:ext xmlns:c15="http://schemas.microsoft.com/office/drawing/2012/chart" uri="{CE6537A1-D6FC-4f65-9D91-7224C49458BB}">
                  <c15:dlblFieldTable>
                    <c15:dlblFTEntry>
                      <c15:txfldGUID>{E72ACD93-D1EF-4C50-8ED7-8739980AA24A}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32C-4F5E-A732-21C9D120847B}"/>
                </c:ext>
                <c:ext xmlns:c15="http://schemas.microsoft.com/office/drawing/2012/chart" uri="{CE6537A1-D6FC-4f65-9D91-7224C49458BB}">
                  <c15:dlblFieldTable>
                    <c15:dlblFTEntry>
                      <c15:txfldGUID>{ECA5D268-A009-4CCA-B512-BF8F94626290}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52.6</c:v>
                </c:pt>
                <c:pt idx="24">
                  <c:v>58.6</c:v>
                </c:pt>
                <c:pt idx="32">
                  <c:v>57.9</c:v>
                </c:pt>
              </c:numCache>
            </c:numRef>
          </c:xVal>
          <c:yVal>
            <c:numRef>
              <c:f>公会計指標分析・財政指標組合せ分析表!$BP$55:$DC$55</c:f>
              <c:numCache>
                <c:formatCode>#,##0.0;"▲ "#,##0.0</c:formatCode>
                <c:ptCount val="40"/>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932C-4F5E-A732-21C9D120847B}"/>
            </c:ext>
          </c:extLst>
        </c:ser>
        <c:dLbls>
          <c:showLegendKey val="0"/>
          <c:showVal val="1"/>
          <c:showCatName val="0"/>
          <c:showSerName val="0"/>
          <c:showPercent val="0"/>
          <c:showBubbleSize val="0"/>
        </c:dLbls>
        <c:axId val="468525400"/>
        <c:axId val="468523048"/>
      </c:scatterChart>
      <c:valAx>
        <c:axId val="468525400"/>
        <c:scaling>
          <c:orientation val="minMax"/>
          <c:max val="59.1"/>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8523048"/>
        <c:crosses val="autoZero"/>
        <c:crossBetween val="midCat"/>
      </c:valAx>
      <c:valAx>
        <c:axId val="468523048"/>
        <c:scaling>
          <c:orientation val="minMax"/>
          <c:max val="5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8525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20-427D-8D5F-654F42AD5E2E}"/>
                </c:ext>
                <c:ext xmlns:c15="http://schemas.microsoft.com/office/drawing/2012/chart" uri="{CE6537A1-D6FC-4f65-9D91-7224C49458BB}">
                  <c15:dlblFieldTable>
                    <c15:dlblFTEntry>
                      <c15:txfldGUID>{F07D3D6C-FC8D-4FB1-9A04-3318E1B52692}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20-427D-8D5F-654F42AD5E2E}"/>
                </c:ext>
                <c:ext xmlns:c15="http://schemas.microsoft.com/office/drawing/2012/chart" uri="{CE6537A1-D6FC-4f65-9D91-7224C49458BB}">
                  <c15:dlblFieldTable>
                    <c15:dlblFTEntry>
                      <c15:txfldGUID>{070E952C-B018-45A2-B206-F3CB1A8CE00F}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C20-427D-8D5F-654F42AD5E2E}"/>
                </c:ext>
                <c:ext xmlns:c15="http://schemas.microsoft.com/office/drawing/2012/chart" uri="{CE6537A1-D6FC-4f65-9D91-7224C49458BB}">
                  <c15:dlblFieldTable>
                    <c15:dlblFTEntry>
                      <c15:txfldGUID>{3A369BC1-F716-4A04-848D-D7EA1BF80423}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20-427D-8D5F-654F42AD5E2E}"/>
                </c:ext>
                <c:ext xmlns:c15="http://schemas.microsoft.com/office/drawing/2012/chart" uri="{CE6537A1-D6FC-4f65-9D91-7224C49458BB}">
                  <c15:dlblFieldTable>
                    <c15:dlblFTEntry>
                      <c15:txfldGUID>{92709F7B-AF30-4F0D-8759-629B66BB75E7}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C20-427D-8D5F-654F42AD5E2E}"/>
                </c:ext>
                <c:ext xmlns:c15="http://schemas.microsoft.com/office/drawing/2012/chart" uri="{CE6537A1-D6FC-4f65-9D91-7224C49458BB}">
                  <c15:dlblFieldTable>
                    <c15:dlblFTEntry>
                      <c15:txfldGUID>{C4CBEFC8-F70B-4E5A-8BE8-FE5B13798A75}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C20-427D-8D5F-654F42AD5E2E}"/>
                </c:ext>
                <c:ext xmlns:c15="http://schemas.microsoft.com/office/drawing/2012/chart" uri="{CE6537A1-D6FC-4f65-9D91-7224C49458BB}">
                  <c15:dlblFieldTable>
                    <c15:dlblFTEntry>
                      <c15:txfldGUID>{9113733C-D611-4226-9385-80A6EBD59760}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C20-427D-8D5F-654F42AD5E2E}"/>
                </c:ext>
                <c:ext xmlns:c15="http://schemas.microsoft.com/office/drawing/2012/chart" uri="{CE6537A1-D6FC-4f65-9D91-7224C49458BB}">
                  <c15:dlblFieldTable>
                    <c15:dlblFTEntry>
                      <c15:txfldGUID>{F091812E-4B67-4ECF-BF3B-D32A90F53A2C}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C20-427D-8D5F-654F42AD5E2E}"/>
                </c:ext>
                <c:ext xmlns:c15="http://schemas.microsoft.com/office/drawing/2012/chart" uri="{CE6537A1-D6FC-4f65-9D91-7224C49458BB}">
                  <c15:dlblFieldTable>
                    <c15:dlblFTEntry>
                      <c15:txfldGUID>{5FF7E042-A6AD-4ABD-B5BB-FAF463FDDF68}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C20-427D-8D5F-654F42AD5E2E}"/>
                </c:ext>
                <c:ext xmlns:c15="http://schemas.microsoft.com/office/drawing/2012/chart" uri="{CE6537A1-D6FC-4f65-9D91-7224C49458BB}">
                  <c15:dlblFieldTable>
                    <c15:dlblFTEntry>
                      <c15:txfldGUID>{2E163914-7D12-4847-BB33-ED8959E959CC}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2.2000000000000002</c:v>
                </c:pt>
                <c:pt idx="16">
                  <c:v>1.8</c:v>
                </c:pt>
                <c:pt idx="24">
                  <c:v>1.3</c:v>
                </c:pt>
                <c:pt idx="32">
                  <c:v>1.2</c:v>
                </c:pt>
              </c:numCache>
            </c:numRef>
          </c:xVal>
          <c:yVal>
            <c:numRef>
              <c:f>公会計指標分析・財政指標組合せ分析表!$BP$73:$DC$73</c:f>
              <c:numCache>
                <c:formatCode>#,##0.0;"▲ "#,##0.0</c:formatCode>
                <c:ptCount val="40"/>
                <c:pt idx="0">
                  <c:v>17.7</c:v>
                </c:pt>
                <c:pt idx="8">
                  <c:v>11.3</c:v>
                </c:pt>
                <c:pt idx="16">
                  <c:v>18.3</c:v>
                </c:pt>
                <c:pt idx="24">
                  <c:v>25.4</c:v>
                </c:pt>
                <c:pt idx="32">
                  <c:v>44.9</c:v>
                </c:pt>
              </c:numCache>
            </c:numRef>
          </c:yVal>
          <c:smooth val="0"/>
          <c:extLst xmlns:c16r2="http://schemas.microsoft.com/office/drawing/2015/06/chart">
            <c:ext xmlns:c16="http://schemas.microsoft.com/office/drawing/2014/chart" uri="{C3380CC4-5D6E-409C-BE32-E72D297353CC}">
              <c16:uniqueId val="{00000009-4C20-427D-8D5F-654F42AD5E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C20-427D-8D5F-654F42AD5E2E}"/>
                </c:ext>
                <c:ext xmlns:c15="http://schemas.microsoft.com/office/drawing/2012/chart" uri="{CE6537A1-D6FC-4f65-9D91-7224C49458BB}">
                  <c15:dlblFieldTable>
                    <c15:dlblFTEntry>
                      <c15:txfldGUID>{613C8C7F-0171-4CC5-A59B-BA2076D1D86E}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C20-427D-8D5F-654F42AD5E2E}"/>
                </c:ext>
                <c:ext xmlns:c15="http://schemas.microsoft.com/office/drawing/2012/chart" uri="{CE6537A1-D6FC-4f65-9D91-7224C49458BB}">
                  <c15:dlblFieldTable>
                    <c15:dlblFTEntry>
                      <c15:txfldGUID>{2C3AF9CE-246C-46A3-963D-C6F7C8FD8AF6}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C20-427D-8D5F-654F42AD5E2E}"/>
                </c:ext>
                <c:ext xmlns:c15="http://schemas.microsoft.com/office/drawing/2012/chart" uri="{CE6537A1-D6FC-4f65-9D91-7224C49458BB}">
                  <c15:dlblFieldTable>
                    <c15:dlblFTEntry>
                      <c15:txfldGUID>{5791D10D-2D86-4D98-8281-9A62666D4DBC}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C20-427D-8D5F-654F42AD5E2E}"/>
                </c:ext>
                <c:ext xmlns:c15="http://schemas.microsoft.com/office/drawing/2012/chart" uri="{CE6537A1-D6FC-4f65-9D91-7224C49458BB}">
                  <c15:dlblFieldTable>
                    <c15:dlblFTEntry>
                      <c15:txfldGUID>{CAC8DCD0-73F6-4D6B-B481-A32BE01DB7BB}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C20-427D-8D5F-654F42AD5E2E}"/>
                </c:ext>
                <c:ext xmlns:c15="http://schemas.microsoft.com/office/drawing/2012/chart" uri="{CE6537A1-D6FC-4f65-9D91-7224C49458BB}">
                  <c15:dlblFieldTable>
                    <c15:dlblFTEntry>
                      <c15:txfldGUID>{BE3160FA-6F17-4A07-B12A-A83B773EE412}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C20-427D-8D5F-654F42AD5E2E}"/>
                </c:ext>
                <c:ext xmlns:c15="http://schemas.microsoft.com/office/drawing/2012/chart" uri="{CE6537A1-D6FC-4f65-9D91-7224C49458BB}">
                  <c15:dlblFieldTable>
                    <c15:dlblFTEntry>
                      <c15:txfldGUID>{469CD5F0-72FC-444B-AECB-64729DF12AAD}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C20-427D-8D5F-654F42AD5E2E}"/>
                </c:ext>
                <c:ext xmlns:c15="http://schemas.microsoft.com/office/drawing/2012/chart" uri="{CE6537A1-D6FC-4f65-9D91-7224C49458BB}">
                  <c15:dlblFieldTable>
                    <c15:dlblFTEntry>
                      <c15:txfldGUID>{20EB441D-8A6F-4386-AFD8-7C03A64934E6}</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03E-2"/>
                  <c:y val="-5.057890673858000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C20-427D-8D5F-654F42AD5E2E}"/>
                </c:ext>
                <c:ext xmlns:c15="http://schemas.microsoft.com/office/drawing/2012/chart" uri="{CE6537A1-D6FC-4f65-9D91-7224C49458BB}">
                  <c15:dlblFieldTable>
                    <c15:dlblFTEntry>
                      <c15:txfldGUID>{2223565C-A204-463E-B6FA-5F81B00C9A23}</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59E-2"/>
                  <c:y val="-7.425438743700797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C20-427D-8D5F-654F42AD5E2E}"/>
                </c:ext>
                <c:ext xmlns:c15="http://schemas.microsoft.com/office/drawing/2012/chart" uri="{CE6537A1-D6FC-4f65-9D91-7224C49458BB}">
                  <c15:dlblFieldTable>
                    <c15:dlblFTEntry>
                      <c15:txfldGUID>{C13F21CE-EF21-4BA5-9628-9A3CB911EB99}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4C20-427D-8D5F-654F42AD5E2E}"/>
            </c:ext>
          </c:extLst>
        </c:ser>
        <c:dLbls>
          <c:showLegendKey val="0"/>
          <c:showVal val="1"/>
          <c:showCatName val="0"/>
          <c:showSerName val="0"/>
          <c:showPercent val="0"/>
          <c:showBubbleSize val="0"/>
        </c:dLbls>
        <c:axId val="468521480"/>
        <c:axId val="468524616"/>
      </c:scatterChart>
      <c:valAx>
        <c:axId val="468521480"/>
        <c:scaling>
          <c:orientation val="minMax"/>
          <c:max val="6.3"/>
          <c:min val="0.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8524616"/>
        <c:crosses val="autoZero"/>
        <c:crossBetween val="midCat"/>
      </c:valAx>
      <c:valAx>
        <c:axId val="468524616"/>
        <c:scaling>
          <c:orientation val="minMax"/>
          <c:max val="5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8521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元利償還金等では、平成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年度借入分の緊急防災・減災事業債の償還開始により前年比では増額しているが、高金利による借入年度の償還が進み、低金利による資金調達が行われているため５か年では減額している。</a:t>
          </a:r>
        </a:p>
        <a:p>
          <a:r>
            <a:rPr kumimoji="1" lang="ja-JP" altLang="en-US" sz="1400">
              <a:latin typeface="ＭＳ ゴシック" pitchFamily="49" charset="-128"/>
              <a:ea typeface="ＭＳ ゴシック" pitchFamily="49" charset="-128"/>
            </a:rPr>
            <a:t>　債務負担行為に基づく支出額は、公共事業用地について平成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年度までに取得した長期保有の減が、平成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年度の取得額の増を上回ったことにより、実質公債費比率の分子は災害復旧費等にかかる基準財政需要額の減などにより減額している。　</a:t>
          </a:r>
        </a:p>
        <a:p>
          <a:r>
            <a:rPr kumimoji="1" lang="ja-JP" altLang="en-US" sz="1400">
              <a:latin typeface="ＭＳ ゴシック" pitchFamily="49" charset="-128"/>
              <a:ea typeface="ＭＳ ゴシック" pitchFamily="49" charset="-128"/>
            </a:rPr>
            <a:t>　引き続き、計画的な借入等による健全財政に努める。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将来負担額について、しばらく横ばいで推移していたが、平成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年度は、新庁舎建設に伴う借入により一般会計等の市債現在高が増加したことに伴い増加している。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債務負担行為に基づく支出予定が減少しているのは総合防災センター事業費などの減少によるもの。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また、公営企業債等繰入見込額は下水道事業債、市民病院事業債の増加により前年度に比べて増加している。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引き続き、適正な地方債発行水準の見極めに努める。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神奈川県藤沢市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本庁舎建設事業，労働会館建設事業への公共施設整備基金の取崩し及び本庁舎建設に伴う初度調弁をはじめとする行政需要の増加による財政調整基金における年度間の財源調整により，基金全体額としては４５億円の減少となった。これらについては，計画事業であり，事業実施に備えて積立てを進めてき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計画的な公共施設再整備に向けて，公共施設整備基金への一定期間における確実な積立てを行いながら，緊急的な行政需要に対応し得るよう，決算剰余金の残余については，できる限り財政調整基金へ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また，特定目的基金については，ふるさと納税制度における寄付の獲得に努めながら，寄付風土の醸成を図るよう取り組む。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・公共施設整備基金：庁舎，教育施設その他公用又は公共用に供する施設の整備を図る。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・大庭台墓園基金：大庭台墓園の整備及び管理並びに大庭台墓園の運営に特に関連があると認められる施設の整備を推進する。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・みどり基金：緑地を市民共有の財産として保全するとともに，緑化の推進を図る。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・愛の輪福祉基金：社会福祉に関するボランテイア活動の振興等により社会福祉の増進を図る。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・災害復興基金：大規模かつ重大な災害が発生した場合における市民生活の復興を迅速かつ円滑に進める。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・公共施設整備基金：新庁舎建設事業、労働会館整備費などに充当し減。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・大庭台墓園基金：大庭台墓園の整備工事に充当し減。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・みどり基金：一般財源からの積立及び寄付金などの積立による増。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・愛の輪福祉基金：社会福祉ボランテイア活動の振興助成に充当し減。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・災害復興基金：一般財源からの積立及び運用利子等の積立による増。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各基金の有する目的を達成するため，ふるさと納税における寄付の拡大に向けた取組みを充実し，基金残高の確保に努めていく。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本庁舎整備に伴う初度調弁として８億円を取り崩したほか，年度間の財源調整として，増加した行政需要に対し，１７億円を取り崩し，平成２８年度の決算剰余金等により７億円を積み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法人市民税をはじめとする市税収入の減と行政需要の急増に対応できるよう，年度間の財源調整機能を活用しながら，決算剰余金の発生状況に応じて，可能な年次にはできる限り積み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430,685
424,872
69.57
159,693,717
152,989,934
6,231,572
82,124,037
77,678,912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有形固定資産については、類似団体内平均と比較すると多少低い数値となっている。これは、公共施設再整備方針のもとに令和２年度までの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再整備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短期プランを定め、計画的な整備に取り組んでいること、市本庁舎の供用を開始し本勘定に振り替えたこと等によるものと考えられる。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しかしながら、学校施設、都市基盤施設の老朽化は進展しており、引き続き財政負担を的確に捉え、計画的な対策を進めていく。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135780</xdr:rowOff>
    </xdr:from>
    <xdr:ext cx="405111" cy="259045"/>
    <xdr:sp macro="" textlink="">
      <xdr:nvSpPr>
        <xdr:cNvPr id="67" name="有形固定資産減価償却率平均値テキスト"/>
        <xdr:cNvSpPr txBox="1"/>
      </xdr:nvSpPr>
      <xdr:spPr>
        <a:xfrm>
          <a:off x="4813300" y="5707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0" name="フローチャート: 判断 69"/>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6" name="楕円 75"/>
        <xdr:cNvSpPr/>
      </xdr:nvSpPr>
      <xdr:spPr>
        <a:xfrm>
          <a:off x="47117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135780</xdr:rowOff>
    </xdr:from>
    <xdr:ext cx="405111" cy="259045"/>
    <xdr:sp macro="" textlink="">
      <xdr:nvSpPr>
        <xdr:cNvPr id="77" name="有形固定資産減価償却率該当値テキスト"/>
        <xdr:cNvSpPr txBox="1"/>
      </xdr:nvSpPr>
      <xdr:spPr>
        <a:xfrm>
          <a:off x="4813300" y="605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92583</xdr:rowOff>
    </xdr:from>
    <xdr:to>
      <xdr:col>19</xdr:col>
      <xdr:colOff>187325</xdr:colOff>
      <xdr:row>31</xdr:row>
      <xdr:rowOff>22733</xdr:rowOff>
    </xdr:to>
    <xdr:sp macro="" textlink="">
      <xdr:nvSpPr>
        <xdr:cNvPr id="78" name="楕円 77"/>
        <xdr:cNvSpPr/>
      </xdr:nvSpPr>
      <xdr:spPr>
        <a:xfrm>
          <a:off x="4000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143383</xdr:rowOff>
    </xdr:from>
    <xdr:to>
      <xdr:col>23</xdr:col>
      <xdr:colOff>85725</xdr:colOff>
      <xdr:row>31</xdr:row>
      <xdr:rowOff>36703</xdr:rowOff>
    </xdr:to>
    <xdr:cxnSp macro="">
      <xdr:nvCxnSpPr>
        <xdr:cNvPr id="79" name="直線コネクタ 78"/>
        <xdr:cNvCxnSpPr/>
      </xdr:nvCxnSpPr>
      <xdr:spPr>
        <a:xfrm>
          <a:off x="4051300" y="605840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70993</xdr:rowOff>
    </xdr:from>
    <xdr:to>
      <xdr:col>15</xdr:col>
      <xdr:colOff>187325</xdr:colOff>
      <xdr:row>31</xdr:row>
      <xdr:rowOff>1143</xdr:rowOff>
    </xdr:to>
    <xdr:sp macro="" textlink="">
      <xdr:nvSpPr>
        <xdr:cNvPr id="80" name="楕円 79"/>
        <xdr:cNvSpPr/>
      </xdr:nvSpPr>
      <xdr:spPr>
        <a:xfrm>
          <a:off x="3238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121793</xdr:rowOff>
    </xdr:from>
    <xdr:to>
      <xdr:col>19</xdr:col>
      <xdr:colOff>136525</xdr:colOff>
      <xdr:row>30</xdr:row>
      <xdr:rowOff>143383</xdr:rowOff>
    </xdr:to>
    <xdr:cxnSp macro="">
      <xdr:nvCxnSpPr>
        <xdr:cNvPr id="81" name="直線コネクタ 80"/>
        <xdr:cNvCxnSpPr/>
      </xdr:nvCxnSpPr>
      <xdr:spPr>
        <a:xfrm>
          <a:off x="3289300" y="603681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2"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91584</xdr:rowOff>
    </xdr:from>
    <xdr:ext cx="405111" cy="259045"/>
    <xdr:sp macro="" textlink="">
      <xdr:nvSpPr>
        <xdr:cNvPr id="83" name="n_2aveValue有形固定資産減価償却率"/>
        <xdr:cNvSpPr txBox="1"/>
      </xdr:nvSpPr>
      <xdr:spPr>
        <a:xfrm>
          <a:off x="3086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13860</xdr:rowOff>
    </xdr:from>
    <xdr:ext cx="405111" cy="259045"/>
    <xdr:sp macro="" textlink="">
      <xdr:nvSpPr>
        <xdr:cNvPr id="84" name="n_1mainValue有形固定資産減価償却率"/>
        <xdr:cNvSpPr txBox="1"/>
      </xdr:nvSpPr>
      <xdr:spPr>
        <a:xfrm>
          <a:off x="38360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17670</xdr:rowOff>
    </xdr:from>
    <xdr:ext cx="405111" cy="259045"/>
    <xdr:sp macro="" textlink="">
      <xdr:nvSpPr>
        <xdr:cNvPr id="85" name="n_2mainValue有形固定資産減価償却率"/>
        <xdr:cNvSpPr txBox="1"/>
      </xdr:nvSpPr>
      <xdr:spPr>
        <a:xfrm>
          <a:off x="3086744" y="576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本庁舎の再整備に向けて実質債務の圧縮に取り組み、今年度に借入をしたところであるが、今後も都市基盤及び公共施設の老朽化対策を進める中で地方債残高の増加が見込まれる一方、業務活動収支の好転が見込めないことから、地方債残高を注視し、基金への剰余金の積立を積極的に行う等、健全財政の安定的な維持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0" name="テキスト ボックス 10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6" name="直線コネクタ 115"/>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9"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0" name="直線コネクタ 119"/>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121" name="債務償還可能年数平均値テキスト"/>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2" name="フローチャート: 判断 121"/>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143782</xdr:rowOff>
    </xdr:from>
    <xdr:to>
      <xdr:col>76</xdr:col>
      <xdr:colOff>73025</xdr:colOff>
      <xdr:row>31</xdr:row>
      <xdr:rowOff>73932</xdr:rowOff>
    </xdr:to>
    <xdr:sp macro="" textlink="">
      <xdr:nvSpPr>
        <xdr:cNvPr id="128" name="楕円 127"/>
        <xdr:cNvSpPr/>
      </xdr:nvSpPr>
      <xdr:spPr>
        <a:xfrm>
          <a:off x="14744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122209</xdr:rowOff>
    </xdr:from>
    <xdr:ext cx="340478" cy="259045"/>
    <xdr:sp macro="" textlink="">
      <xdr:nvSpPr>
        <xdr:cNvPr id="129" name="債務償還可能年数該当値テキスト"/>
        <xdr:cNvSpPr txBox="1"/>
      </xdr:nvSpPr>
      <xdr:spPr>
        <a:xfrm>
          <a:off x="14846300" y="60372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430,685
424,872
69.57
159,693,717
152,989,934
6,231,572
82,124,037
77,678,912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1"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67310</xdr:rowOff>
    </xdr:from>
    <xdr:to>
      <xdr:col>24</xdr:col>
      <xdr:colOff>114300</xdr:colOff>
      <xdr:row>39</xdr:row>
      <xdr:rowOff>168910</xdr:rowOff>
    </xdr:to>
    <xdr:sp macro="" textlink="">
      <xdr:nvSpPr>
        <xdr:cNvPr id="70" name="楕円 69"/>
        <xdr:cNvSpPr/>
      </xdr:nvSpPr>
      <xdr:spPr>
        <a:xfrm>
          <a:off x="4584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45737</xdr:rowOff>
    </xdr:from>
    <xdr:ext cx="405111" cy="259045"/>
    <xdr:sp macro="" textlink="">
      <xdr:nvSpPr>
        <xdr:cNvPr id="71" name="【道路】&#10;有形固定資産減価償却率該当値テキスト"/>
        <xdr:cNvSpPr txBox="1"/>
      </xdr:nvSpPr>
      <xdr:spPr>
        <a:xfrm>
          <a:off x="46736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99695</xdr:rowOff>
    </xdr:from>
    <xdr:to>
      <xdr:col>20</xdr:col>
      <xdr:colOff>38100</xdr:colOff>
      <xdr:row>40</xdr:row>
      <xdr:rowOff>29845</xdr:rowOff>
    </xdr:to>
    <xdr:sp macro="" textlink="">
      <xdr:nvSpPr>
        <xdr:cNvPr id="72" name="楕円 71"/>
        <xdr:cNvSpPr/>
      </xdr:nvSpPr>
      <xdr:spPr>
        <a:xfrm>
          <a:off x="3746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118110</xdr:rowOff>
    </xdr:from>
    <xdr:to>
      <xdr:col>24</xdr:col>
      <xdr:colOff>63500</xdr:colOff>
      <xdr:row>39</xdr:row>
      <xdr:rowOff>150495</xdr:rowOff>
    </xdr:to>
    <xdr:cxnSp macro="">
      <xdr:nvCxnSpPr>
        <xdr:cNvPr id="73" name="直線コネクタ 72"/>
        <xdr:cNvCxnSpPr/>
      </xdr:nvCxnSpPr>
      <xdr:spPr>
        <a:xfrm flipV="1">
          <a:off x="3797300" y="68046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111125</xdr:rowOff>
    </xdr:from>
    <xdr:to>
      <xdr:col>15</xdr:col>
      <xdr:colOff>101600</xdr:colOff>
      <xdr:row>40</xdr:row>
      <xdr:rowOff>41275</xdr:rowOff>
    </xdr:to>
    <xdr:sp macro="" textlink="">
      <xdr:nvSpPr>
        <xdr:cNvPr id="74" name="楕円 73"/>
        <xdr:cNvSpPr/>
      </xdr:nvSpPr>
      <xdr:spPr>
        <a:xfrm>
          <a:off x="2857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150495</xdr:rowOff>
    </xdr:from>
    <xdr:to>
      <xdr:col>19</xdr:col>
      <xdr:colOff>177800</xdr:colOff>
      <xdr:row>39</xdr:row>
      <xdr:rowOff>161925</xdr:rowOff>
    </xdr:to>
    <xdr:cxnSp macro="">
      <xdr:nvCxnSpPr>
        <xdr:cNvPr id="75" name="直線コネクタ 74"/>
        <xdr:cNvCxnSpPr/>
      </xdr:nvCxnSpPr>
      <xdr:spPr>
        <a:xfrm flipV="1">
          <a:off x="2908300" y="6837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105427</xdr:rowOff>
    </xdr:from>
    <xdr:ext cx="405111" cy="259045"/>
    <xdr:sp macro="" textlink="">
      <xdr:nvSpPr>
        <xdr:cNvPr id="76" name="n_1aveValue【道路】&#10;有形固定資産減価償却率"/>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7"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20972</xdr:rowOff>
    </xdr:from>
    <xdr:ext cx="405111" cy="259045"/>
    <xdr:sp macro="" textlink="">
      <xdr:nvSpPr>
        <xdr:cNvPr id="78" name="n_1mainValue【道路】&#10;有形固定資産減価償却率"/>
        <xdr:cNvSpPr txBox="1"/>
      </xdr:nvSpPr>
      <xdr:spPr>
        <a:xfrm>
          <a:off x="3582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32402</xdr:rowOff>
    </xdr:from>
    <xdr:ext cx="405111" cy="259045"/>
    <xdr:sp macro="" textlink="">
      <xdr:nvSpPr>
        <xdr:cNvPr id="79" name="n_2mainValue【道路】&#10;有形固定資産減価償却率"/>
        <xdr:cNvSpPr txBox="1"/>
      </xdr:nvSpPr>
      <xdr:spPr>
        <a:xfrm>
          <a:off x="2705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101" name="直線コネクタ 100"/>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102"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3" name="直線コネクタ 102"/>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4"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5" name="直線コネクタ 104"/>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6" name="【道路】&#10;一人当たり延長平均値テキスト"/>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7" name="フローチャート: 判断 106"/>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8" name="フローチャート: 判断 107"/>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9" name="フローチャート: 判断 108"/>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115743</xdr:rowOff>
    </xdr:from>
    <xdr:to>
      <xdr:col>55</xdr:col>
      <xdr:colOff>50800</xdr:colOff>
      <xdr:row>41</xdr:row>
      <xdr:rowOff>45893</xdr:rowOff>
    </xdr:to>
    <xdr:sp macro="" textlink="">
      <xdr:nvSpPr>
        <xdr:cNvPr id="115" name="楕円 114"/>
        <xdr:cNvSpPr/>
      </xdr:nvSpPr>
      <xdr:spPr>
        <a:xfrm>
          <a:off x="10426700" y="69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94170</xdr:rowOff>
    </xdr:from>
    <xdr:ext cx="469744" cy="259045"/>
    <xdr:sp macro="" textlink="">
      <xdr:nvSpPr>
        <xdr:cNvPr id="116" name="【道路】&#10;一人当たり延長該当値テキスト"/>
        <xdr:cNvSpPr txBox="1"/>
      </xdr:nvSpPr>
      <xdr:spPr>
        <a:xfrm>
          <a:off x="10515600" y="695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115331</xdr:rowOff>
    </xdr:from>
    <xdr:to>
      <xdr:col>50</xdr:col>
      <xdr:colOff>165100</xdr:colOff>
      <xdr:row>41</xdr:row>
      <xdr:rowOff>45481</xdr:rowOff>
    </xdr:to>
    <xdr:sp macro="" textlink="">
      <xdr:nvSpPr>
        <xdr:cNvPr id="117" name="楕円 116"/>
        <xdr:cNvSpPr/>
      </xdr:nvSpPr>
      <xdr:spPr>
        <a:xfrm>
          <a:off x="9588500" y="69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166131</xdr:rowOff>
    </xdr:from>
    <xdr:to>
      <xdr:col>55</xdr:col>
      <xdr:colOff>0</xdr:colOff>
      <xdr:row>40</xdr:row>
      <xdr:rowOff>166543</xdr:rowOff>
    </xdr:to>
    <xdr:cxnSp macro="">
      <xdr:nvCxnSpPr>
        <xdr:cNvPr id="118" name="直線コネクタ 117"/>
        <xdr:cNvCxnSpPr/>
      </xdr:nvCxnSpPr>
      <xdr:spPr>
        <a:xfrm>
          <a:off x="9639300" y="7024131"/>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113228</xdr:rowOff>
    </xdr:from>
    <xdr:to>
      <xdr:col>46</xdr:col>
      <xdr:colOff>38100</xdr:colOff>
      <xdr:row>41</xdr:row>
      <xdr:rowOff>43378</xdr:rowOff>
    </xdr:to>
    <xdr:sp macro="" textlink="">
      <xdr:nvSpPr>
        <xdr:cNvPr id="119" name="楕円 118"/>
        <xdr:cNvSpPr/>
      </xdr:nvSpPr>
      <xdr:spPr>
        <a:xfrm>
          <a:off x="8699500" y="69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164028</xdr:rowOff>
    </xdr:from>
    <xdr:to>
      <xdr:col>50</xdr:col>
      <xdr:colOff>114300</xdr:colOff>
      <xdr:row>40</xdr:row>
      <xdr:rowOff>166131</xdr:rowOff>
    </xdr:to>
    <xdr:cxnSp macro="">
      <xdr:nvCxnSpPr>
        <xdr:cNvPr id="120" name="直線コネクタ 119"/>
        <xdr:cNvCxnSpPr/>
      </xdr:nvCxnSpPr>
      <xdr:spPr>
        <a:xfrm>
          <a:off x="8750300" y="702202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21"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22"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36608</xdr:rowOff>
    </xdr:from>
    <xdr:ext cx="469744" cy="259045"/>
    <xdr:sp macro="" textlink="">
      <xdr:nvSpPr>
        <xdr:cNvPr id="123" name="n_1mainValue【道路】&#10;一人当たり延長"/>
        <xdr:cNvSpPr txBox="1"/>
      </xdr:nvSpPr>
      <xdr:spPr>
        <a:xfrm>
          <a:off x="9391727" y="706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34505</xdr:rowOff>
    </xdr:from>
    <xdr:ext cx="469744" cy="259045"/>
    <xdr:sp macro="" textlink="">
      <xdr:nvSpPr>
        <xdr:cNvPr id="124" name="n_2mainValue【道路】&#10;一人当たり延長"/>
        <xdr:cNvSpPr txBox="1"/>
      </xdr:nvSpPr>
      <xdr:spPr>
        <a:xfrm>
          <a:off x="8515427" y="70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8" name="直線コネクタ 147"/>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9"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50" name="直線コネクタ 149"/>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51"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52" name="直線コネクタ 151"/>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53"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54" name="フローチャート: 判断 153"/>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55" name="フローチャート: 判断 154"/>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6" name="フローチャート: 判断 155"/>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62" name="楕円 161"/>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163" name="【橋りょう・トンネル】&#10;有形固定資産減価償却率該当値テキスト"/>
        <xdr:cNvSpPr txBox="1"/>
      </xdr:nvSpPr>
      <xdr:spPr>
        <a:xfrm>
          <a:off x="4673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64" name="楕円 163"/>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45720</xdr:rowOff>
    </xdr:to>
    <xdr:cxnSp macro="">
      <xdr:nvCxnSpPr>
        <xdr:cNvPr id="165" name="直線コネクタ 164"/>
        <xdr:cNvCxnSpPr/>
      </xdr:nvCxnSpPr>
      <xdr:spPr>
        <a:xfrm flipV="1">
          <a:off x="3797300" y="9963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66" name="楕円 165"/>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68580</xdr:rowOff>
    </xdr:to>
    <xdr:cxnSp macro="">
      <xdr:nvCxnSpPr>
        <xdr:cNvPr id="167" name="直線コネクタ 166"/>
        <xdr:cNvCxnSpPr/>
      </xdr:nvCxnSpPr>
      <xdr:spPr>
        <a:xfrm flipV="1">
          <a:off x="2908300" y="998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8"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112412</xdr:rowOff>
    </xdr:from>
    <xdr:ext cx="405111" cy="259045"/>
    <xdr:sp macro="" textlink="">
      <xdr:nvSpPr>
        <xdr:cNvPr id="169" name="n_2aveValue【橋りょう・トンネル】&#10;有形固定資産減価償却率"/>
        <xdr:cNvSpPr txBox="1"/>
      </xdr:nvSpPr>
      <xdr:spPr>
        <a:xfrm>
          <a:off x="2705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70" name="n_1mainValue【橋りょう・トンネ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71" name="n_2mainValue【橋りょう・トンネ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5" name="テキスト ボックス 18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95" name="直線コネクタ 194"/>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96"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97" name="直線コネクタ 196"/>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98"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9" name="直線コネクタ 198"/>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131983</xdr:rowOff>
    </xdr:from>
    <xdr:ext cx="534377" cy="259045"/>
    <xdr:sp macro="" textlink="">
      <xdr:nvSpPr>
        <xdr:cNvPr id="200" name="【橋りょう・トンネル】&#10;一人当たり有形固定資産（償却資産）額平均値テキスト"/>
        <xdr:cNvSpPr txBox="1"/>
      </xdr:nvSpPr>
      <xdr:spPr>
        <a:xfrm>
          <a:off x="10515600" y="10247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201" name="フローチャート: 判断 200"/>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202" name="フローチャート: 判断 201"/>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203" name="フローチャート: 判断 202"/>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154140</xdr:rowOff>
    </xdr:from>
    <xdr:to>
      <xdr:col>55</xdr:col>
      <xdr:colOff>50800</xdr:colOff>
      <xdr:row>61</xdr:row>
      <xdr:rowOff>84290</xdr:rowOff>
    </xdr:to>
    <xdr:sp macro="" textlink="">
      <xdr:nvSpPr>
        <xdr:cNvPr id="209" name="楕円 208"/>
        <xdr:cNvSpPr/>
      </xdr:nvSpPr>
      <xdr:spPr>
        <a:xfrm>
          <a:off x="10426700" y="104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132567</xdr:rowOff>
    </xdr:from>
    <xdr:ext cx="534377" cy="259045"/>
    <xdr:sp macro="" textlink="">
      <xdr:nvSpPr>
        <xdr:cNvPr id="210" name="【橋りょう・トンネル】&#10;一人当たり有形固定資産（償却資産）額該当値テキスト"/>
        <xdr:cNvSpPr txBox="1"/>
      </xdr:nvSpPr>
      <xdr:spPr>
        <a:xfrm>
          <a:off x="10515600" y="104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155115</xdr:rowOff>
    </xdr:from>
    <xdr:to>
      <xdr:col>50</xdr:col>
      <xdr:colOff>165100</xdr:colOff>
      <xdr:row>61</xdr:row>
      <xdr:rowOff>85265</xdr:rowOff>
    </xdr:to>
    <xdr:sp macro="" textlink="">
      <xdr:nvSpPr>
        <xdr:cNvPr id="211" name="楕円 210"/>
        <xdr:cNvSpPr/>
      </xdr:nvSpPr>
      <xdr:spPr>
        <a:xfrm>
          <a:off x="9588500" y="104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33490</xdr:rowOff>
    </xdr:from>
    <xdr:to>
      <xdr:col>55</xdr:col>
      <xdr:colOff>0</xdr:colOff>
      <xdr:row>61</xdr:row>
      <xdr:rowOff>34465</xdr:rowOff>
    </xdr:to>
    <xdr:cxnSp macro="">
      <xdr:nvCxnSpPr>
        <xdr:cNvPr id="212" name="直線コネクタ 211"/>
        <xdr:cNvCxnSpPr/>
      </xdr:nvCxnSpPr>
      <xdr:spPr>
        <a:xfrm flipV="1">
          <a:off x="9639300" y="10491940"/>
          <a:ext cx="8382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156258</xdr:rowOff>
    </xdr:from>
    <xdr:to>
      <xdr:col>46</xdr:col>
      <xdr:colOff>38100</xdr:colOff>
      <xdr:row>61</xdr:row>
      <xdr:rowOff>86408</xdr:rowOff>
    </xdr:to>
    <xdr:sp macro="" textlink="">
      <xdr:nvSpPr>
        <xdr:cNvPr id="213" name="楕円 212"/>
        <xdr:cNvSpPr/>
      </xdr:nvSpPr>
      <xdr:spPr>
        <a:xfrm>
          <a:off x="8699500" y="104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34465</xdr:rowOff>
    </xdr:from>
    <xdr:to>
      <xdr:col>50</xdr:col>
      <xdr:colOff>114300</xdr:colOff>
      <xdr:row>61</xdr:row>
      <xdr:rowOff>35608</xdr:rowOff>
    </xdr:to>
    <xdr:cxnSp macro="">
      <xdr:nvCxnSpPr>
        <xdr:cNvPr id="214" name="直線コネクタ 213"/>
        <xdr:cNvCxnSpPr/>
      </xdr:nvCxnSpPr>
      <xdr:spPr>
        <a:xfrm flipV="1">
          <a:off x="8750300" y="1049291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215"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216"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76392</xdr:rowOff>
    </xdr:from>
    <xdr:ext cx="534377" cy="259045"/>
    <xdr:sp macro="" textlink="">
      <xdr:nvSpPr>
        <xdr:cNvPr id="217" name="n_1mainValue【橋りょう・トンネル】&#10;一人当たり有形固定資産（償却資産）額"/>
        <xdr:cNvSpPr txBox="1"/>
      </xdr:nvSpPr>
      <xdr:spPr>
        <a:xfrm>
          <a:off x="9359411" y="105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77535</xdr:rowOff>
    </xdr:from>
    <xdr:ext cx="534377" cy="259045"/>
    <xdr:sp macro="" textlink="">
      <xdr:nvSpPr>
        <xdr:cNvPr id="218" name="n_2mainValue【橋りょう・トンネル】&#10;一人当たり有形固定資産（償却資産）額"/>
        <xdr:cNvSpPr txBox="1"/>
      </xdr:nvSpPr>
      <xdr:spPr>
        <a:xfrm>
          <a:off x="8483111" y="105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41" name="直線コネクタ 240"/>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42"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43" name="直線コネクタ 242"/>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46"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47" name="フローチャート: 判断 246"/>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48" name="フローチャート: 判断 247"/>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49" name="フローチャート: 判断 248"/>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55" name="楕円 254"/>
        <xdr:cNvSpPr/>
      </xdr:nvSpPr>
      <xdr:spPr>
        <a:xfrm>
          <a:off x="45847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133621</xdr:rowOff>
    </xdr:from>
    <xdr:ext cx="405111" cy="259045"/>
    <xdr:sp macro="" textlink="">
      <xdr:nvSpPr>
        <xdr:cNvPr id="256" name="【公営住宅】&#10;有形固定資産減価償却率該当値テキスト"/>
        <xdr:cNvSpPr txBox="1"/>
      </xdr:nvSpPr>
      <xdr:spPr>
        <a:xfrm>
          <a:off x="4673600" y="14021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57" name="楕円 256"/>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161544</xdr:rowOff>
    </xdr:from>
    <xdr:to>
      <xdr:col>24</xdr:col>
      <xdr:colOff>63500</xdr:colOff>
      <xdr:row>82</xdr:row>
      <xdr:rowOff>163830</xdr:rowOff>
    </xdr:to>
    <xdr:cxnSp macro="">
      <xdr:nvCxnSpPr>
        <xdr:cNvPr id="258" name="直線コネクタ 257"/>
        <xdr:cNvCxnSpPr/>
      </xdr:nvCxnSpPr>
      <xdr:spPr>
        <a:xfrm flipV="1">
          <a:off x="3797300" y="142204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74168</xdr:rowOff>
    </xdr:from>
    <xdr:to>
      <xdr:col>15</xdr:col>
      <xdr:colOff>101600</xdr:colOff>
      <xdr:row>83</xdr:row>
      <xdr:rowOff>4318</xdr:rowOff>
    </xdr:to>
    <xdr:sp macro="" textlink="">
      <xdr:nvSpPr>
        <xdr:cNvPr id="259" name="楕円 258"/>
        <xdr:cNvSpPr/>
      </xdr:nvSpPr>
      <xdr:spPr>
        <a:xfrm>
          <a:off x="2857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124968</xdr:rowOff>
    </xdr:from>
    <xdr:to>
      <xdr:col>19</xdr:col>
      <xdr:colOff>177800</xdr:colOff>
      <xdr:row>82</xdr:row>
      <xdr:rowOff>163830</xdr:rowOff>
    </xdr:to>
    <xdr:cxnSp macro="">
      <xdr:nvCxnSpPr>
        <xdr:cNvPr id="260" name="直線コネクタ 259"/>
        <xdr:cNvCxnSpPr/>
      </xdr:nvCxnSpPr>
      <xdr:spPr>
        <a:xfrm>
          <a:off x="2908300" y="141838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134890</xdr:rowOff>
    </xdr:from>
    <xdr:ext cx="405111" cy="259045"/>
    <xdr:sp macro="" textlink="">
      <xdr:nvSpPr>
        <xdr:cNvPr id="261"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4590</xdr:rowOff>
    </xdr:from>
    <xdr:ext cx="405111" cy="259045"/>
    <xdr:sp macro="" textlink="">
      <xdr:nvSpPr>
        <xdr:cNvPr id="262" name="n_2aveValue【公営住宅】&#10;有形固定資産減価償却率"/>
        <xdr:cNvSpPr txBox="1"/>
      </xdr:nvSpPr>
      <xdr:spPr>
        <a:xfrm>
          <a:off x="2705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59707</xdr:rowOff>
    </xdr:from>
    <xdr:ext cx="405111" cy="259045"/>
    <xdr:sp macro="" textlink="">
      <xdr:nvSpPr>
        <xdr:cNvPr id="263" name="n_1mainValue【公営住宅】&#10;有形固定資産減価償却率"/>
        <xdr:cNvSpPr txBox="1"/>
      </xdr:nvSpPr>
      <xdr:spPr>
        <a:xfrm>
          <a:off x="3582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264" name="n_2mainValue【公営住宅】&#10;有形固定資産減価償却率"/>
        <xdr:cNvSpPr txBox="1"/>
      </xdr:nvSpPr>
      <xdr:spPr>
        <a:xfrm>
          <a:off x="2705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86" name="直線コネクタ 285"/>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7"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8" name="直線コネクタ 28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89"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90" name="直線コネクタ 289"/>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91" name="【公営住宅】&#10;一人当たり面積平均値テキスト"/>
        <xdr:cNvSpPr txBox="1"/>
      </xdr:nvSpPr>
      <xdr:spPr>
        <a:xfrm>
          <a:off x="10515600"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92" name="フローチャート: 判断 291"/>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93" name="フローチャート: 判断 292"/>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94" name="フローチャート: 判断 293"/>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00" name="楕円 299"/>
        <xdr:cNvSpPr/>
      </xdr:nvSpPr>
      <xdr:spPr>
        <a:xfrm>
          <a:off x="104267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159174</xdr:rowOff>
    </xdr:from>
    <xdr:ext cx="469744" cy="259045"/>
    <xdr:sp macro="" textlink="">
      <xdr:nvSpPr>
        <xdr:cNvPr id="301" name="【公営住宅】&#10;一人当たり面積該当値テキスト"/>
        <xdr:cNvSpPr txBox="1"/>
      </xdr:nvSpPr>
      <xdr:spPr>
        <a:xfrm>
          <a:off x="10515600" y="145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72340</xdr:rowOff>
    </xdr:from>
    <xdr:to>
      <xdr:col>50</xdr:col>
      <xdr:colOff>165100</xdr:colOff>
      <xdr:row>86</xdr:row>
      <xdr:rowOff>2490</xdr:rowOff>
    </xdr:to>
    <xdr:sp macro="" textlink="">
      <xdr:nvSpPr>
        <xdr:cNvPr id="302" name="楕円 301"/>
        <xdr:cNvSpPr/>
      </xdr:nvSpPr>
      <xdr:spPr>
        <a:xfrm>
          <a:off x="9588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123140</xdr:rowOff>
    </xdr:from>
    <xdr:to>
      <xdr:col>55</xdr:col>
      <xdr:colOff>0</xdr:colOff>
      <xdr:row>85</xdr:row>
      <xdr:rowOff>123597</xdr:rowOff>
    </xdr:to>
    <xdr:cxnSp macro="">
      <xdr:nvCxnSpPr>
        <xdr:cNvPr id="303" name="直線コネクタ 302"/>
        <xdr:cNvCxnSpPr/>
      </xdr:nvCxnSpPr>
      <xdr:spPr>
        <a:xfrm>
          <a:off x="9639300" y="1469639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64567</xdr:rowOff>
    </xdr:from>
    <xdr:to>
      <xdr:col>46</xdr:col>
      <xdr:colOff>38100</xdr:colOff>
      <xdr:row>85</xdr:row>
      <xdr:rowOff>166167</xdr:rowOff>
    </xdr:to>
    <xdr:sp macro="" textlink="">
      <xdr:nvSpPr>
        <xdr:cNvPr id="304" name="楕円 303"/>
        <xdr:cNvSpPr/>
      </xdr:nvSpPr>
      <xdr:spPr>
        <a:xfrm>
          <a:off x="86995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115367</xdr:rowOff>
    </xdr:from>
    <xdr:to>
      <xdr:col>50</xdr:col>
      <xdr:colOff>114300</xdr:colOff>
      <xdr:row>85</xdr:row>
      <xdr:rowOff>123140</xdr:rowOff>
    </xdr:to>
    <xdr:cxnSp macro="">
      <xdr:nvCxnSpPr>
        <xdr:cNvPr id="305" name="直線コネクタ 304"/>
        <xdr:cNvCxnSpPr/>
      </xdr:nvCxnSpPr>
      <xdr:spPr>
        <a:xfrm>
          <a:off x="8750300" y="1468861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306"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307"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165067</xdr:rowOff>
    </xdr:from>
    <xdr:ext cx="469744" cy="259045"/>
    <xdr:sp macro="" textlink="">
      <xdr:nvSpPr>
        <xdr:cNvPr id="308" name="n_1mainValue【公営住宅】&#10;一人当たり面積"/>
        <xdr:cNvSpPr txBox="1"/>
      </xdr:nvSpPr>
      <xdr:spPr>
        <a:xfrm>
          <a:off x="93917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157294</xdr:rowOff>
    </xdr:from>
    <xdr:ext cx="469744" cy="259045"/>
    <xdr:sp macro="" textlink="">
      <xdr:nvSpPr>
        <xdr:cNvPr id="309" name="n_2mainValue【公営住宅】&#10;一人当たり面積"/>
        <xdr:cNvSpPr txBox="1"/>
      </xdr:nvSpPr>
      <xdr:spPr>
        <a:xfrm>
          <a:off x="8515427" y="147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0" name="直線コネクタ 3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1" name="テキスト ボックス 32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2" name="直線コネクタ 3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3" name="テキスト ボックス 3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4" name="直線コネクタ 3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5" name="テキスト ボックス 3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6" name="直線コネクタ 3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7" name="テキスト ボックス 3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8" name="直線コネクタ 3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9" name="テキスト ボックス 32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81914</xdr:rowOff>
    </xdr:from>
    <xdr:to>
      <xdr:col>24</xdr:col>
      <xdr:colOff>62865</xdr:colOff>
      <xdr:row>108</xdr:row>
      <xdr:rowOff>15239</xdr:rowOff>
    </xdr:to>
    <xdr:cxnSp macro="">
      <xdr:nvCxnSpPr>
        <xdr:cNvPr id="333" name="直線コネクタ 332"/>
        <xdr:cNvCxnSpPr/>
      </xdr:nvCxnSpPr>
      <xdr:spPr>
        <a:xfrm flipV="1">
          <a:off x="4634865" y="17055464"/>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19066</xdr:rowOff>
    </xdr:from>
    <xdr:ext cx="340478" cy="259045"/>
    <xdr:sp macro="" textlink="">
      <xdr:nvSpPr>
        <xdr:cNvPr id="334" name="【港湾・漁港】&#10;有形固定資産減価償却率最小値テキスト"/>
        <xdr:cNvSpPr txBox="1"/>
      </xdr:nvSpPr>
      <xdr:spPr>
        <a:xfrm>
          <a:off x="4673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15239</xdr:rowOff>
    </xdr:from>
    <xdr:to>
      <xdr:col>24</xdr:col>
      <xdr:colOff>152400</xdr:colOff>
      <xdr:row>108</xdr:row>
      <xdr:rowOff>15239</xdr:rowOff>
    </xdr:to>
    <xdr:cxnSp macro="">
      <xdr:nvCxnSpPr>
        <xdr:cNvPr id="335" name="直線コネクタ 334"/>
        <xdr:cNvCxnSpPr/>
      </xdr:nvCxnSpPr>
      <xdr:spPr>
        <a:xfrm>
          <a:off x="4546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28591</xdr:rowOff>
    </xdr:from>
    <xdr:ext cx="405111" cy="259045"/>
    <xdr:sp macro="" textlink="">
      <xdr:nvSpPr>
        <xdr:cNvPr id="336" name="【港湾・漁港】&#10;有形固定資産減価償却率最大値テキスト"/>
        <xdr:cNvSpPr txBox="1"/>
      </xdr:nvSpPr>
      <xdr:spPr>
        <a:xfrm>
          <a:off x="4673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81914</xdr:rowOff>
    </xdr:from>
    <xdr:to>
      <xdr:col>24</xdr:col>
      <xdr:colOff>152400</xdr:colOff>
      <xdr:row>99</xdr:row>
      <xdr:rowOff>81914</xdr:rowOff>
    </xdr:to>
    <xdr:cxnSp macro="">
      <xdr:nvCxnSpPr>
        <xdr:cNvPr id="337" name="直線コネクタ 336"/>
        <xdr:cNvCxnSpPr/>
      </xdr:nvCxnSpPr>
      <xdr:spPr>
        <a:xfrm>
          <a:off x="4546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160672</xdr:rowOff>
    </xdr:from>
    <xdr:ext cx="405111" cy="259045"/>
    <xdr:sp macro="" textlink="">
      <xdr:nvSpPr>
        <xdr:cNvPr id="338" name="【港湾・漁港】&#10;有形固定資産減価償却率平均値テキスト"/>
        <xdr:cNvSpPr txBox="1"/>
      </xdr:nvSpPr>
      <xdr:spPr>
        <a:xfrm>
          <a:off x="4673600" y="17305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39" name="フローチャート: 判断 338"/>
        <xdr:cNvSpPr/>
      </xdr:nvSpPr>
      <xdr:spPr>
        <a:xfrm>
          <a:off x="4584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2539</xdr:rowOff>
    </xdr:from>
    <xdr:to>
      <xdr:col>20</xdr:col>
      <xdr:colOff>38100</xdr:colOff>
      <xdr:row>102</xdr:row>
      <xdr:rowOff>104139</xdr:rowOff>
    </xdr:to>
    <xdr:sp macro="" textlink="">
      <xdr:nvSpPr>
        <xdr:cNvPr id="340" name="フローチャート: 判断 339"/>
        <xdr:cNvSpPr/>
      </xdr:nvSpPr>
      <xdr:spPr>
        <a:xfrm>
          <a:off x="3746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341" name="フローチャート: 判断 340"/>
        <xdr:cNvSpPr/>
      </xdr:nvSpPr>
      <xdr:spPr>
        <a:xfrm>
          <a:off x="2857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347" name="楕円 346"/>
        <xdr:cNvSpPr/>
      </xdr:nvSpPr>
      <xdr:spPr>
        <a:xfrm>
          <a:off x="4584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167657</xdr:rowOff>
    </xdr:from>
    <xdr:ext cx="405111" cy="259045"/>
    <xdr:sp macro="" textlink="">
      <xdr:nvSpPr>
        <xdr:cNvPr id="348" name="【港湾・漁港】&#10;有形固定資産減価償却率該当値テキスト"/>
        <xdr:cNvSpPr txBox="1"/>
      </xdr:nvSpPr>
      <xdr:spPr>
        <a:xfrm>
          <a:off x="4673600"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82550</xdr:rowOff>
    </xdr:from>
    <xdr:to>
      <xdr:col>20</xdr:col>
      <xdr:colOff>38100</xdr:colOff>
      <xdr:row>104</xdr:row>
      <xdr:rowOff>12700</xdr:rowOff>
    </xdr:to>
    <xdr:sp macro="" textlink="">
      <xdr:nvSpPr>
        <xdr:cNvPr id="349" name="楕円 348"/>
        <xdr:cNvSpPr/>
      </xdr:nvSpPr>
      <xdr:spPr>
        <a:xfrm>
          <a:off x="3746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68580</xdr:rowOff>
    </xdr:from>
    <xdr:to>
      <xdr:col>24</xdr:col>
      <xdr:colOff>63500</xdr:colOff>
      <xdr:row>103</xdr:row>
      <xdr:rowOff>133350</xdr:rowOff>
    </xdr:to>
    <xdr:cxnSp macro="">
      <xdr:nvCxnSpPr>
        <xdr:cNvPr id="350" name="直線コネクタ 349"/>
        <xdr:cNvCxnSpPr/>
      </xdr:nvCxnSpPr>
      <xdr:spPr>
        <a:xfrm flipV="1">
          <a:off x="3797300" y="177279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147320</xdr:rowOff>
    </xdr:from>
    <xdr:to>
      <xdr:col>15</xdr:col>
      <xdr:colOff>101600</xdr:colOff>
      <xdr:row>104</xdr:row>
      <xdr:rowOff>77470</xdr:rowOff>
    </xdr:to>
    <xdr:sp macro="" textlink="">
      <xdr:nvSpPr>
        <xdr:cNvPr id="351" name="楕円 350"/>
        <xdr:cNvSpPr/>
      </xdr:nvSpPr>
      <xdr:spPr>
        <a:xfrm>
          <a:off x="2857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133350</xdr:rowOff>
    </xdr:from>
    <xdr:to>
      <xdr:col>19</xdr:col>
      <xdr:colOff>177800</xdr:colOff>
      <xdr:row>104</xdr:row>
      <xdr:rowOff>26670</xdr:rowOff>
    </xdr:to>
    <xdr:cxnSp macro="">
      <xdr:nvCxnSpPr>
        <xdr:cNvPr id="352" name="直線コネクタ 351"/>
        <xdr:cNvCxnSpPr/>
      </xdr:nvCxnSpPr>
      <xdr:spPr>
        <a:xfrm flipV="1">
          <a:off x="2908300" y="177927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120666</xdr:rowOff>
    </xdr:from>
    <xdr:ext cx="405111" cy="259045"/>
    <xdr:sp macro="" textlink="">
      <xdr:nvSpPr>
        <xdr:cNvPr id="353" name="n_1aveValue【港湾・漁港】&#10;有形固定資産減価償却率"/>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354" name="n_2aveValue【港湾・漁港】&#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3827</xdr:rowOff>
    </xdr:from>
    <xdr:ext cx="405111" cy="259045"/>
    <xdr:sp macro="" textlink="">
      <xdr:nvSpPr>
        <xdr:cNvPr id="355" name="n_1mainValue【港湾・漁港】&#10;有形固定資産減価償却率"/>
        <xdr:cNvSpPr txBox="1"/>
      </xdr:nvSpPr>
      <xdr:spPr>
        <a:xfrm>
          <a:off x="3582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356" name="n_2mainValue【港湾・漁港】&#10;有形固定資産減価償却率"/>
        <xdr:cNvSpPr txBox="1"/>
      </xdr:nvSpPr>
      <xdr:spPr>
        <a:xfrm>
          <a:off x="2705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76200</xdr:rowOff>
    </xdr:from>
    <xdr:to>
      <xdr:col>59</xdr:col>
      <xdr:colOff>50800</xdr:colOff>
      <xdr:row>109</xdr:row>
      <xdr:rowOff>76200</xdr:rowOff>
    </xdr:to>
    <xdr:cxnSp macro="">
      <xdr:nvCxnSpPr>
        <xdr:cNvPr id="367" name="直線コネクタ 366"/>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105427</xdr:rowOff>
    </xdr:from>
    <xdr:ext cx="248786" cy="259045"/>
    <xdr:sp macro="" textlink="">
      <xdr:nvSpPr>
        <xdr:cNvPr id="368" name="テキスト ボックス 367"/>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369" name="直線コネクタ 36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162577</xdr:rowOff>
    </xdr:from>
    <xdr:ext cx="531299" cy="259045"/>
    <xdr:sp macro="" textlink="">
      <xdr:nvSpPr>
        <xdr:cNvPr id="370" name="テキスト ボックス 369"/>
        <xdr:cNvSpPr txBox="1"/>
      </xdr:nvSpPr>
      <xdr:spPr>
        <a:xfrm>
          <a:off x="6072701" y="183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371" name="直線コネクタ 370"/>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48277</xdr:rowOff>
    </xdr:from>
    <xdr:ext cx="531299" cy="259045"/>
    <xdr:sp macro="" textlink="">
      <xdr:nvSpPr>
        <xdr:cNvPr id="372" name="テキスト ボックス 371"/>
        <xdr:cNvSpPr txBox="1"/>
      </xdr:nvSpPr>
      <xdr:spPr>
        <a:xfrm>
          <a:off x="6072701" y="1805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74" name="テキスト ボックス 373"/>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375" name="直線コネクタ 374"/>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162577</xdr:rowOff>
    </xdr:from>
    <xdr:ext cx="531299" cy="259045"/>
    <xdr:sp macro="" textlink="">
      <xdr:nvSpPr>
        <xdr:cNvPr id="376" name="テキスト ボックス 375"/>
        <xdr:cNvSpPr txBox="1"/>
      </xdr:nvSpPr>
      <xdr:spPr>
        <a:xfrm>
          <a:off x="6072701" y="1747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7" name="直線コネクタ 37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48277</xdr:rowOff>
    </xdr:from>
    <xdr:ext cx="531299" cy="259045"/>
    <xdr:sp macro="" textlink="">
      <xdr:nvSpPr>
        <xdr:cNvPr id="378" name="テキスト ボックス 377"/>
        <xdr:cNvSpPr txBox="1"/>
      </xdr:nvSpPr>
      <xdr:spPr>
        <a:xfrm>
          <a:off x="607270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379" name="直線コネクタ 378"/>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105427</xdr:rowOff>
    </xdr:from>
    <xdr:ext cx="531299" cy="259045"/>
    <xdr:sp macro="" textlink="">
      <xdr:nvSpPr>
        <xdr:cNvPr id="380" name="テキスト ボックス 379"/>
        <xdr:cNvSpPr txBox="1"/>
      </xdr:nvSpPr>
      <xdr:spPr>
        <a:xfrm>
          <a:off x="6072701" y="1690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82" name="テキスト ボックス 381"/>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53054</xdr:rowOff>
    </xdr:from>
    <xdr:to>
      <xdr:col>54</xdr:col>
      <xdr:colOff>189865</xdr:colOff>
      <xdr:row>108</xdr:row>
      <xdr:rowOff>80229</xdr:rowOff>
    </xdr:to>
    <xdr:cxnSp macro="">
      <xdr:nvCxnSpPr>
        <xdr:cNvPr id="384" name="直線コネクタ 383"/>
        <xdr:cNvCxnSpPr/>
      </xdr:nvCxnSpPr>
      <xdr:spPr>
        <a:xfrm flipV="1">
          <a:off x="10476865" y="17198054"/>
          <a:ext cx="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84056</xdr:rowOff>
    </xdr:from>
    <xdr:ext cx="469744" cy="259045"/>
    <xdr:sp macro="" textlink="">
      <xdr:nvSpPr>
        <xdr:cNvPr id="385" name="【港湾・漁港】&#10;一人当たり有形固定資産（償却資産）額最小値テキスト"/>
        <xdr:cNvSpPr txBox="1"/>
      </xdr:nvSpPr>
      <xdr:spPr>
        <a:xfrm>
          <a:off x="10515600" y="186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80229</xdr:rowOff>
    </xdr:from>
    <xdr:to>
      <xdr:col>55</xdr:col>
      <xdr:colOff>88900</xdr:colOff>
      <xdr:row>108</xdr:row>
      <xdr:rowOff>80229</xdr:rowOff>
    </xdr:to>
    <xdr:cxnSp macro="">
      <xdr:nvCxnSpPr>
        <xdr:cNvPr id="386" name="直線コネクタ 385"/>
        <xdr:cNvCxnSpPr/>
      </xdr:nvCxnSpPr>
      <xdr:spPr>
        <a:xfrm>
          <a:off x="10388600" y="1859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171181</xdr:rowOff>
    </xdr:from>
    <xdr:ext cx="534377" cy="259045"/>
    <xdr:sp macro="" textlink="">
      <xdr:nvSpPr>
        <xdr:cNvPr id="387" name="【港湾・漁港】&#10;一人当たり有形固定資産（償却資産）額最大値テキスト"/>
        <xdr:cNvSpPr txBox="1"/>
      </xdr:nvSpPr>
      <xdr:spPr>
        <a:xfrm>
          <a:off x="10515600" y="169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53054</xdr:rowOff>
    </xdr:from>
    <xdr:to>
      <xdr:col>55</xdr:col>
      <xdr:colOff>88900</xdr:colOff>
      <xdr:row>100</xdr:row>
      <xdr:rowOff>53054</xdr:rowOff>
    </xdr:to>
    <xdr:cxnSp macro="">
      <xdr:nvCxnSpPr>
        <xdr:cNvPr id="388" name="直線コネクタ 387"/>
        <xdr:cNvCxnSpPr/>
      </xdr:nvCxnSpPr>
      <xdr:spPr>
        <a:xfrm>
          <a:off x="10388600" y="171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8044</xdr:rowOff>
    </xdr:from>
    <xdr:ext cx="534377" cy="259045"/>
    <xdr:sp macro="" textlink="">
      <xdr:nvSpPr>
        <xdr:cNvPr id="389" name="【港湾・漁港】&#10;一人当たり有形固定資産（償却資産）額平均値テキスト"/>
        <xdr:cNvSpPr txBox="1"/>
      </xdr:nvSpPr>
      <xdr:spPr>
        <a:xfrm>
          <a:off x="10515600" y="1801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156617</xdr:rowOff>
    </xdr:from>
    <xdr:to>
      <xdr:col>55</xdr:col>
      <xdr:colOff>50800</xdr:colOff>
      <xdr:row>106</xdr:row>
      <xdr:rowOff>86767</xdr:rowOff>
    </xdr:to>
    <xdr:sp macro="" textlink="">
      <xdr:nvSpPr>
        <xdr:cNvPr id="390" name="フローチャート: 判断 389"/>
        <xdr:cNvSpPr/>
      </xdr:nvSpPr>
      <xdr:spPr>
        <a:xfrm>
          <a:off x="10426700" y="181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71806</xdr:rowOff>
    </xdr:from>
    <xdr:to>
      <xdr:col>50</xdr:col>
      <xdr:colOff>165100</xdr:colOff>
      <xdr:row>103</xdr:row>
      <xdr:rowOff>1956</xdr:rowOff>
    </xdr:to>
    <xdr:sp macro="" textlink="">
      <xdr:nvSpPr>
        <xdr:cNvPr id="391" name="フローチャート: 判断 390"/>
        <xdr:cNvSpPr/>
      </xdr:nvSpPr>
      <xdr:spPr>
        <a:xfrm>
          <a:off x="9588500" y="1755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30944</xdr:rowOff>
    </xdr:from>
    <xdr:to>
      <xdr:col>46</xdr:col>
      <xdr:colOff>38100</xdr:colOff>
      <xdr:row>104</xdr:row>
      <xdr:rowOff>132544</xdr:rowOff>
    </xdr:to>
    <xdr:sp macro="" textlink="">
      <xdr:nvSpPr>
        <xdr:cNvPr id="392" name="フローチャート: 判断 391"/>
        <xdr:cNvSpPr/>
      </xdr:nvSpPr>
      <xdr:spPr>
        <a:xfrm>
          <a:off x="8699500" y="1786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29429</xdr:rowOff>
    </xdr:from>
    <xdr:to>
      <xdr:col>55</xdr:col>
      <xdr:colOff>50800</xdr:colOff>
      <xdr:row>108</xdr:row>
      <xdr:rowOff>131029</xdr:rowOff>
    </xdr:to>
    <xdr:sp macro="" textlink="">
      <xdr:nvSpPr>
        <xdr:cNvPr id="398" name="楕円 397"/>
        <xdr:cNvSpPr/>
      </xdr:nvSpPr>
      <xdr:spPr>
        <a:xfrm>
          <a:off x="10426700" y="185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115806</xdr:rowOff>
    </xdr:from>
    <xdr:ext cx="469744" cy="259045"/>
    <xdr:sp macro="" textlink="">
      <xdr:nvSpPr>
        <xdr:cNvPr id="399" name="【港湾・漁港】&#10;一人当たり有形固定資産（償却資産）額該当値テキスト"/>
        <xdr:cNvSpPr txBox="1"/>
      </xdr:nvSpPr>
      <xdr:spPr>
        <a:xfrm>
          <a:off x="10515600" y="184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28687</xdr:rowOff>
    </xdr:from>
    <xdr:to>
      <xdr:col>50</xdr:col>
      <xdr:colOff>165100</xdr:colOff>
      <xdr:row>108</xdr:row>
      <xdr:rowOff>130287</xdr:rowOff>
    </xdr:to>
    <xdr:sp macro="" textlink="">
      <xdr:nvSpPr>
        <xdr:cNvPr id="400" name="楕円 399"/>
        <xdr:cNvSpPr/>
      </xdr:nvSpPr>
      <xdr:spPr>
        <a:xfrm>
          <a:off x="9588500" y="1854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79487</xdr:rowOff>
    </xdr:from>
    <xdr:to>
      <xdr:col>55</xdr:col>
      <xdr:colOff>0</xdr:colOff>
      <xdr:row>108</xdr:row>
      <xdr:rowOff>80229</xdr:rowOff>
    </xdr:to>
    <xdr:cxnSp macro="">
      <xdr:nvCxnSpPr>
        <xdr:cNvPr id="401" name="直線コネクタ 400"/>
        <xdr:cNvCxnSpPr/>
      </xdr:nvCxnSpPr>
      <xdr:spPr>
        <a:xfrm>
          <a:off x="9639300" y="18596087"/>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24143</xdr:rowOff>
    </xdr:from>
    <xdr:to>
      <xdr:col>46</xdr:col>
      <xdr:colOff>38100</xdr:colOff>
      <xdr:row>108</xdr:row>
      <xdr:rowOff>125743</xdr:rowOff>
    </xdr:to>
    <xdr:sp macro="" textlink="">
      <xdr:nvSpPr>
        <xdr:cNvPr id="402" name="楕円 401"/>
        <xdr:cNvSpPr/>
      </xdr:nvSpPr>
      <xdr:spPr>
        <a:xfrm>
          <a:off x="8699500" y="1854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74943</xdr:rowOff>
    </xdr:from>
    <xdr:to>
      <xdr:col>50</xdr:col>
      <xdr:colOff>114300</xdr:colOff>
      <xdr:row>108</xdr:row>
      <xdr:rowOff>79487</xdr:rowOff>
    </xdr:to>
    <xdr:cxnSp macro="">
      <xdr:nvCxnSpPr>
        <xdr:cNvPr id="403" name="直線コネクタ 402"/>
        <xdr:cNvCxnSpPr/>
      </xdr:nvCxnSpPr>
      <xdr:spPr>
        <a:xfrm>
          <a:off x="8750300" y="18591543"/>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101</xdr:row>
      <xdr:rowOff>18483</xdr:rowOff>
    </xdr:from>
    <xdr:ext cx="534377" cy="259045"/>
    <xdr:sp macro="" textlink="">
      <xdr:nvSpPr>
        <xdr:cNvPr id="404" name="n_1aveValue【港湾・漁港】&#10;一人当たり有形固定資産（償却資産）額"/>
        <xdr:cNvSpPr txBox="1"/>
      </xdr:nvSpPr>
      <xdr:spPr>
        <a:xfrm>
          <a:off x="9359411" y="173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149071</xdr:rowOff>
    </xdr:from>
    <xdr:ext cx="534377" cy="259045"/>
    <xdr:sp macro="" textlink="">
      <xdr:nvSpPr>
        <xdr:cNvPr id="405" name="n_2aveValue【港湾・漁港】&#10;一人当たり有形固定資産（償却資産）額"/>
        <xdr:cNvSpPr txBox="1"/>
      </xdr:nvSpPr>
      <xdr:spPr>
        <a:xfrm>
          <a:off x="8483111" y="1763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121414</xdr:rowOff>
    </xdr:from>
    <xdr:ext cx="469744" cy="259045"/>
    <xdr:sp macro="" textlink="">
      <xdr:nvSpPr>
        <xdr:cNvPr id="406" name="n_1mainValue【港湾・漁港】&#10;一人当たり有形固定資産（償却資産）額"/>
        <xdr:cNvSpPr txBox="1"/>
      </xdr:nvSpPr>
      <xdr:spPr>
        <a:xfrm>
          <a:off x="9391728" y="1863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116870</xdr:rowOff>
    </xdr:from>
    <xdr:ext cx="469744" cy="259045"/>
    <xdr:sp macro="" textlink="">
      <xdr:nvSpPr>
        <xdr:cNvPr id="407" name="n_2mainValue【港湾・漁港】&#10;一人当たり有形固定資産（償却資産）額"/>
        <xdr:cNvSpPr txBox="1"/>
      </xdr:nvSpPr>
      <xdr:spPr>
        <a:xfrm>
          <a:off x="8515428" y="1863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8" name="テキスト ボックス 4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9" name="直線コネクタ 4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0" name="テキスト ボックス 4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1" name="直線コネクタ 4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2" name="テキスト ボックス 4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3" name="直線コネクタ 4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4" name="テキスト ボックス 4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5" name="直線コネクタ 4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6" name="テキスト ボックス 4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7" name="直線コネクタ 4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8" name="テキスト ボックス 4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9" name="直線コネクタ 4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0" name="テキスト ボックス 4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432" name="直線コネクタ 431"/>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433"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434" name="直線コネクタ 433"/>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435"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436" name="直線コネクタ 435"/>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437"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38" name="フローチャート: 判断 43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9" name="フローチャート: 判断 43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440" name="フローチャート: 判断 439"/>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1" name="テキスト ボックス 4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446" name="楕円 445"/>
        <xdr:cNvSpPr/>
      </xdr:nvSpPr>
      <xdr:spPr>
        <a:xfrm>
          <a:off x="16268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86377</xdr:rowOff>
    </xdr:from>
    <xdr:ext cx="405111" cy="259045"/>
    <xdr:sp macro="" textlink="">
      <xdr:nvSpPr>
        <xdr:cNvPr id="447" name="【認定こども園・幼稚園・保育所】&#10;有形固定資産減価償却率該当値テキスト"/>
        <xdr:cNvSpPr txBox="1"/>
      </xdr:nvSpPr>
      <xdr:spPr>
        <a:xfrm>
          <a:off x="16357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48" name="楕円 447"/>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36</xdr:row>
      <xdr:rowOff>156210</xdr:rowOff>
    </xdr:to>
    <xdr:cxnSp macro="">
      <xdr:nvCxnSpPr>
        <xdr:cNvPr id="449" name="直線コネクタ 448"/>
        <xdr:cNvCxnSpPr/>
      </xdr:nvCxnSpPr>
      <xdr:spPr>
        <a:xfrm flipV="1">
          <a:off x="15481300" y="62865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21590</xdr:rowOff>
    </xdr:from>
    <xdr:to>
      <xdr:col>76</xdr:col>
      <xdr:colOff>165100</xdr:colOff>
      <xdr:row>37</xdr:row>
      <xdr:rowOff>123190</xdr:rowOff>
    </xdr:to>
    <xdr:sp macro="" textlink="">
      <xdr:nvSpPr>
        <xdr:cNvPr id="450" name="楕円 449"/>
        <xdr:cNvSpPr/>
      </xdr:nvSpPr>
      <xdr:spPr>
        <a:xfrm>
          <a:off x="14541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72390</xdr:rowOff>
    </xdr:to>
    <xdr:cxnSp macro="">
      <xdr:nvCxnSpPr>
        <xdr:cNvPr id="451" name="直線コネクタ 450"/>
        <xdr:cNvCxnSpPr/>
      </xdr:nvCxnSpPr>
      <xdr:spPr>
        <a:xfrm flipV="1">
          <a:off x="14592300" y="63284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452"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453"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454" name="n_1main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114317</xdr:rowOff>
    </xdr:from>
    <xdr:ext cx="405111" cy="259045"/>
    <xdr:sp macro="" textlink="">
      <xdr:nvSpPr>
        <xdr:cNvPr id="455" name="n_2mainValue【認定こども園・幼稚園・保育所】&#10;有形固定資産減価償却率"/>
        <xdr:cNvSpPr txBox="1"/>
      </xdr:nvSpPr>
      <xdr:spPr>
        <a:xfrm>
          <a:off x="14389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477" name="直線コネクタ 476"/>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478"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479" name="直線コネクタ 478"/>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1" name="直線コネクタ 48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482" name="【認定こども園・幼稚園・保育所】&#10;一人当たり面積平均値テキスト"/>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83" name="フローチャート: 判断 482"/>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84" name="フローチャート: 判断 483"/>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85" name="フローチャート: 判断 484"/>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91" name="楕円 490"/>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492" name="【認定こども園・幼稚園・保育所】&#10;一人当たり面積該当値テキスト"/>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93" name="楕円 492"/>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494" name="直線コネクタ 493"/>
        <xdr:cNvCxnSpPr/>
      </xdr:nvCxnSpPr>
      <xdr:spPr>
        <a:xfrm>
          <a:off x="21323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135128</xdr:rowOff>
    </xdr:from>
    <xdr:to>
      <xdr:col>107</xdr:col>
      <xdr:colOff>101600</xdr:colOff>
      <xdr:row>41</xdr:row>
      <xdr:rowOff>65278</xdr:rowOff>
    </xdr:to>
    <xdr:sp macro="" textlink="">
      <xdr:nvSpPr>
        <xdr:cNvPr id="495" name="楕円 494"/>
        <xdr:cNvSpPr/>
      </xdr:nvSpPr>
      <xdr:spPr>
        <a:xfrm>
          <a:off x="20383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xdr:rowOff>
    </xdr:from>
    <xdr:to>
      <xdr:col>111</xdr:col>
      <xdr:colOff>177800</xdr:colOff>
      <xdr:row>41</xdr:row>
      <xdr:rowOff>19050</xdr:rowOff>
    </xdr:to>
    <xdr:cxnSp macro="">
      <xdr:nvCxnSpPr>
        <xdr:cNvPr id="496" name="直線コネクタ 495"/>
        <xdr:cNvCxnSpPr/>
      </xdr:nvCxnSpPr>
      <xdr:spPr>
        <a:xfrm>
          <a:off x="20434300" y="704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497"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498"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499"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56405</xdr:rowOff>
    </xdr:from>
    <xdr:ext cx="469744" cy="259045"/>
    <xdr:sp macro="" textlink="">
      <xdr:nvSpPr>
        <xdr:cNvPr id="500" name="n_2mainValue【認定こども園・幼稚園・保育所】&#10;一人当たり面積"/>
        <xdr:cNvSpPr txBox="1"/>
      </xdr:nvSpPr>
      <xdr:spPr>
        <a:xfrm>
          <a:off x="20199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1" name="テキスト ボックス 5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525" name="直線コネクタ 524"/>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526"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527" name="直線コネクタ 526"/>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528"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529" name="直線コネクタ 528"/>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147337</xdr:rowOff>
    </xdr:from>
    <xdr:ext cx="405111" cy="259045"/>
    <xdr:sp macro="" textlink="">
      <xdr:nvSpPr>
        <xdr:cNvPr id="530" name="【学校施設】&#10;有形固定資産減価償却率平均値テキスト"/>
        <xdr:cNvSpPr txBox="1"/>
      </xdr:nvSpPr>
      <xdr:spPr>
        <a:xfrm>
          <a:off x="16357600" y="991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531" name="フローチャート: 判断 530"/>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532" name="フローチャート: 判断 531"/>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533" name="フローチャート: 判断 532"/>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39" name="楕円 538"/>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xdr:rowOff>
    </xdr:from>
    <xdr:ext cx="405111" cy="259045"/>
    <xdr:sp macro="" textlink="">
      <xdr:nvSpPr>
        <xdr:cNvPr id="540" name="【学校施設】&#10;有形固定資産減価償却率該当値テキスト"/>
        <xdr:cNvSpPr txBox="1"/>
      </xdr:nvSpPr>
      <xdr:spPr>
        <a:xfrm>
          <a:off x="16357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541" name="楕円 540"/>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72390</xdr:rowOff>
    </xdr:from>
    <xdr:to>
      <xdr:col>85</xdr:col>
      <xdr:colOff>127000</xdr:colOff>
      <xdr:row>60</xdr:row>
      <xdr:rowOff>121920</xdr:rowOff>
    </xdr:to>
    <xdr:cxnSp macro="">
      <xdr:nvCxnSpPr>
        <xdr:cNvPr id="542" name="直線コネクタ 541"/>
        <xdr:cNvCxnSpPr/>
      </xdr:nvCxnSpPr>
      <xdr:spPr>
        <a:xfrm flipV="1">
          <a:off x="15481300" y="103593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43" name="楕円 542"/>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61</xdr:row>
      <xdr:rowOff>22860</xdr:rowOff>
    </xdr:to>
    <xdr:cxnSp macro="">
      <xdr:nvCxnSpPr>
        <xdr:cNvPr id="544" name="直線コネクタ 543"/>
        <xdr:cNvCxnSpPr/>
      </xdr:nvCxnSpPr>
      <xdr:spPr>
        <a:xfrm flipV="1">
          <a:off x="14592300" y="104089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59707</xdr:rowOff>
    </xdr:from>
    <xdr:ext cx="405111" cy="259045"/>
    <xdr:sp macro="" textlink="">
      <xdr:nvSpPr>
        <xdr:cNvPr id="545"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546"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547" name="n_1mainValue【学校施設】&#10;有形固定資産減価償却率"/>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48" name="n_2mainValue【学校施設】&#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9" name="テキスト ボックス 5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0" name="直線コネクタ 5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571" name="直線コネクタ 570"/>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572"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573" name="直線コネクタ 572"/>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574"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575" name="直線コネクタ 574"/>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576"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577" name="フローチャート: 判断 576"/>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578" name="フローチャート: 判断 577"/>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579" name="フローチャート: 判断 578"/>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1321</xdr:rowOff>
    </xdr:from>
    <xdr:to>
      <xdr:col>116</xdr:col>
      <xdr:colOff>114300</xdr:colOff>
      <xdr:row>64</xdr:row>
      <xdr:rowOff>102921</xdr:rowOff>
    </xdr:to>
    <xdr:sp macro="" textlink="">
      <xdr:nvSpPr>
        <xdr:cNvPr id="585" name="楕円 584"/>
        <xdr:cNvSpPr/>
      </xdr:nvSpPr>
      <xdr:spPr>
        <a:xfrm>
          <a:off x="22110700" y="109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87698</xdr:rowOff>
    </xdr:from>
    <xdr:ext cx="469744" cy="259045"/>
    <xdr:sp macro="" textlink="">
      <xdr:nvSpPr>
        <xdr:cNvPr id="586" name="【学校施設】&#10;一人当たり面積該当値テキスト"/>
        <xdr:cNvSpPr txBox="1"/>
      </xdr:nvSpPr>
      <xdr:spPr>
        <a:xfrm>
          <a:off x="22199600" y="1088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170942</xdr:rowOff>
    </xdr:from>
    <xdr:to>
      <xdr:col>112</xdr:col>
      <xdr:colOff>38100</xdr:colOff>
      <xdr:row>64</xdr:row>
      <xdr:rowOff>101092</xdr:rowOff>
    </xdr:to>
    <xdr:sp macro="" textlink="">
      <xdr:nvSpPr>
        <xdr:cNvPr id="587" name="楕円 586"/>
        <xdr:cNvSpPr/>
      </xdr:nvSpPr>
      <xdr:spPr>
        <a:xfrm>
          <a:off x="21272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50292</xdr:rowOff>
    </xdr:from>
    <xdr:to>
      <xdr:col>116</xdr:col>
      <xdr:colOff>63500</xdr:colOff>
      <xdr:row>64</xdr:row>
      <xdr:rowOff>52121</xdr:rowOff>
    </xdr:to>
    <xdr:cxnSp macro="">
      <xdr:nvCxnSpPr>
        <xdr:cNvPr id="588" name="直線コネクタ 587"/>
        <xdr:cNvCxnSpPr/>
      </xdr:nvCxnSpPr>
      <xdr:spPr>
        <a:xfrm>
          <a:off x="21323300" y="1102309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158141</xdr:rowOff>
    </xdr:from>
    <xdr:to>
      <xdr:col>107</xdr:col>
      <xdr:colOff>101600</xdr:colOff>
      <xdr:row>64</xdr:row>
      <xdr:rowOff>88291</xdr:rowOff>
    </xdr:to>
    <xdr:sp macro="" textlink="">
      <xdr:nvSpPr>
        <xdr:cNvPr id="589" name="楕円 588"/>
        <xdr:cNvSpPr/>
      </xdr:nvSpPr>
      <xdr:spPr>
        <a:xfrm>
          <a:off x="20383500" y="109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37491</xdr:rowOff>
    </xdr:from>
    <xdr:to>
      <xdr:col>111</xdr:col>
      <xdr:colOff>177800</xdr:colOff>
      <xdr:row>64</xdr:row>
      <xdr:rowOff>50292</xdr:rowOff>
    </xdr:to>
    <xdr:cxnSp macro="">
      <xdr:nvCxnSpPr>
        <xdr:cNvPr id="590" name="直線コネクタ 589"/>
        <xdr:cNvCxnSpPr/>
      </xdr:nvCxnSpPr>
      <xdr:spPr>
        <a:xfrm>
          <a:off x="20434300" y="1101029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591"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592"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92219</xdr:rowOff>
    </xdr:from>
    <xdr:ext cx="469744" cy="259045"/>
    <xdr:sp macro="" textlink="">
      <xdr:nvSpPr>
        <xdr:cNvPr id="593" name="n_1mainValue【学校施設】&#10;一人当たり面積"/>
        <xdr:cNvSpPr txBox="1"/>
      </xdr:nvSpPr>
      <xdr:spPr>
        <a:xfrm>
          <a:off x="210757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79418</xdr:rowOff>
    </xdr:from>
    <xdr:ext cx="469744" cy="259045"/>
    <xdr:sp macro="" textlink="">
      <xdr:nvSpPr>
        <xdr:cNvPr id="594" name="n_2mainValue【学校施設】&#10;一人当たり面積"/>
        <xdr:cNvSpPr txBox="1"/>
      </xdr:nvSpPr>
      <xdr:spPr>
        <a:xfrm>
          <a:off x="20199427" y="1105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5" name="テキスト ボックス 6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7" name="テキスト ボックス 6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5" name="テキスト ボックス 6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619" name="直線コネクタ 618"/>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620"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621" name="直線コネクタ 620"/>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3" name="直線コネクタ 6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624"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625" name="フローチャート: 判断 624"/>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626" name="フローチャート: 判断 625"/>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627" name="フローチャート: 判断 626"/>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23495</xdr:rowOff>
    </xdr:from>
    <xdr:to>
      <xdr:col>85</xdr:col>
      <xdr:colOff>177800</xdr:colOff>
      <xdr:row>81</xdr:row>
      <xdr:rowOff>125095</xdr:rowOff>
    </xdr:to>
    <xdr:sp macro="" textlink="">
      <xdr:nvSpPr>
        <xdr:cNvPr id="633" name="楕円 632"/>
        <xdr:cNvSpPr/>
      </xdr:nvSpPr>
      <xdr:spPr>
        <a:xfrm>
          <a:off x="16268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46372</xdr:rowOff>
    </xdr:from>
    <xdr:ext cx="405111" cy="259045"/>
    <xdr:sp macro="" textlink="">
      <xdr:nvSpPr>
        <xdr:cNvPr id="634" name="【児童館】&#10;有形固定資産減価償却率該当値テキスト"/>
        <xdr:cNvSpPr txBox="1"/>
      </xdr:nvSpPr>
      <xdr:spPr>
        <a:xfrm>
          <a:off x="16357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635" name="楕円 634"/>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74295</xdr:rowOff>
    </xdr:from>
    <xdr:to>
      <xdr:col>85</xdr:col>
      <xdr:colOff>127000</xdr:colOff>
      <xdr:row>81</xdr:row>
      <xdr:rowOff>148589</xdr:rowOff>
    </xdr:to>
    <xdr:cxnSp macro="">
      <xdr:nvCxnSpPr>
        <xdr:cNvPr id="636" name="直線コネクタ 635"/>
        <xdr:cNvCxnSpPr/>
      </xdr:nvCxnSpPr>
      <xdr:spPr>
        <a:xfrm flipV="1">
          <a:off x="15481300" y="13961745"/>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27305</xdr:rowOff>
    </xdr:from>
    <xdr:to>
      <xdr:col>76</xdr:col>
      <xdr:colOff>165100</xdr:colOff>
      <xdr:row>84</xdr:row>
      <xdr:rowOff>128905</xdr:rowOff>
    </xdr:to>
    <xdr:sp macro="" textlink="">
      <xdr:nvSpPr>
        <xdr:cNvPr id="637" name="楕円 636"/>
        <xdr:cNvSpPr/>
      </xdr:nvSpPr>
      <xdr:spPr>
        <a:xfrm>
          <a:off x="14541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148589</xdr:rowOff>
    </xdr:from>
    <xdr:to>
      <xdr:col>81</xdr:col>
      <xdr:colOff>50800</xdr:colOff>
      <xdr:row>84</xdr:row>
      <xdr:rowOff>78105</xdr:rowOff>
    </xdr:to>
    <xdr:cxnSp macro="">
      <xdr:nvCxnSpPr>
        <xdr:cNvPr id="638" name="直線コネクタ 637"/>
        <xdr:cNvCxnSpPr/>
      </xdr:nvCxnSpPr>
      <xdr:spPr>
        <a:xfrm flipV="1">
          <a:off x="14592300" y="14036039"/>
          <a:ext cx="889000" cy="4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639"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23513</xdr:rowOff>
    </xdr:from>
    <xdr:ext cx="405111" cy="259045"/>
    <xdr:sp macro="" textlink="">
      <xdr:nvSpPr>
        <xdr:cNvPr id="640" name="n_2aveValue【児童館】&#10;有形固定資産減価償却率"/>
        <xdr:cNvSpPr txBox="1"/>
      </xdr:nvSpPr>
      <xdr:spPr>
        <a:xfrm>
          <a:off x="14389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44466</xdr:rowOff>
    </xdr:from>
    <xdr:ext cx="405111" cy="259045"/>
    <xdr:sp macro="" textlink="">
      <xdr:nvSpPr>
        <xdr:cNvPr id="641" name="n_1mainValue【児童館】&#10;有形固定資産減価償却率"/>
        <xdr:cNvSpPr txBox="1"/>
      </xdr:nvSpPr>
      <xdr:spPr>
        <a:xfrm>
          <a:off x="15266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120032</xdr:rowOff>
    </xdr:from>
    <xdr:ext cx="405111" cy="259045"/>
    <xdr:sp macro="" textlink="">
      <xdr:nvSpPr>
        <xdr:cNvPr id="642" name="n_2mainValue【児童館】&#10;有形固定資産減価償却率"/>
        <xdr:cNvSpPr txBox="1"/>
      </xdr:nvSpPr>
      <xdr:spPr>
        <a:xfrm>
          <a:off x="14389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6" name="直線コネクタ 66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8" name="直線コネクタ 66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0" name="直線コネクタ 66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71"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72" name="フローチャート: 判断 671"/>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3" name="フローチャート: 判断 67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74" name="フローチャート: 判断 673"/>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80" name="楕円 679"/>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81"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82" name="楕円 68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83" name="直線コネクタ 682"/>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84" name="楕円 683"/>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86</xdr:row>
      <xdr:rowOff>0</xdr:rowOff>
    </xdr:to>
    <xdr:cxnSp macro="">
      <xdr:nvCxnSpPr>
        <xdr:cNvPr id="685" name="直線コネクタ 684"/>
        <xdr:cNvCxnSpPr/>
      </xdr:nvCxnSpPr>
      <xdr:spPr>
        <a:xfrm>
          <a:off x="20434300" y="1466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86"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87"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88"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89"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0" name="テキスト ボックス 69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1" name="直線コネクタ 7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2" name="テキスト ボックス 70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3" name="直線コネクタ 7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4" name="テキスト ボックス 7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5" name="直線コネクタ 7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6" name="テキスト ボックス 7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7" name="直線コネクタ 7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8" name="テキスト ボックス 7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9" name="直線コネクタ 7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0" name="テキスト ボックス 70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2" name="テキスト ボックス 7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714" name="直線コネクタ 713"/>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15"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16" name="直線コネクタ 71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17"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18" name="直線コネクタ 717"/>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48277</xdr:rowOff>
    </xdr:from>
    <xdr:ext cx="405111" cy="259045"/>
    <xdr:sp macro="" textlink="">
      <xdr:nvSpPr>
        <xdr:cNvPr id="719" name="【公民館】&#10;有形固定資産減価償却率平均値テキスト"/>
        <xdr:cNvSpPr txBox="1"/>
      </xdr:nvSpPr>
      <xdr:spPr>
        <a:xfrm>
          <a:off x="16357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20" name="フローチャート: 判断 719"/>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21" name="フローチャート: 判断 720"/>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722" name="フローチャート: 判断 721"/>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84455</xdr:rowOff>
    </xdr:from>
    <xdr:to>
      <xdr:col>85</xdr:col>
      <xdr:colOff>177800</xdr:colOff>
      <xdr:row>105</xdr:row>
      <xdr:rowOff>14605</xdr:rowOff>
    </xdr:to>
    <xdr:sp macro="" textlink="">
      <xdr:nvSpPr>
        <xdr:cNvPr id="728" name="楕円 727"/>
        <xdr:cNvSpPr/>
      </xdr:nvSpPr>
      <xdr:spPr>
        <a:xfrm>
          <a:off x="16268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62882</xdr:rowOff>
    </xdr:from>
    <xdr:ext cx="405111" cy="259045"/>
    <xdr:sp macro="" textlink="">
      <xdr:nvSpPr>
        <xdr:cNvPr id="729" name="【公民館】&#10;有形固定資産減価償却率該当値テキスト"/>
        <xdr:cNvSpPr txBox="1"/>
      </xdr:nvSpPr>
      <xdr:spPr>
        <a:xfrm>
          <a:off x="16357600"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118745</xdr:rowOff>
    </xdr:from>
    <xdr:to>
      <xdr:col>81</xdr:col>
      <xdr:colOff>101600</xdr:colOff>
      <xdr:row>105</xdr:row>
      <xdr:rowOff>48895</xdr:rowOff>
    </xdr:to>
    <xdr:sp macro="" textlink="">
      <xdr:nvSpPr>
        <xdr:cNvPr id="730" name="楕円 729"/>
        <xdr:cNvSpPr/>
      </xdr:nvSpPr>
      <xdr:spPr>
        <a:xfrm>
          <a:off x="15430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135255</xdr:rowOff>
    </xdr:from>
    <xdr:to>
      <xdr:col>85</xdr:col>
      <xdr:colOff>127000</xdr:colOff>
      <xdr:row>104</xdr:row>
      <xdr:rowOff>169545</xdr:rowOff>
    </xdr:to>
    <xdr:cxnSp macro="">
      <xdr:nvCxnSpPr>
        <xdr:cNvPr id="731" name="直線コネクタ 730"/>
        <xdr:cNvCxnSpPr/>
      </xdr:nvCxnSpPr>
      <xdr:spPr>
        <a:xfrm flipV="1">
          <a:off x="15481300" y="179660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170180</xdr:rowOff>
    </xdr:from>
    <xdr:to>
      <xdr:col>76</xdr:col>
      <xdr:colOff>165100</xdr:colOff>
      <xdr:row>105</xdr:row>
      <xdr:rowOff>100330</xdr:rowOff>
    </xdr:to>
    <xdr:sp macro="" textlink="">
      <xdr:nvSpPr>
        <xdr:cNvPr id="732" name="楕円 731"/>
        <xdr:cNvSpPr/>
      </xdr:nvSpPr>
      <xdr:spPr>
        <a:xfrm>
          <a:off x="1454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169545</xdr:rowOff>
    </xdr:from>
    <xdr:to>
      <xdr:col>81</xdr:col>
      <xdr:colOff>50800</xdr:colOff>
      <xdr:row>105</xdr:row>
      <xdr:rowOff>49530</xdr:rowOff>
    </xdr:to>
    <xdr:cxnSp macro="">
      <xdr:nvCxnSpPr>
        <xdr:cNvPr id="733" name="直線コネクタ 732"/>
        <xdr:cNvCxnSpPr/>
      </xdr:nvCxnSpPr>
      <xdr:spPr>
        <a:xfrm flipV="1">
          <a:off x="14592300" y="180003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734"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735"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40022</xdr:rowOff>
    </xdr:from>
    <xdr:ext cx="405111" cy="259045"/>
    <xdr:sp macro="" textlink="">
      <xdr:nvSpPr>
        <xdr:cNvPr id="736" name="n_1mainValue【公民館】&#10;有形固定資産減価償却率"/>
        <xdr:cNvSpPr txBox="1"/>
      </xdr:nvSpPr>
      <xdr:spPr>
        <a:xfrm>
          <a:off x="152660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91457</xdr:rowOff>
    </xdr:from>
    <xdr:ext cx="405111" cy="259045"/>
    <xdr:sp macro="" textlink="">
      <xdr:nvSpPr>
        <xdr:cNvPr id="737" name="n_2mainValue【公民館】&#10;有形固定資産減価償却率"/>
        <xdr:cNvSpPr txBox="1"/>
      </xdr:nvSpPr>
      <xdr:spPr>
        <a:xfrm>
          <a:off x="14389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761" name="直線コネクタ 760"/>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62"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63" name="直線コネクタ 762"/>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64"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65" name="直線コネクタ 764"/>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766"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767" name="フローチャート: 判断 766"/>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768" name="フローチャート: 判断 767"/>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69" name="フローチャート: 判断 768"/>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158750</xdr:rowOff>
    </xdr:from>
    <xdr:to>
      <xdr:col>116</xdr:col>
      <xdr:colOff>114300</xdr:colOff>
      <xdr:row>100</xdr:row>
      <xdr:rowOff>88900</xdr:rowOff>
    </xdr:to>
    <xdr:sp macro="" textlink="">
      <xdr:nvSpPr>
        <xdr:cNvPr id="775" name="楕円 774"/>
        <xdr:cNvSpPr/>
      </xdr:nvSpPr>
      <xdr:spPr>
        <a:xfrm>
          <a:off x="22110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111777</xdr:rowOff>
    </xdr:from>
    <xdr:ext cx="469744" cy="259045"/>
    <xdr:sp macro="" textlink="">
      <xdr:nvSpPr>
        <xdr:cNvPr id="776" name="【公民館】&#10;一人当たり面積該当値テキスト"/>
        <xdr:cNvSpPr txBox="1"/>
      </xdr:nvSpPr>
      <xdr:spPr>
        <a:xfrm>
          <a:off x="22199600" y="170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139700</xdr:rowOff>
    </xdr:from>
    <xdr:to>
      <xdr:col>112</xdr:col>
      <xdr:colOff>38100</xdr:colOff>
      <xdr:row>100</xdr:row>
      <xdr:rowOff>69850</xdr:rowOff>
    </xdr:to>
    <xdr:sp macro="" textlink="">
      <xdr:nvSpPr>
        <xdr:cNvPr id="777" name="楕円 776"/>
        <xdr:cNvSpPr/>
      </xdr:nvSpPr>
      <xdr:spPr>
        <a:xfrm>
          <a:off x="21272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19050</xdr:rowOff>
    </xdr:from>
    <xdr:to>
      <xdr:col>116</xdr:col>
      <xdr:colOff>63500</xdr:colOff>
      <xdr:row>100</xdr:row>
      <xdr:rowOff>38100</xdr:rowOff>
    </xdr:to>
    <xdr:cxnSp macro="">
      <xdr:nvCxnSpPr>
        <xdr:cNvPr id="778" name="直線コネクタ 777"/>
        <xdr:cNvCxnSpPr/>
      </xdr:nvCxnSpPr>
      <xdr:spPr>
        <a:xfrm>
          <a:off x="21323300" y="17164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158750</xdr:rowOff>
    </xdr:from>
    <xdr:to>
      <xdr:col>107</xdr:col>
      <xdr:colOff>101600</xdr:colOff>
      <xdr:row>107</xdr:row>
      <xdr:rowOff>88900</xdr:rowOff>
    </xdr:to>
    <xdr:sp macro="" textlink="">
      <xdr:nvSpPr>
        <xdr:cNvPr id="779" name="楕円 778"/>
        <xdr:cNvSpPr/>
      </xdr:nvSpPr>
      <xdr:spPr>
        <a:xfrm>
          <a:off x="20383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19050</xdr:rowOff>
    </xdr:from>
    <xdr:to>
      <xdr:col>111</xdr:col>
      <xdr:colOff>177800</xdr:colOff>
      <xdr:row>107</xdr:row>
      <xdr:rowOff>38100</xdr:rowOff>
    </xdr:to>
    <xdr:cxnSp macro="">
      <xdr:nvCxnSpPr>
        <xdr:cNvPr id="780" name="直線コネクタ 779"/>
        <xdr:cNvCxnSpPr/>
      </xdr:nvCxnSpPr>
      <xdr:spPr>
        <a:xfrm flipV="1">
          <a:off x="20434300" y="17164050"/>
          <a:ext cx="889000" cy="121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22877</xdr:rowOff>
    </xdr:from>
    <xdr:ext cx="469744" cy="259045"/>
    <xdr:sp macro="" textlink="">
      <xdr:nvSpPr>
        <xdr:cNvPr id="781"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82"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86377</xdr:rowOff>
    </xdr:from>
    <xdr:ext cx="469744" cy="259045"/>
    <xdr:sp macro="" textlink="">
      <xdr:nvSpPr>
        <xdr:cNvPr id="783" name="n_1mainValue【公民館】&#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80027</xdr:rowOff>
    </xdr:from>
    <xdr:ext cx="469744" cy="259045"/>
    <xdr:sp macro="" textlink="">
      <xdr:nvSpPr>
        <xdr:cNvPr id="784" name="n_2mainValue【公民館】&#10;一人当たり面積"/>
        <xdr:cNvSpPr txBox="1"/>
      </xdr:nvSpPr>
      <xdr:spPr>
        <a:xfrm>
          <a:off x="20199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は比較的人口が多く、市域が狭いことから、単位を一人当たりとする指標については低い値を示している。そうした中で公民館については、１１公民館を行政機能とともに併設し、２単独公民館についても防災拠点、地域活動拠点としての機能を有し、職員を配置する規模であることから、他市とは異なる状況にある。有形固定資産減価償却率は総じて高い傾向にあるため、再整備短期プランに基づき、計画的に対応し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430,685
424,872
69.57
159,693,717
152,989,934
6,231,572
82,124,037
77,678,912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0" name="楕円 69"/>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52087</xdr:rowOff>
    </xdr:from>
    <xdr:ext cx="405111" cy="259045"/>
    <xdr:sp macro="" textlink="">
      <xdr:nvSpPr>
        <xdr:cNvPr id="71" name="【図書館】&#10;有形固定資産減価償却率該当値テキスト"/>
        <xdr:cNvSpPr txBox="1"/>
      </xdr:nvSpPr>
      <xdr:spPr>
        <a:xfrm>
          <a:off x="4673600"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65405</xdr:rowOff>
    </xdr:from>
    <xdr:to>
      <xdr:col>20</xdr:col>
      <xdr:colOff>38100</xdr:colOff>
      <xdr:row>38</xdr:row>
      <xdr:rowOff>167005</xdr:rowOff>
    </xdr:to>
    <xdr:sp macro="" textlink="">
      <xdr:nvSpPr>
        <xdr:cNvPr id="72" name="楕円 71"/>
        <xdr:cNvSpPr/>
      </xdr:nvSpPr>
      <xdr:spPr>
        <a:xfrm>
          <a:off x="3746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116205</xdr:rowOff>
    </xdr:to>
    <xdr:cxnSp macro="">
      <xdr:nvCxnSpPr>
        <xdr:cNvPr id="73" name="直線コネクタ 72"/>
        <xdr:cNvCxnSpPr/>
      </xdr:nvCxnSpPr>
      <xdr:spPr>
        <a:xfrm flipV="1">
          <a:off x="3797300" y="65951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103505</xdr:rowOff>
    </xdr:from>
    <xdr:to>
      <xdr:col>15</xdr:col>
      <xdr:colOff>101600</xdr:colOff>
      <xdr:row>39</xdr:row>
      <xdr:rowOff>33655</xdr:rowOff>
    </xdr:to>
    <xdr:sp macro="" textlink="">
      <xdr:nvSpPr>
        <xdr:cNvPr id="74" name="楕円 73"/>
        <xdr:cNvSpPr/>
      </xdr:nvSpPr>
      <xdr:spPr>
        <a:xfrm>
          <a:off x="2857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116205</xdr:rowOff>
    </xdr:from>
    <xdr:to>
      <xdr:col>19</xdr:col>
      <xdr:colOff>177800</xdr:colOff>
      <xdr:row>38</xdr:row>
      <xdr:rowOff>154305</xdr:rowOff>
    </xdr:to>
    <xdr:cxnSp macro="">
      <xdr:nvCxnSpPr>
        <xdr:cNvPr id="75" name="直線コネクタ 74"/>
        <xdr:cNvCxnSpPr/>
      </xdr:nvCxnSpPr>
      <xdr:spPr>
        <a:xfrm flipV="1">
          <a:off x="2908300" y="663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6"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150512</xdr:rowOff>
    </xdr:from>
    <xdr:ext cx="405111" cy="259045"/>
    <xdr:sp macro="" textlink="">
      <xdr:nvSpPr>
        <xdr:cNvPr id="77" name="n_2aveValue【図書館】&#10;有形固定資産減価償却率"/>
        <xdr:cNvSpPr txBox="1"/>
      </xdr:nvSpPr>
      <xdr:spPr>
        <a:xfrm>
          <a:off x="2705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12082</xdr:rowOff>
    </xdr:from>
    <xdr:ext cx="405111" cy="259045"/>
    <xdr:sp macro="" textlink="">
      <xdr:nvSpPr>
        <xdr:cNvPr id="78" name="n_1mainValue【図書館】&#10;有形固定資産減価償却率"/>
        <xdr:cNvSpPr txBox="1"/>
      </xdr:nvSpPr>
      <xdr:spPr>
        <a:xfrm>
          <a:off x="35820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50182</xdr:rowOff>
    </xdr:from>
    <xdr:ext cx="405111" cy="259045"/>
    <xdr:sp macro="" textlink="">
      <xdr:nvSpPr>
        <xdr:cNvPr id="79" name="n_2mainValue【図書館】&#10;有形固定資産減価償却率"/>
        <xdr:cNvSpPr txBox="1"/>
      </xdr:nvSpPr>
      <xdr:spPr>
        <a:xfrm>
          <a:off x="2705744"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06"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9" name="フローチャート: 判断 108"/>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15" name="楕円 114"/>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16" name="【図書館】&#10;一人当たり面積該当値テキスト"/>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17" name="楕円 116"/>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121920</xdr:rowOff>
    </xdr:from>
    <xdr:to>
      <xdr:col>55</xdr:col>
      <xdr:colOff>0</xdr:colOff>
      <xdr:row>38</xdr:row>
      <xdr:rowOff>144780</xdr:rowOff>
    </xdr:to>
    <xdr:cxnSp macro="">
      <xdr:nvCxnSpPr>
        <xdr:cNvPr id="118" name="直線コネクタ 117"/>
        <xdr:cNvCxnSpPr/>
      </xdr:nvCxnSpPr>
      <xdr:spPr>
        <a:xfrm>
          <a:off x="9639300" y="6637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119" name="楕円 118"/>
        <xdr:cNvSpPr/>
      </xdr:nvSpPr>
      <xdr:spPr>
        <a:xfrm>
          <a:off x="869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121920</xdr:rowOff>
    </xdr:to>
    <xdr:cxnSp macro="">
      <xdr:nvCxnSpPr>
        <xdr:cNvPr id="120" name="直線コネクタ 119"/>
        <xdr:cNvCxnSpPr/>
      </xdr:nvCxnSpPr>
      <xdr:spPr>
        <a:xfrm>
          <a:off x="8750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1"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22" name="n_2ave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163847</xdr:rowOff>
    </xdr:from>
    <xdr:ext cx="469744" cy="259045"/>
    <xdr:sp macro="" textlink="">
      <xdr:nvSpPr>
        <xdr:cNvPr id="123" name="n_1mainValue【図書館】&#10;一人当たり面積"/>
        <xdr:cNvSpPr txBox="1"/>
      </xdr:nvSpPr>
      <xdr:spPr>
        <a:xfrm>
          <a:off x="9391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24" name="n_2main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55" name="【体育館・プー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8" name="フローチャート: 判断 157"/>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14515</xdr:rowOff>
    </xdr:from>
    <xdr:to>
      <xdr:col>24</xdr:col>
      <xdr:colOff>114300</xdr:colOff>
      <xdr:row>59</xdr:row>
      <xdr:rowOff>116115</xdr:rowOff>
    </xdr:to>
    <xdr:sp macro="" textlink="">
      <xdr:nvSpPr>
        <xdr:cNvPr id="164" name="楕円 163"/>
        <xdr:cNvSpPr/>
      </xdr:nvSpPr>
      <xdr:spPr>
        <a:xfrm>
          <a:off x="45847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164392</xdr:rowOff>
    </xdr:from>
    <xdr:ext cx="405111" cy="259045"/>
    <xdr:sp macro="" textlink="">
      <xdr:nvSpPr>
        <xdr:cNvPr id="165" name="【体育館・プール】&#10;有形固定資産減価償却率該当値テキスト"/>
        <xdr:cNvSpPr txBox="1"/>
      </xdr:nvSpPr>
      <xdr:spPr>
        <a:xfrm>
          <a:off x="4673600" y="1010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66" name="楕円 165"/>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65315</xdr:rowOff>
    </xdr:from>
    <xdr:to>
      <xdr:col>24</xdr:col>
      <xdr:colOff>63500</xdr:colOff>
      <xdr:row>59</xdr:row>
      <xdr:rowOff>97972</xdr:rowOff>
    </xdr:to>
    <xdr:cxnSp macro="">
      <xdr:nvCxnSpPr>
        <xdr:cNvPr id="167" name="直線コネクタ 166"/>
        <xdr:cNvCxnSpPr/>
      </xdr:nvCxnSpPr>
      <xdr:spPr>
        <a:xfrm flipV="1">
          <a:off x="3797300" y="1018086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168" name="楕円 167"/>
        <xdr:cNvSpPr/>
      </xdr:nvSpPr>
      <xdr:spPr>
        <a:xfrm>
          <a:off x="2857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60</xdr:row>
      <xdr:rowOff>29391</xdr:rowOff>
    </xdr:to>
    <xdr:cxnSp macro="">
      <xdr:nvCxnSpPr>
        <xdr:cNvPr id="169" name="直線コネクタ 168"/>
        <xdr:cNvCxnSpPr/>
      </xdr:nvCxnSpPr>
      <xdr:spPr>
        <a:xfrm flipV="1">
          <a:off x="2908300" y="10213522"/>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142439</xdr:rowOff>
    </xdr:from>
    <xdr:ext cx="405111" cy="259045"/>
    <xdr:sp macro="" textlink="">
      <xdr:nvSpPr>
        <xdr:cNvPr id="170" name="n_1aveValue【体育館・プール】&#10;有形固定資産減価償却率"/>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71"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139899</xdr:rowOff>
    </xdr:from>
    <xdr:ext cx="405111" cy="259045"/>
    <xdr:sp macro="" textlink="">
      <xdr:nvSpPr>
        <xdr:cNvPr id="172" name="n_1mainValue【体育館・プー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71318</xdr:rowOff>
    </xdr:from>
    <xdr:ext cx="405111" cy="259045"/>
    <xdr:sp macro="" textlink="">
      <xdr:nvSpPr>
        <xdr:cNvPr id="173" name="n_2mainValue【体育館・プール】&#10;有形固定資産減価償却率"/>
        <xdr:cNvSpPr txBox="1"/>
      </xdr:nvSpPr>
      <xdr:spPr>
        <a:xfrm>
          <a:off x="2705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200"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03" name="フローチャート: 判断 202"/>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09" name="楕円 208"/>
        <xdr:cNvSpPr/>
      </xdr:nvSpPr>
      <xdr:spPr>
        <a:xfrm>
          <a:off x="104267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62501</xdr:rowOff>
    </xdr:from>
    <xdr:ext cx="469744" cy="259045"/>
    <xdr:sp macro="" textlink="">
      <xdr:nvSpPr>
        <xdr:cNvPr id="210" name="【体育館・プール】&#10;一人当たり面積該当値テキスト"/>
        <xdr:cNvSpPr txBox="1"/>
      </xdr:nvSpPr>
      <xdr:spPr>
        <a:xfrm>
          <a:off x="10515600"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84074</xdr:rowOff>
    </xdr:from>
    <xdr:to>
      <xdr:col>50</xdr:col>
      <xdr:colOff>165100</xdr:colOff>
      <xdr:row>62</xdr:row>
      <xdr:rowOff>14224</xdr:rowOff>
    </xdr:to>
    <xdr:sp macro="" textlink="">
      <xdr:nvSpPr>
        <xdr:cNvPr id="211" name="楕円 210"/>
        <xdr:cNvSpPr/>
      </xdr:nvSpPr>
      <xdr:spPr>
        <a:xfrm>
          <a:off x="9588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134874</xdr:rowOff>
    </xdr:from>
    <xdr:to>
      <xdr:col>55</xdr:col>
      <xdr:colOff>0</xdr:colOff>
      <xdr:row>61</xdr:row>
      <xdr:rowOff>134874</xdr:rowOff>
    </xdr:to>
    <xdr:cxnSp macro="">
      <xdr:nvCxnSpPr>
        <xdr:cNvPr id="212" name="直線コネクタ 211"/>
        <xdr:cNvCxnSpPr/>
      </xdr:nvCxnSpPr>
      <xdr:spPr>
        <a:xfrm>
          <a:off x="9639300" y="10593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141224</xdr:rowOff>
    </xdr:from>
    <xdr:to>
      <xdr:col>46</xdr:col>
      <xdr:colOff>38100</xdr:colOff>
      <xdr:row>63</xdr:row>
      <xdr:rowOff>71374</xdr:rowOff>
    </xdr:to>
    <xdr:sp macro="" textlink="">
      <xdr:nvSpPr>
        <xdr:cNvPr id="213" name="楕円 212"/>
        <xdr:cNvSpPr/>
      </xdr:nvSpPr>
      <xdr:spPr>
        <a:xfrm>
          <a:off x="8699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134874</xdr:rowOff>
    </xdr:from>
    <xdr:to>
      <xdr:col>50</xdr:col>
      <xdr:colOff>114300</xdr:colOff>
      <xdr:row>63</xdr:row>
      <xdr:rowOff>20574</xdr:rowOff>
    </xdr:to>
    <xdr:cxnSp macro="">
      <xdr:nvCxnSpPr>
        <xdr:cNvPr id="214" name="直線コネクタ 213"/>
        <xdr:cNvCxnSpPr/>
      </xdr:nvCxnSpPr>
      <xdr:spPr>
        <a:xfrm flipV="1">
          <a:off x="8750300" y="105933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1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16"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5351</xdr:rowOff>
    </xdr:from>
    <xdr:ext cx="469744" cy="259045"/>
    <xdr:sp macro="" textlink="">
      <xdr:nvSpPr>
        <xdr:cNvPr id="217" name="n_1mainValue【体育館・プール】&#10;一人当たり面積"/>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62501</xdr:rowOff>
    </xdr:from>
    <xdr:ext cx="469744" cy="259045"/>
    <xdr:sp macro="" textlink="">
      <xdr:nvSpPr>
        <xdr:cNvPr id="218" name="n_2mainValue【体育館・プール】&#10;一人当たり面積"/>
        <xdr:cNvSpPr txBox="1"/>
      </xdr:nvSpPr>
      <xdr:spPr>
        <a:xfrm>
          <a:off x="8515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47"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50" name="フローチャート: 判断 249"/>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56" name="楕円 255"/>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148607</xdr:rowOff>
    </xdr:from>
    <xdr:ext cx="405111" cy="259045"/>
    <xdr:sp macro="" textlink="">
      <xdr:nvSpPr>
        <xdr:cNvPr id="257" name="【福祉施設】&#10;有形固定資産減価償却率該当値テキスト"/>
        <xdr:cNvSpPr txBox="1"/>
      </xdr:nvSpPr>
      <xdr:spPr>
        <a:xfrm>
          <a:off x="4673600"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31114</xdr:rowOff>
    </xdr:from>
    <xdr:to>
      <xdr:col>20</xdr:col>
      <xdr:colOff>38100</xdr:colOff>
      <xdr:row>81</xdr:row>
      <xdr:rowOff>132714</xdr:rowOff>
    </xdr:to>
    <xdr:sp macro="" textlink="">
      <xdr:nvSpPr>
        <xdr:cNvPr id="258" name="楕円 257"/>
        <xdr:cNvSpPr/>
      </xdr:nvSpPr>
      <xdr:spPr>
        <a:xfrm>
          <a:off x="3746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81914</xdr:rowOff>
    </xdr:to>
    <xdr:cxnSp macro="">
      <xdr:nvCxnSpPr>
        <xdr:cNvPr id="259" name="直線コネクタ 258"/>
        <xdr:cNvCxnSpPr/>
      </xdr:nvCxnSpPr>
      <xdr:spPr>
        <a:xfrm flipV="1">
          <a:off x="3797300" y="139369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162561</xdr:rowOff>
    </xdr:from>
    <xdr:to>
      <xdr:col>15</xdr:col>
      <xdr:colOff>101600</xdr:colOff>
      <xdr:row>81</xdr:row>
      <xdr:rowOff>92711</xdr:rowOff>
    </xdr:to>
    <xdr:sp macro="" textlink="">
      <xdr:nvSpPr>
        <xdr:cNvPr id="260" name="楕円 259"/>
        <xdr:cNvSpPr/>
      </xdr:nvSpPr>
      <xdr:spPr>
        <a:xfrm>
          <a:off x="2857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41911</xdr:rowOff>
    </xdr:from>
    <xdr:to>
      <xdr:col>19</xdr:col>
      <xdr:colOff>177800</xdr:colOff>
      <xdr:row>81</xdr:row>
      <xdr:rowOff>81914</xdr:rowOff>
    </xdr:to>
    <xdr:cxnSp macro="">
      <xdr:nvCxnSpPr>
        <xdr:cNvPr id="261" name="直線コネクタ 260"/>
        <xdr:cNvCxnSpPr/>
      </xdr:nvCxnSpPr>
      <xdr:spPr>
        <a:xfrm>
          <a:off x="2908300" y="13929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62" name="n_1aveValue【福祉施設】&#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108602</xdr:rowOff>
    </xdr:from>
    <xdr:ext cx="405111" cy="259045"/>
    <xdr:sp macro="" textlink="">
      <xdr:nvSpPr>
        <xdr:cNvPr id="263" name="n_2aveValue【福祉施設】&#10;有形固定資産減価償却率"/>
        <xdr:cNvSpPr txBox="1"/>
      </xdr:nvSpPr>
      <xdr:spPr>
        <a:xfrm>
          <a:off x="2705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123841</xdr:rowOff>
    </xdr:from>
    <xdr:ext cx="405111" cy="259045"/>
    <xdr:sp macro="" textlink="">
      <xdr:nvSpPr>
        <xdr:cNvPr id="264" name="n_1mainValue【福祉施設】&#10;有形固定資産減価償却率"/>
        <xdr:cNvSpPr txBox="1"/>
      </xdr:nvSpPr>
      <xdr:spPr>
        <a:xfrm>
          <a:off x="35820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65" name="n_2main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29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99" name="フローチャート: 判断 29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05" name="楕円 304"/>
        <xdr:cNvSpPr/>
      </xdr:nvSpPr>
      <xdr:spPr>
        <a:xfrm>
          <a:off x="10426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55534</xdr:rowOff>
    </xdr:from>
    <xdr:ext cx="469744" cy="259045"/>
    <xdr:sp macro="" textlink="">
      <xdr:nvSpPr>
        <xdr:cNvPr id="306" name="【福祉施設】&#10;一人当たり面積該当値テキスト"/>
        <xdr:cNvSpPr txBox="1"/>
      </xdr:nvSpPr>
      <xdr:spPr>
        <a:xfrm>
          <a:off x="10515600"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77107</xdr:rowOff>
    </xdr:from>
    <xdr:to>
      <xdr:col>50</xdr:col>
      <xdr:colOff>165100</xdr:colOff>
      <xdr:row>84</xdr:row>
      <xdr:rowOff>7257</xdr:rowOff>
    </xdr:to>
    <xdr:sp macro="" textlink="">
      <xdr:nvSpPr>
        <xdr:cNvPr id="307" name="楕円 306"/>
        <xdr:cNvSpPr/>
      </xdr:nvSpPr>
      <xdr:spPr>
        <a:xfrm>
          <a:off x="958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127907</xdr:rowOff>
    </xdr:from>
    <xdr:to>
      <xdr:col>55</xdr:col>
      <xdr:colOff>0</xdr:colOff>
      <xdr:row>83</xdr:row>
      <xdr:rowOff>127907</xdr:rowOff>
    </xdr:to>
    <xdr:cxnSp macro="">
      <xdr:nvCxnSpPr>
        <xdr:cNvPr id="308" name="直線コネクタ 307"/>
        <xdr:cNvCxnSpPr/>
      </xdr:nvCxnSpPr>
      <xdr:spPr>
        <a:xfrm>
          <a:off x="9639300" y="1435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09" name="楕円 308"/>
        <xdr:cNvSpPr/>
      </xdr:nvSpPr>
      <xdr:spPr>
        <a:xfrm>
          <a:off x="869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83</xdr:row>
      <xdr:rowOff>127907</xdr:rowOff>
    </xdr:to>
    <xdr:cxnSp macro="">
      <xdr:nvCxnSpPr>
        <xdr:cNvPr id="310" name="直線コネクタ 309"/>
        <xdr:cNvCxnSpPr/>
      </xdr:nvCxnSpPr>
      <xdr:spPr>
        <a:xfrm>
          <a:off x="8750300" y="142276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11" name="n_1aveValue【福祉施設】&#10;一人当たり面積"/>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12"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169834</xdr:rowOff>
    </xdr:from>
    <xdr:ext cx="469744" cy="259045"/>
    <xdr:sp macro="" textlink="">
      <xdr:nvSpPr>
        <xdr:cNvPr id="313" name="n_1mainValue【福祉施設】&#10;一人当たり面積"/>
        <xdr:cNvSpPr txBox="1"/>
      </xdr:nvSpPr>
      <xdr:spPr>
        <a:xfrm>
          <a:off x="9391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14" name="n_2mainValue【福祉施設】&#10;一人当たり面積"/>
        <xdr:cNvSpPr txBox="1"/>
      </xdr:nvSpPr>
      <xdr:spPr>
        <a:xfrm>
          <a:off x="8515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44"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47" name="フローチャート: 判断 346"/>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23495</xdr:rowOff>
    </xdr:from>
    <xdr:to>
      <xdr:col>24</xdr:col>
      <xdr:colOff>114300</xdr:colOff>
      <xdr:row>102</xdr:row>
      <xdr:rowOff>125095</xdr:rowOff>
    </xdr:to>
    <xdr:sp macro="" textlink="">
      <xdr:nvSpPr>
        <xdr:cNvPr id="353" name="楕円 352"/>
        <xdr:cNvSpPr/>
      </xdr:nvSpPr>
      <xdr:spPr>
        <a:xfrm>
          <a:off x="45847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46372</xdr:rowOff>
    </xdr:from>
    <xdr:ext cx="405111" cy="259045"/>
    <xdr:sp macro="" textlink="">
      <xdr:nvSpPr>
        <xdr:cNvPr id="354" name="【市民会館】&#10;有形固定資産減価償却率該当値テキスト"/>
        <xdr:cNvSpPr txBox="1"/>
      </xdr:nvSpPr>
      <xdr:spPr>
        <a:xfrm>
          <a:off x="4673600"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48261</xdr:rowOff>
    </xdr:from>
    <xdr:to>
      <xdr:col>20</xdr:col>
      <xdr:colOff>38100</xdr:colOff>
      <xdr:row>102</xdr:row>
      <xdr:rowOff>149861</xdr:rowOff>
    </xdr:to>
    <xdr:sp macro="" textlink="">
      <xdr:nvSpPr>
        <xdr:cNvPr id="355" name="楕円 354"/>
        <xdr:cNvSpPr/>
      </xdr:nvSpPr>
      <xdr:spPr>
        <a:xfrm>
          <a:off x="3746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74295</xdr:rowOff>
    </xdr:from>
    <xdr:to>
      <xdr:col>24</xdr:col>
      <xdr:colOff>63500</xdr:colOff>
      <xdr:row>102</xdr:row>
      <xdr:rowOff>99061</xdr:rowOff>
    </xdr:to>
    <xdr:cxnSp macro="">
      <xdr:nvCxnSpPr>
        <xdr:cNvPr id="356" name="直線コネクタ 355"/>
        <xdr:cNvCxnSpPr/>
      </xdr:nvCxnSpPr>
      <xdr:spPr>
        <a:xfrm flipV="1">
          <a:off x="3797300" y="175621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170180</xdr:rowOff>
    </xdr:from>
    <xdr:to>
      <xdr:col>15</xdr:col>
      <xdr:colOff>101600</xdr:colOff>
      <xdr:row>100</xdr:row>
      <xdr:rowOff>100330</xdr:rowOff>
    </xdr:to>
    <xdr:sp macro="" textlink="">
      <xdr:nvSpPr>
        <xdr:cNvPr id="357" name="楕円 356"/>
        <xdr:cNvSpPr/>
      </xdr:nvSpPr>
      <xdr:spPr>
        <a:xfrm>
          <a:off x="28575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49530</xdr:rowOff>
    </xdr:from>
    <xdr:to>
      <xdr:col>19</xdr:col>
      <xdr:colOff>177800</xdr:colOff>
      <xdr:row>102</xdr:row>
      <xdr:rowOff>99061</xdr:rowOff>
    </xdr:to>
    <xdr:cxnSp macro="">
      <xdr:nvCxnSpPr>
        <xdr:cNvPr id="358" name="直線コネクタ 357"/>
        <xdr:cNvCxnSpPr/>
      </xdr:nvCxnSpPr>
      <xdr:spPr>
        <a:xfrm>
          <a:off x="2908300" y="17194530"/>
          <a:ext cx="889000" cy="3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359"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60" name="n_2aveValue【市民会館】&#10;有形固定資産減価償却率"/>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166388</xdr:rowOff>
    </xdr:from>
    <xdr:ext cx="405111" cy="259045"/>
    <xdr:sp macro="" textlink="">
      <xdr:nvSpPr>
        <xdr:cNvPr id="361" name="n_1mainValue【市民会館】&#10;有形固定資産減価償却率"/>
        <xdr:cNvSpPr txBox="1"/>
      </xdr:nvSpPr>
      <xdr:spPr>
        <a:xfrm>
          <a:off x="3582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116857</xdr:rowOff>
    </xdr:from>
    <xdr:ext cx="405111" cy="259045"/>
    <xdr:sp macro="" textlink="">
      <xdr:nvSpPr>
        <xdr:cNvPr id="362" name="n_2mainValue【市民会館】&#10;有形固定資産減価償却率"/>
        <xdr:cNvSpPr txBox="1"/>
      </xdr:nvSpPr>
      <xdr:spPr>
        <a:xfrm>
          <a:off x="27057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6" name="直線コネクタ 385"/>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8" name="直線コネクタ 38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9"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0" name="直線コネクタ 389"/>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1"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2" name="フローチャート: 判断 39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3" name="フローチャート: 判断 392"/>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94" name="フローチャート: 判断 393"/>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00" name="楕円 399"/>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01"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02" name="楕円 401"/>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403" name="直線コネクタ 402"/>
        <xdr:cNvCxnSpPr/>
      </xdr:nvCxnSpPr>
      <xdr:spPr>
        <a:xfrm>
          <a:off x="9639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04" name="楕円 403"/>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133350</xdr:rowOff>
    </xdr:to>
    <xdr:cxnSp macro="">
      <xdr:nvCxnSpPr>
        <xdr:cNvPr id="405" name="直線コネクタ 404"/>
        <xdr:cNvCxnSpPr/>
      </xdr:nvCxnSpPr>
      <xdr:spPr>
        <a:xfrm flipV="1">
          <a:off x="8750300" y="1836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406"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25416</xdr:rowOff>
    </xdr:from>
    <xdr:ext cx="469744" cy="259045"/>
    <xdr:sp macro="" textlink="">
      <xdr:nvSpPr>
        <xdr:cNvPr id="407"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08"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09" name="n_2mainValue【市民会館】&#10;一人当たり面積"/>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34" name="直線コネクタ 433"/>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35"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36" name="直線コネクタ 435"/>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37"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38" name="直線コネクタ 437"/>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39" name="【一般廃棄物処理施設】&#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0" name="フローチャート: 判断 439"/>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41" name="フローチャート: 判断 440"/>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42" name="フローチャート: 判断 441"/>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448" name="楕円 447"/>
        <xdr:cNvSpPr/>
      </xdr:nvSpPr>
      <xdr:spPr>
        <a:xfrm>
          <a:off x="16268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144797</xdr:rowOff>
    </xdr:from>
    <xdr:ext cx="405111" cy="259045"/>
    <xdr:sp macro="" textlink="">
      <xdr:nvSpPr>
        <xdr:cNvPr id="449" name="【一般廃棄物処理施設】&#10;有形固定資産減価償却率該当値テキスト"/>
        <xdr:cNvSpPr txBox="1"/>
      </xdr:nvSpPr>
      <xdr:spPr>
        <a:xfrm>
          <a:off x="16357600"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xdr:rowOff>
    </xdr:from>
    <xdr:to>
      <xdr:col>81</xdr:col>
      <xdr:colOff>101600</xdr:colOff>
      <xdr:row>37</xdr:row>
      <xdr:rowOff>113665</xdr:rowOff>
    </xdr:to>
    <xdr:sp macro="" textlink="">
      <xdr:nvSpPr>
        <xdr:cNvPr id="450" name="楕円 449"/>
        <xdr:cNvSpPr/>
      </xdr:nvSpPr>
      <xdr:spPr>
        <a:xfrm>
          <a:off x="15430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62865</xdr:rowOff>
    </xdr:to>
    <xdr:cxnSp macro="">
      <xdr:nvCxnSpPr>
        <xdr:cNvPr id="451" name="直線コネクタ 450"/>
        <xdr:cNvCxnSpPr/>
      </xdr:nvCxnSpPr>
      <xdr:spPr>
        <a:xfrm flipV="1">
          <a:off x="15481300" y="63893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114935</xdr:rowOff>
    </xdr:from>
    <xdr:to>
      <xdr:col>76</xdr:col>
      <xdr:colOff>165100</xdr:colOff>
      <xdr:row>37</xdr:row>
      <xdr:rowOff>45085</xdr:rowOff>
    </xdr:to>
    <xdr:sp macro="" textlink="">
      <xdr:nvSpPr>
        <xdr:cNvPr id="452" name="楕円 451"/>
        <xdr:cNvSpPr/>
      </xdr:nvSpPr>
      <xdr:spPr>
        <a:xfrm>
          <a:off x="1454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165735</xdr:rowOff>
    </xdr:from>
    <xdr:to>
      <xdr:col>81</xdr:col>
      <xdr:colOff>50800</xdr:colOff>
      <xdr:row>37</xdr:row>
      <xdr:rowOff>62865</xdr:rowOff>
    </xdr:to>
    <xdr:cxnSp macro="">
      <xdr:nvCxnSpPr>
        <xdr:cNvPr id="453" name="直線コネクタ 452"/>
        <xdr:cNvCxnSpPr/>
      </xdr:nvCxnSpPr>
      <xdr:spPr>
        <a:xfrm>
          <a:off x="14592300" y="63379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54"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55"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104792</xdr:rowOff>
    </xdr:from>
    <xdr:ext cx="405111" cy="259045"/>
    <xdr:sp macro="" textlink="">
      <xdr:nvSpPr>
        <xdr:cNvPr id="456" name="n_1mainValue【一般廃棄物処理施設】&#10;有形固定資産減価償却率"/>
        <xdr:cNvSpPr txBox="1"/>
      </xdr:nvSpPr>
      <xdr:spPr>
        <a:xfrm>
          <a:off x="152660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457" name="n_2mainValue【一般廃棄物処理施設】&#10;有形固定資産減価償却率"/>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1" name="テキスト ボックス 47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81" name="直線コネクタ 480"/>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82"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83" name="直線コネクタ 482"/>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84"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85" name="直線コネクタ 484"/>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108773</xdr:rowOff>
    </xdr:from>
    <xdr:ext cx="534377" cy="259045"/>
    <xdr:sp macro="" textlink="">
      <xdr:nvSpPr>
        <xdr:cNvPr id="486" name="【一般廃棄物処理施設】&#10;一人当たり有形固定資産（償却資産）額平均値テキスト"/>
        <xdr:cNvSpPr txBox="1"/>
      </xdr:nvSpPr>
      <xdr:spPr>
        <a:xfrm>
          <a:off x="22199600" y="662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87" name="フローチャート: 判断 486"/>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88" name="フローチャート: 判断 487"/>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89" name="フローチャート: 判断 488"/>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29073</xdr:rowOff>
    </xdr:from>
    <xdr:to>
      <xdr:col>116</xdr:col>
      <xdr:colOff>114300</xdr:colOff>
      <xdr:row>41</xdr:row>
      <xdr:rowOff>130673</xdr:rowOff>
    </xdr:to>
    <xdr:sp macro="" textlink="">
      <xdr:nvSpPr>
        <xdr:cNvPr id="495" name="楕円 494"/>
        <xdr:cNvSpPr/>
      </xdr:nvSpPr>
      <xdr:spPr>
        <a:xfrm>
          <a:off x="22110700" y="70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115450</xdr:rowOff>
    </xdr:from>
    <xdr:ext cx="534377" cy="259045"/>
    <xdr:sp macro="" textlink="">
      <xdr:nvSpPr>
        <xdr:cNvPr id="496" name="【一般廃棄物処理施設】&#10;一人当たり有形固定資産（償却資産）額該当値テキスト"/>
        <xdr:cNvSpPr txBox="1"/>
      </xdr:nvSpPr>
      <xdr:spPr>
        <a:xfrm>
          <a:off x="22199600" y="697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30948</xdr:rowOff>
    </xdr:from>
    <xdr:to>
      <xdr:col>112</xdr:col>
      <xdr:colOff>38100</xdr:colOff>
      <xdr:row>41</xdr:row>
      <xdr:rowOff>132548</xdr:rowOff>
    </xdr:to>
    <xdr:sp macro="" textlink="">
      <xdr:nvSpPr>
        <xdr:cNvPr id="497" name="楕円 496"/>
        <xdr:cNvSpPr/>
      </xdr:nvSpPr>
      <xdr:spPr>
        <a:xfrm>
          <a:off x="21272500" y="706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79873</xdr:rowOff>
    </xdr:from>
    <xdr:to>
      <xdr:col>116</xdr:col>
      <xdr:colOff>63500</xdr:colOff>
      <xdr:row>41</xdr:row>
      <xdr:rowOff>81748</xdr:rowOff>
    </xdr:to>
    <xdr:cxnSp macro="">
      <xdr:nvCxnSpPr>
        <xdr:cNvPr id="498" name="直線コネクタ 497"/>
        <xdr:cNvCxnSpPr/>
      </xdr:nvCxnSpPr>
      <xdr:spPr>
        <a:xfrm flipV="1">
          <a:off x="21323300" y="7109323"/>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85796</xdr:rowOff>
    </xdr:from>
    <xdr:to>
      <xdr:col>107</xdr:col>
      <xdr:colOff>101600</xdr:colOff>
      <xdr:row>40</xdr:row>
      <xdr:rowOff>15946</xdr:rowOff>
    </xdr:to>
    <xdr:sp macro="" textlink="">
      <xdr:nvSpPr>
        <xdr:cNvPr id="499" name="楕円 498"/>
        <xdr:cNvSpPr/>
      </xdr:nvSpPr>
      <xdr:spPr>
        <a:xfrm>
          <a:off x="20383500" y="67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136596</xdr:rowOff>
    </xdr:from>
    <xdr:to>
      <xdr:col>111</xdr:col>
      <xdr:colOff>177800</xdr:colOff>
      <xdr:row>41</xdr:row>
      <xdr:rowOff>81748</xdr:rowOff>
    </xdr:to>
    <xdr:cxnSp macro="">
      <xdr:nvCxnSpPr>
        <xdr:cNvPr id="500" name="直線コネクタ 499"/>
        <xdr:cNvCxnSpPr/>
      </xdr:nvCxnSpPr>
      <xdr:spPr>
        <a:xfrm>
          <a:off x="20434300" y="6823146"/>
          <a:ext cx="889000" cy="28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159483</xdr:rowOff>
    </xdr:from>
    <xdr:ext cx="534377" cy="259045"/>
    <xdr:sp macro="" textlink="">
      <xdr:nvSpPr>
        <xdr:cNvPr id="501"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81010</xdr:rowOff>
    </xdr:from>
    <xdr:ext cx="534377" cy="259045"/>
    <xdr:sp macro="" textlink="">
      <xdr:nvSpPr>
        <xdr:cNvPr id="502" name="n_2aveValue【一般廃棄物処理施設】&#10;一人当たり有形固定資産（償却資産）額"/>
        <xdr:cNvSpPr txBox="1"/>
      </xdr:nvSpPr>
      <xdr:spPr>
        <a:xfrm>
          <a:off x="20167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123675</xdr:rowOff>
    </xdr:from>
    <xdr:ext cx="534377" cy="259045"/>
    <xdr:sp macro="" textlink="">
      <xdr:nvSpPr>
        <xdr:cNvPr id="503" name="n_1mainValue【一般廃棄物処理施設】&#10;一人当たり有形固定資産（償却資産）額"/>
        <xdr:cNvSpPr txBox="1"/>
      </xdr:nvSpPr>
      <xdr:spPr>
        <a:xfrm>
          <a:off x="21043411" y="715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32473</xdr:rowOff>
    </xdr:from>
    <xdr:ext cx="534377" cy="259045"/>
    <xdr:sp macro="" textlink="">
      <xdr:nvSpPr>
        <xdr:cNvPr id="504" name="n_2mainValue【一般廃棄物処理施設】&#10;一人当たり有形固定資産（償却資産）額"/>
        <xdr:cNvSpPr txBox="1"/>
      </xdr:nvSpPr>
      <xdr:spPr>
        <a:xfrm>
          <a:off x="20167111" y="65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527" name="直線コネクタ 52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52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529" name="直線コネクタ 52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1" name="直線コネクタ 53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102379</xdr:rowOff>
    </xdr:from>
    <xdr:ext cx="405111" cy="259045"/>
    <xdr:sp macro="" textlink="">
      <xdr:nvSpPr>
        <xdr:cNvPr id="532" name="【保健センター・保健所】&#10;有形固定資産減価償却率平均値テキスト"/>
        <xdr:cNvSpPr txBox="1"/>
      </xdr:nvSpPr>
      <xdr:spPr>
        <a:xfrm>
          <a:off x="16357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33" name="フローチャート: 判断 53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34" name="フローチャート: 判断 53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535" name="フローチャート: 判断 534"/>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xdr:rowOff>
    </xdr:from>
    <xdr:to>
      <xdr:col>85</xdr:col>
      <xdr:colOff>177800</xdr:colOff>
      <xdr:row>61</xdr:row>
      <xdr:rowOff>103378</xdr:rowOff>
    </xdr:to>
    <xdr:sp macro="" textlink="">
      <xdr:nvSpPr>
        <xdr:cNvPr id="541" name="楕円 540"/>
        <xdr:cNvSpPr/>
      </xdr:nvSpPr>
      <xdr:spPr>
        <a:xfrm>
          <a:off x="162687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151655</xdr:rowOff>
    </xdr:from>
    <xdr:ext cx="405111" cy="259045"/>
    <xdr:sp macro="" textlink="">
      <xdr:nvSpPr>
        <xdr:cNvPr id="542" name="【保健センター・保健所】&#10;有形固定資産減価償却率該当値テキスト"/>
        <xdr:cNvSpPr txBox="1"/>
      </xdr:nvSpPr>
      <xdr:spPr>
        <a:xfrm>
          <a:off x="16357600"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38354</xdr:rowOff>
    </xdr:from>
    <xdr:to>
      <xdr:col>81</xdr:col>
      <xdr:colOff>101600</xdr:colOff>
      <xdr:row>61</xdr:row>
      <xdr:rowOff>139954</xdr:rowOff>
    </xdr:to>
    <xdr:sp macro="" textlink="">
      <xdr:nvSpPr>
        <xdr:cNvPr id="543" name="楕円 542"/>
        <xdr:cNvSpPr/>
      </xdr:nvSpPr>
      <xdr:spPr>
        <a:xfrm>
          <a:off x="1543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52578</xdr:rowOff>
    </xdr:from>
    <xdr:to>
      <xdr:col>85</xdr:col>
      <xdr:colOff>127000</xdr:colOff>
      <xdr:row>61</xdr:row>
      <xdr:rowOff>89154</xdr:rowOff>
    </xdr:to>
    <xdr:cxnSp macro="">
      <xdr:nvCxnSpPr>
        <xdr:cNvPr id="544" name="直線コネクタ 543"/>
        <xdr:cNvCxnSpPr/>
      </xdr:nvCxnSpPr>
      <xdr:spPr>
        <a:xfrm flipV="1">
          <a:off x="15481300" y="105110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45" name="楕円 544"/>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61</xdr:row>
      <xdr:rowOff>89154</xdr:rowOff>
    </xdr:to>
    <xdr:cxnSp macro="">
      <xdr:nvCxnSpPr>
        <xdr:cNvPr id="546" name="直線コネクタ 545"/>
        <xdr:cNvCxnSpPr/>
      </xdr:nvCxnSpPr>
      <xdr:spPr>
        <a:xfrm>
          <a:off x="14592300" y="10412730"/>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47" name="n_1aveValue【保健センター・保健所】&#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548" name="n_2aveValue【保健センター・保健所】&#10;有形固定資産減価償却率"/>
        <xdr:cNvSpPr txBox="1"/>
      </xdr:nvSpPr>
      <xdr:spPr>
        <a:xfrm>
          <a:off x="14389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131081</xdr:rowOff>
    </xdr:from>
    <xdr:ext cx="405111" cy="259045"/>
    <xdr:sp macro="" textlink="">
      <xdr:nvSpPr>
        <xdr:cNvPr id="549" name="n_1mainValue【保健センター・保健所】&#10;有形固定資産減価償却率"/>
        <xdr:cNvSpPr txBox="1"/>
      </xdr:nvSpPr>
      <xdr:spPr>
        <a:xfrm>
          <a:off x="152660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21607</xdr:rowOff>
    </xdr:from>
    <xdr:ext cx="405111" cy="259045"/>
    <xdr:sp macro="" textlink="">
      <xdr:nvSpPr>
        <xdr:cNvPr id="550" name="n_2mainValue【保健センター・保健所】&#10;有形固定資産減価償却率"/>
        <xdr:cNvSpPr txBox="1"/>
      </xdr:nvSpPr>
      <xdr:spPr>
        <a:xfrm>
          <a:off x="14389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72" name="直線コネクタ 571"/>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4" name="直線コネクタ 57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75"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76" name="直線コネクタ 575"/>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577"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78" name="フローチャート: 判断 577"/>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79" name="フローチャート: 判断 578"/>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80" name="フローチャート: 判断 579"/>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6" name="楕円 585"/>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587" name="【保健センター・保健所】&#10;一人当たり面積該当値テキスト"/>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88" name="楕円 587"/>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589" name="直線コネクタ 588"/>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74930</xdr:rowOff>
    </xdr:from>
    <xdr:to>
      <xdr:col>107</xdr:col>
      <xdr:colOff>101600</xdr:colOff>
      <xdr:row>60</xdr:row>
      <xdr:rowOff>5080</xdr:rowOff>
    </xdr:to>
    <xdr:sp macro="" textlink="">
      <xdr:nvSpPr>
        <xdr:cNvPr id="590" name="楕円 589"/>
        <xdr:cNvSpPr/>
      </xdr:nvSpPr>
      <xdr:spPr>
        <a:xfrm>
          <a:off x="2038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61</xdr:row>
      <xdr:rowOff>57150</xdr:rowOff>
    </xdr:to>
    <xdr:cxnSp macro="">
      <xdr:nvCxnSpPr>
        <xdr:cNvPr id="591" name="直線コネクタ 590"/>
        <xdr:cNvCxnSpPr/>
      </xdr:nvCxnSpPr>
      <xdr:spPr>
        <a:xfrm>
          <a:off x="20434300" y="102412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92" name="n_1ave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93"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594"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167657</xdr:rowOff>
    </xdr:from>
    <xdr:ext cx="469744" cy="259045"/>
    <xdr:sp macro="" textlink="">
      <xdr:nvSpPr>
        <xdr:cNvPr id="595" name="n_2mainValue【保健センター・保健所】&#10;一人当たり面積"/>
        <xdr:cNvSpPr txBox="1"/>
      </xdr:nvSpPr>
      <xdr:spPr>
        <a:xfrm>
          <a:off x="20199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6" name="テキスト ボックス 60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8" name="テキスト ボックス 60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8" name="テキスト ボックス 61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0" name="テキスト ボックス 61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622" name="直線コネクタ 621"/>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623"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624" name="直線コネクタ 623"/>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625"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626" name="直線コネクタ 625"/>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57529</xdr:rowOff>
    </xdr:from>
    <xdr:ext cx="405111" cy="259045"/>
    <xdr:sp macro="" textlink="">
      <xdr:nvSpPr>
        <xdr:cNvPr id="627" name="【消防施設】&#10;有形固定資産減価償却率平均値テキスト"/>
        <xdr:cNvSpPr txBox="1"/>
      </xdr:nvSpPr>
      <xdr:spPr>
        <a:xfrm>
          <a:off x="16357600" y="1377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28" name="フローチャート: 判断 627"/>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629" name="フローチャート: 判断 628"/>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88537</xdr:rowOff>
    </xdr:from>
    <xdr:to>
      <xdr:col>76</xdr:col>
      <xdr:colOff>165100</xdr:colOff>
      <xdr:row>83</xdr:row>
      <xdr:rowOff>18687</xdr:rowOff>
    </xdr:to>
    <xdr:sp macro="" textlink="">
      <xdr:nvSpPr>
        <xdr:cNvPr id="630" name="フローチャート: 判断 629"/>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36" name="楕円 635"/>
        <xdr:cNvSpPr/>
      </xdr:nvSpPr>
      <xdr:spPr>
        <a:xfrm>
          <a:off x="16268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55534</xdr:rowOff>
    </xdr:from>
    <xdr:ext cx="405111" cy="259045"/>
    <xdr:sp macro="" textlink="">
      <xdr:nvSpPr>
        <xdr:cNvPr id="637" name="【消防施設】&#10;有形固定資産減価償却率該当値テキスト"/>
        <xdr:cNvSpPr txBox="1"/>
      </xdr:nvSpPr>
      <xdr:spPr>
        <a:xfrm>
          <a:off x="16357600"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xdr:rowOff>
    </xdr:from>
    <xdr:to>
      <xdr:col>81</xdr:col>
      <xdr:colOff>101600</xdr:colOff>
      <xdr:row>81</xdr:row>
      <xdr:rowOff>103595</xdr:rowOff>
    </xdr:to>
    <xdr:sp macro="" textlink="">
      <xdr:nvSpPr>
        <xdr:cNvPr id="638" name="楕円 637"/>
        <xdr:cNvSpPr/>
      </xdr:nvSpPr>
      <xdr:spPr>
        <a:xfrm>
          <a:off x="15430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52795</xdr:rowOff>
    </xdr:from>
    <xdr:to>
      <xdr:col>85</xdr:col>
      <xdr:colOff>127000</xdr:colOff>
      <xdr:row>81</xdr:row>
      <xdr:rowOff>127907</xdr:rowOff>
    </xdr:to>
    <xdr:cxnSp macro="">
      <xdr:nvCxnSpPr>
        <xdr:cNvPr id="639" name="直線コネクタ 638"/>
        <xdr:cNvCxnSpPr/>
      </xdr:nvCxnSpPr>
      <xdr:spPr>
        <a:xfrm>
          <a:off x="15481300" y="13940245"/>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640" name="楕円 639"/>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52795</xdr:rowOff>
    </xdr:from>
    <xdr:to>
      <xdr:col>81</xdr:col>
      <xdr:colOff>50800</xdr:colOff>
      <xdr:row>83</xdr:row>
      <xdr:rowOff>49530</xdr:rowOff>
    </xdr:to>
    <xdr:cxnSp macro="">
      <xdr:nvCxnSpPr>
        <xdr:cNvPr id="641" name="直線コネクタ 640"/>
        <xdr:cNvCxnSpPr/>
      </xdr:nvCxnSpPr>
      <xdr:spPr>
        <a:xfrm flipV="1">
          <a:off x="14592300" y="13940245"/>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76761</xdr:rowOff>
    </xdr:from>
    <xdr:ext cx="405111" cy="259045"/>
    <xdr:sp macro="" textlink="">
      <xdr:nvSpPr>
        <xdr:cNvPr id="642" name="n_1ave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643" name="n_2ave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120122</xdr:rowOff>
    </xdr:from>
    <xdr:ext cx="405111" cy="259045"/>
    <xdr:sp macro="" textlink="">
      <xdr:nvSpPr>
        <xdr:cNvPr id="644" name="n_1main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645" name="n_2mainValue【消防施設】&#10;有形固定資産減価償却率"/>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69" name="直線コネクタ 668"/>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70"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71" name="直線コネクタ 670"/>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72"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73" name="直線コネクタ 672"/>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74"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5" name="フローチャート: 判断 67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76" name="フローチャート: 判断 675"/>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77" name="フローチャート: 判断 676"/>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83" name="楕円 682"/>
        <xdr:cNvSpPr/>
      </xdr:nvSpPr>
      <xdr:spPr>
        <a:xfrm>
          <a:off x="22110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67327</xdr:rowOff>
    </xdr:from>
    <xdr:ext cx="469744" cy="259045"/>
    <xdr:sp macro="" textlink="">
      <xdr:nvSpPr>
        <xdr:cNvPr id="684" name="【消防施設】&#10;一人当たり面積該当値テキスト"/>
        <xdr:cNvSpPr txBox="1"/>
      </xdr:nvSpPr>
      <xdr:spPr>
        <a:xfrm>
          <a:off x="221996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44450</xdr:rowOff>
    </xdr:from>
    <xdr:to>
      <xdr:col>112</xdr:col>
      <xdr:colOff>38100</xdr:colOff>
      <xdr:row>82</xdr:row>
      <xdr:rowOff>146050</xdr:rowOff>
    </xdr:to>
    <xdr:sp macro="" textlink="">
      <xdr:nvSpPr>
        <xdr:cNvPr id="685" name="楕円 684"/>
        <xdr:cNvSpPr/>
      </xdr:nvSpPr>
      <xdr:spPr>
        <a:xfrm>
          <a:off x="2127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95250</xdr:rowOff>
    </xdr:from>
    <xdr:to>
      <xdr:col>116</xdr:col>
      <xdr:colOff>63500</xdr:colOff>
      <xdr:row>82</xdr:row>
      <xdr:rowOff>95250</xdr:rowOff>
    </xdr:to>
    <xdr:cxnSp macro="">
      <xdr:nvCxnSpPr>
        <xdr:cNvPr id="686" name="直線コネクタ 685"/>
        <xdr:cNvCxnSpPr/>
      </xdr:nvCxnSpPr>
      <xdr:spPr>
        <a:xfrm>
          <a:off x="21323300" y="14154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687" name="楕円 686"/>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95250</xdr:rowOff>
    </xdr:from>
    <xdr:to>
      <xdr:col>111</xdr:col>
      <xdr:colOff>177800</xdr:colOff>
      <xdr:row>83</xdr:row>
      <xdr:rowOff>57150</xdr:rowOff>
    </xdr:to>
    <xdr:cxnSp macro="">
      <xdr:nvCxnSpPr>
        <xdr:cNvPr id="688" name="直線コネクタ 687"/>
        <xdr:cNvCxnSpPr/>
      </xdr:nvCxnSpPr>
      <xdr:spPr>
        <a:xfrm flipV="1">
          <a:off x="20434300" y="14154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89"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90"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137177</xdr:rowOff>
    </xdr:from>
    <xdr:ext cx="469744" cy="259045"/>
    <xdr:sp macro="" textlink="">
      <xdr:nvSpPr>
        <xdr:cNvPr id="691" name="n_1mainValue【消防施設】&#10;一人当たり面積"/>
        <xdr:cNvSpPr txBox="1"/>
      </xdr:nvSpPr>
      <xdr:spPr>
        <a:xfrm>
          <a:off x="210757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92" name="n_2mainValue【消防施設】&#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4" name="テキスト ボックス 70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2" name="テキスト ボックス 7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716" name="直線コネクタ 715"/>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717"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718" name="直線コネクタ 717"/>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19"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20" name="直線コネクタ 719"/>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151147</xdr:rowOff>
    </xdr:from>
    <xdr:ext cx="405111" cy="259045"/>
    <xdr:sp macro="" textlink="">
      <xdr:nvSpPr>
        <xdr:cNvPr id="721" name="【庁舎】&#10;有形固定資産減価償却率平均値テキスト"/>
        <xdr:cNvSpPr txBox="1"/>
      </xdr:nvSpPr>
      <xdr:spPr>
        <a:xfrm>
          <a:off x="16357600" y="1763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22" name="フローチャート: 判断 721"/>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23" name="フローチャート: 判断 722"/>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724" name="フローチャート: 判断 723"/>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109220</xdr:rowOff>
    </xdr:from>
    <xdr:to>
      <xdr:col>85</xdr:col>
      <xdr:colOff>177800</xdr:colOff>
      <xdr:row>107</xdr:row>
      <xdr:rowOff>39370</xdr:rowOff>
    </xdr:to>
    <xdr:sp macro="" textlink="">
      <xdr:nvSpPr>
        <xdr:cNvPr id="730" name="楕円 729"/>
        <xdr:cNvSpPr/>
      </xdr:nvSpPr>
      <xdr:spPr>
        <a:xfrm>
          <a:off x="16268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24147</xdr:rowOff>
    </xdr:from>
    <xdr:ext cx="405111" cy="259045"/>
    <xdr:sp macro="" textlink="">
      <xdr:nvSpPr>
        <xdr:cNvPr id="731" name="【庁舎】&#10;有形固定資産減価償却率該当値テキスト"/>
        <xdr:cNvSpPr txBox="1"/>
      </xdr:nvSpPr>
      <xdr:spPr>
        <a:xfrm>
          <a:off x="16357600"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156845</xdr:rowOff>
    </xdr:from>
    <xdr:to>
      <xdr:col>81</xdr:col>
      <xdr:colOff>101600</xdr:colOff>
      <xdr:row>103</xdr:row>
      <xdr:rowOff>86995</xdr:rowOff>
    </xdr:to>
    <xdr:sp macro="" textlink="">
      <xdr:nvSpPr>
        <xdr:cNvPr id="732" name="楕円 731"/>
        <xdr:cNvSpPr/>
      </xdr:nvSpPr>
      <xdr:spPr>
        <a:xfrm>
          <a:off x="15430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36195</xdr:rowOff>
    </xdr:from>
    <xdr:to>
      <xdr:col>85</xdr:col>
      <xdr:colOff>127000</xdr:colOff>
      <xdr:row>106</xdr:row>
      <xdr:rowOff>160020</xdr:rowOff>
    </xdr:to>
    <xdr:cxnSp macro="">
      <xdr:nvCxnSpPr>
        <xdr:cNvPr id="733" name="直線コネクタ 732"/>
        <xdr:cNvCxnSpPr/>
      </xdr:nvCxnSpPr>
      <xdr:spPr>
        <a:xfrm>
          <a:off x="15481300" y="17695545"/>
          <a:ext cx="838200" cy="6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734" name="楕円 733"/>
        <xdr:cNvSpPr/>
      </xdr:nvSpPr>
      <xdr:spPr>
        <a:xfrm>
          <a:off x="14541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36195</xdr:rowOff>
    </xdr:from>
    <xdr:to>
      <xdr:col>81</xdr:col>
      <xdr:colOff>50800</xdr:colOff>
      <xdr:row>103</xdr:row>
      <xdr:rowOff>112395</xdr:rowOff>
    </xdr:to>
    <xdr:cxnSp macro="">
      <xdr:nvCxnSpPr>
        <xdr:cNvPr id="735" name="直線コネクタ 734"/>
        <xdr:cNvCxnSpPr/>
      </xdr:nvCxnSpPr>
      <xdr:spPr>
        <a:xfrm flipV="1">
          <a:off x="14592300" y="176955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90188</xdr:rowOff>
    </xdr:from>
    <xdr:ext cx="405111" cy="259045"/>
    <xdr:sp macro="" textlink="">
      <xdr:nvSpPr>
        <xdr:cNvPr id="736" name="n_1aveValue【庁舎】&#10;有形固定資産減価償却率"/>
        <xdr:cNvSpPr txBox="1"/>
      </xdr:nvSpPr>
      <xdr:spPr>
        <a:xfrm>
          <a:off x="15266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44466</xdr:rowOff>
    </xdr:from>
    <xdr:ext cx="405111" cy="259045"/>
    <xdr:sp macro="" textlink="">
      <xdr:nvSpPr>
        <xdr:cNvPr id="737" name="n_2aveValue【庁舎】&#10;有形固定資産減価償却率"/>
        <xdr:cNvSpPr txBox="1"/>
      </xdr:nvSpPr>
      <xdr:spPr>
        <a:xfrm>
          <a:off x="14389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78122</xdr:rowOff>
    </xdr:from>
    <xdr:ext cx="405111" cy="259045"/>
    <xdr:sp macro="" textlink="">
      <xdr:nvSpPr>
        <xdr:cNvPr id="738" name="n_1mainValue【庁舎】&#10;有形固定資産減価償却率"/>
        <xdr:cNvSpPr txBox="1"/>
      </xdr:nvSpPr>
      <xdr:spPr>
        <a:xfrm>
          <a:off x="152660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739" name="n_2mainValue【庁舎】&#10;有形固定資産減価償却率"/>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0" name="直線コネクタ 7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1" name="テキスト ボックス 7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2" name="直線コネクタ 7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3" name="テキスト ボックス 7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4" name="直線コネクタ 7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5" name="テキスト ボックス 7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6" name="直線コネクタ 7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7" name="テキスト ボックス 7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8" name="直線コネクタ 7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9" name="テキスト ボックス 7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63" name="直線コネクタ 762"/>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64"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65" name="直線コネクタ 764"/>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66"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67" name="直線コネクタ 766"/>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768" name="【庁舎】&#10;一人当たり面積平均値テキスト"/>
        <xdr:cNvSpPr txBox="1"/>
      </xdr:nvSpPr>
      <xdr:spPr>
        <a:xfrm>
          <a:off x="221996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69" name="フローチャート: 判断 768"/>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70" name="フローチャート: 判断 769"/>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71" name="フローチャート: 判断 770"/>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124461</xdr:rowOff>
    </xdr:from>
    <xdr:to>
      <xdr:col>116</xdr:col>
      <xdr:colOff>114300</xdr:colOff>
      <xdr:row>105</xdr:row>
      <xdr:rowOff>54611</xdr:rowOff>
    </xdr:to>
    <xdr:sp macro="" textlink="">
      <xdr:nvSpPr>
        <xdr:cNvPr id="777" name="楕円 776"/>
        <xdr:cNvSpPr/>
      </xdr:nvSpPr>
      <xdr:spPr>
        <a:xfrm>
          <a:off x="22110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147338</xdr:rowOff>
    </xdr:from>
    <xdr:ext cx="469744" cy="259045"/>
    <xdr:sp macro="" textlink="">
      <xdr:nvSpPr>
        <xdr:cNvPr id="778" name="【庁舎】&#10;一人当たり面積該当値テキスト"/>
        <xdr:cNvSpPr txBox="1"/>
      </xdr:nvSpPr>
      <xdr:spPr>
        <a:xfrm>
          <a:off x="22199600"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779" name="楕円 778"/>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106</xdr:row>
      <xdr:rowOff>7620</xdr:rowOff>
    </xdr:to>
    <xdr:cxnSp macro="">
      <xdr:nvCxnSpPr>
        <xdr:cNvPr id="780" name="直線コネクタ 779"/>
        <xdr:cNvCxnSpPr/>
      </xdr:nvCxnSpPr>
      <xdr:spPr>
        <a:xfrm flipV="1">
          <a:off x="21323300" y="1800606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781" name="楕円 780"/>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156211</xdr:rowOff>
    </xdr:to>
    <xdr:cxnSp macro="">
      <xdr:nvCxnSpPr>
        <xdr:cNvPr id="782" name="直線コネクタ 781"/>
        <xdr:cNvCxnSpPr/>
      </xdr:nvCxnSpPr>
      <xdr:spPr>
        <a:xfrm flipV="1">
          <a:off x="20434300" y="181813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83"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784"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785" name="n_1mainValue【庁舎】&#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786" name="n_2mainValue【庁舎】&#10;一人当たり面積"/>
        <xdr:cNvSpPr txBox="1"/>
      </xdr:nvSpPr>
      <xdr:spPr>
        <a:xfrm>
          <a:off x="20199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は比較的人口が多いことから、単位を一人当たりとする指標については低い値を示している。そうした中で一般廃棄物処理処理施設については、類似団体と比較しても、有形固定資産減価償却率が高く、一人当たり有形固定資産額が低い状況である。現在、ＰＦＩ手法により焼却場の再整備に着手している。有形固定資産減価償却率は総じて高い傾向にあるため、再整備短期プランに基づき、計画的に対応していくこととしている。庁舎については、本庁舎再整備事業が完了し、供用を開始したところ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430,685
424,872
69.57
159,693,717
152,989,934
6,231,572
82,124,037
77,678,912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年度は、前年度と比較して基準財政収入額が減、基準財政需要額が増となり単年度指数は</a:t>
          </a:r>
          <a:r>
            <a:rPr kumimoji="1" lang="en-US" altLang="ja-JP" sz="1300">
              <a:latin typeface="ＭＳ Ｐゴシック" panose="020B0600070205080204" pitchFamily="50" charset="-128"/>
              <a:ea typeface="ＭＳ Ｐゴシック" panose="020B0600070205080204" pitchFamily="50" charset="-128"/>
            </a:rPr>
            <a:t>1.052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年度は、前年度と比較して基準財政収入額が減、基準財政需要額は増となったことに伴い、単年度指数は</a:t>
          </a:r>
          <a:r>
            <a:rPr kumimoji="1" lang="en-US" altLang="ja-JP" sz="1300">
              <a:latin typeface="ＭＳ Ｐゴシック" panose="020B0600070205080204" pitchFamily="50" charset="-128"/>
              <a:ea typeface="ＭＳ Ｐゴシック" panose="020B0600070205080204" pitchFamily="50" charset="-128"/>
            </a:rPr>
            <a:t>1.043</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カ年平均の財政力指数は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ポイント下降し</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となっている。市税収入が増加するも扶助費なども増加傾向にあるため、引き続き、行政の効率化と財政の健全化に努める。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70555</xdr:rowOff>
    </xdr:from>
    <xdr:to>
      <xdr:col>23</xdr:col>
      <xdr:colOff>133350</xdr:colOff>
      <xdr:row>39</xdr:row>
      <xdr:rowOff>97367</xdr:rowOff>
    </xdr:to>
    <xdr:cxnSp macro="">
      <xdr:nvCxnSpPr>
        <xdr:cNvPr id="69" name="直線コネクタ 68"/>
        <xdr:cNvCxnSpPr/>
      </xdr:nvCxnSpPr>
      <xdr:spPr>
        <a:xfrm>
          <a:off x="4114800" y="67571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70555</xdr:rowOff>
    </xdr:from>
    <xdr:to>
      <xdr:col>19</xdr:col>
      <xdr:colOff>133350</xdr:colOff>
      <xdr:row>39</xdr:row>
      <xdr:rowOff>97367</xdr:rowOff>
    </xdr:to>
    <xdr:cxnSp macro="">
      <xdr:nvCxnSpPr>
        <xdr:cNvPr id="72" name="直線コネクタ 71"/>
        <xdr:cNvCxnSpPr/>
      </xdr:nvCxnSpPr>
      <xdr:spPr>
        <a:xfrm flipV="1">
          <a:off x="3225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124178</xdr:rowOff>
    </xdr:to>
    <xdr:cxnSp macro="">
      <xdr:nvCxnSpPr>
        <xdr:cNvPr id="75" name="直線コネクタ 74"/>
        <xdr:cNvCxnSpPr/>
      </xdr:nvCxnSpPr>
      <xdr:spPr>
        <a:xfrm flipV="1">
          <a:off x="2336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40</xdr:row>
      <xdr:rowOff>6350</xdr:rowOff>
    </xdr:to>
    <xdr:cxnSp macro="">
      <xdr:nvCxnSpPr>
        <xdr:cNvPr id="78" name="直線コネクタ 77"/>
        <xdr:cNvCxnSpPr/>
      </xdr:nvCxnSpPr>
      <xdr:spPr>
        <a:xfrm flipV="1">
          <a:off x="1447800" y="681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19755</xdr:rowOff>
    </xdr:from>
    <xdr:to>
      <xdr:col>19</xdr:col>
      <xdr:colOff>184150</xdr:colOff>
      <xdr:row>39</xdr:row>
      <xdr:rowOff>121355</xdr:rowOff>
    </xdr:to>
    <xdr:sp macro="" textlink="">
      <xdr:nvSpPr>
        <xdr:cNvPr id="90" name="楕円 89"/>
        <xdr:cNvSpPr/>
      </xdr:nvSpPr>
      <xdr:spPr>
        <a:xfrm>
          <a:off x="4064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131532</xdr:rowOff>
    </xdr:from>
    <xdr:ext cx="736600" cy="259045"/>
    <xdr:sp macro="" textlink="">
      <xdr:nvSpPr>
        <xdr:cNvPr id="91" name="テキスト ボックス 90"/>
        <xdr:cNvSpPr txBox="1"/>
      </xdr:nvSpPr>
      <xdr:spPr>
        <a:xfrm>
          <a:off x="3733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年度は、地方消費税交付金が減となり分母となる経常一般財源が減少したが、同時に扶助費や補助費も減少し分子となる経常経費充当一般財源も減少した結果、前年度と同値の</a:t>
          </a:r>
          <a:r>
            <a:rPr kumimoji="1" lang="en-US" altLang="ja-JP" sz="1300">
              <a:latin typeface="ＭＳ Ｐゴシック" panose="020B0600070205080204" pitchFamily="50" charset="-128"/>
              <a:ea typeface="ＭＳ Ｐゴシック" panose="020B0600070205080204" pitchFamily="50" charset="-128"/>
            </a:rPr>
            <a:t>92.0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年度も法人市民税の減があるものの、固定資産税の増により経常一般財源が全体的に増加し、人件費、扶助費などが減となったことにより前年度と比較して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今後は、市税収入の増加を見込むことが難しい一方で、社会保障関係費は高い率で増加していくことが予測されることから、経常的経費の節減、収入未済額の縮減などによりさらなる改善に努める。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129722</xdr:rowOff>
    </xdr:from>
    <xdr:to>
      <xdr:col>23</xdr:col>
      <xdr:colOff>133350</xdr:colOff>
      <xdr:row>63</xdr:row>
      <xdr:rowOff>51102</xdr:rowOff>
    </xdr:to>
    <xdr:cxnSp macro="">
      <xdr:nvCxnSpPr>
        <xdr:cNvPr id="134" name="直線コネクタ 133"/>
        <xdr:cNvCxnSpPr/>
      </xdr:nvCxnSpPr>
      <xdr:spPr>
        <a:xfrm flipV="1">
          <a:off x="4114800" y="10588172"/>
          <a:ext cx="8382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41322</xdr:rowOff>
    </xdr:from>
    <xdr:ext cx="762000" cy="259045"/>
    <xdr:sp macro="" textlink="">
      <xdr:nvSpPr>
        <xdr:cNvPr id="135" name="財政構造の弾力性平均値テキスト"/>
        <xdr:cNvSpPr txBox="1"/>
      </xdr:nvSpPr>
      <xdr:spPr>
        <a:xfrm>
          <a:off x="5041900" y="1084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51102</xdr:rowOff>
    </xdr:from>
    <xdr:to>
      <xdr:col>19</xdr:col>
      <xdr:colOff>133350</xdr:colOff>
      <xdr:row>63</xdr:row>
      <xdr:rowOff>51102</xdr:rowOff>
    </xdr:to>
    <xdr:cxnSp macro="">
      <xdr:nvCxnSpPr>
        <xdr:cNvPr id="137" name="直線コネクタ 136"/>
        <xdr:cNvCxnSpPr/>
      </xdr:nvCxnSpPr>
      <xdr:spPr>
        <a:xfrm>
          <a:off x="3225800" y="1085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9" name="テキスト ボックス 138"/>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51102</xdr:rowOff>
    </xdr:from>
    <xdr:to>
      <xdr:col>15</xdr:col>
      <xdr:colOff>82550</xdr:colOff>
      <xdr:row>63</xdr:row>
      <xdr:rowOff>120045</xdr:rowOff>
    </xdr:to>
    <xdr:cxnSp macro="">
      <xdr:nvCxnSpPr>
        <xdr:cNvPr id="140" name="直線コネクタ 139"/>
        <xdr:cNvCxnSpPr/>
      </xdr:nvCxnSpPr>
      <xdr:spPr>
        <a:xfrm flipV="1">
          <a:off x="2336800" y="1085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94343</xdr:rowOff>
    </xdr:from>
    <xdr:to>
      <xdr:col>11</xdr:col>
      <xdr:colOff>31750</xdr:colOff>
      <xdr:row>63</xdr:row>
      <xdr:rowOff>120045</xdr:rowOff>
    </xdr:to>
    <xdr:cxnSp macro="">
      <xdr:nvCxnSpPr>
        <xdr:cNvPr id="143" name="直線コネクタ 142"/>
        <xdr:cNvCxnSpPr/>
      </xdr:nvCxnSpPr>
      <xdr:spPr>
        <a:xfrm>
          <a:off x="1447800" y="10381343"/>
          <a:ext cx="889000" cy="5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28320</xdr:rowOff>
    </xdr:from>
    <xdr:ext cx="762000" cy="259045"/>
    <xdr:sp macro="" textlink="">
      <xdr:nvSpPr>
        <xdr:cNvPr id="147" name="テキスト ボックス 146"/>
        <xdr:cNvSpPr txBox="1"/>
      </xdr:nvSpPr>
      <xdr:spPr>
        <a:xfrm>
          <a:off x="1066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53" name="楕円 152"/>
        <xdr:cNvSpPr/>
      </xdr:nvSpPr>
      <xdr:spPr>
        <a:xfrm>
          <a:off x="4902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95449</xdr:rowOff>
    </xdr:from>
    <xdr:ext cx="762000" cy="259045"/>
    <xdr:sp macro="" textlink="">
      <xdr:nvSpPr>
        <xdr:cNvPr id="154" name="財政構造の弾力性該当値テキスト"/>
        <xdr:cNvSpPr txBox="1"/>
      </xdr:nvSpPr>
      <xdr:spPr>
        <a:xfrm>
          <a:off x="50419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302</xdr:rowOff>
    </xdr:from>
    <xdr:to>
      <xdr:col>19</xdr:col>
      <xdr:colOff>184150</xdr:colOff>
      <xdr:row>63</xdr:row>
      <xdr:rowOff>101902</xdr:rowOff>
    </xdr:to>
    <xdr:sp macro="" textlink="">
      <xdr:nvSpPr>
        <xdr:cNvPr id="155" name="楕円 154"/>
        <xdr:cNvSpPr/>
      </xdr:nvSpPr>
      <xdr:spPr>
        <a:xfrm>
          <a:off x="4064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112079</xdr:rowOff>
    </xdr:from>
    <xdr:ext cx="736600" cy="259045"/>
    <xdr:sp macro="" textlink="">
      <xdr:nvSpPr>
        <xdr:cNvPr id="156" name="テキスト ボックス 155"/>
        <xdr:cNvSpPr txBox="1"/>
      </xdr:nvSpPr>
      <xdr:spPr>
        <a:xfrm>
          <a:off x="3733800" y="1057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302</xdr:rowOff>
    </xdr:from>
    <xdr:to>
      <xdr:col>15</xdr:col>
      <xdr:colOff>133350</xdr:colOff>
      <xdr:row>63</xdr:row>
      <xdr:rowOff>101902</xdr:rowOff>
    </xdr:to>
    <xdr:sp macro="" textlink="">
      <xdr:nvSpPr>
        <xdr:cNvPr id="157" name="楕円 156"/>
        <xdr:cNvSpPr/>
      </xdr:nvSpPr>
      <xdr:spPr>
        <a:xfrm>
          <a:off x="3175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86679</xdr:rowOff>
    </xdr:from>
    <xdr:ext cx="762000" cy="259045"/>
    <xdr:sp macro="" textlink="">
      <xdr:nvSpPr>
        <xdr:cNvPr id="158" name="テキスト ボックス 157"/>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69245</xdr:rowOff>
    </xdr:from>
    <xdr:to>
      <xdr:col>11</xdr:col>
      <xdr:colOff>82550</xdr:colOff>
      <xdr:row>63</xdr:row>
      <xdr:rowOff>170845</xdr:rowOff>
    </xdr:to>
    <xdr:sp macro="" textlink="">
      <xdr:nvSpPr>
        <xdr:cNvPr id="159" name="楕円 158"/>
        <xdr:cNvSpPr/>
      </xdr:nvSpPr>
      <xdr:spPr>
        <a:xfrm>
          <a:off x="2286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155622</xdr:rowOff>
    </xdr:from>
    <xdr:ext cx="762000" cy="259045"/>
    <xdr:sp macro="" textlink="">
      <xdr:nvSpPr>
        <xdr:cNvPr id="160" name="テキスト ボックス 159"/>
        <xdr:cNvSpPr txBox="1"/>
      </xdr:nvSpPr>
      <xdr:spPr>
        <a:xfrm>
          <a:off x="1955800" y="1095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61" name="楕円 160"/>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62" name="テキスト ボックス 161"/>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年度の人件費は、地域子育てセンター事業の拡充及び消防の出張所の開設などにより増加し、物件費は、事業の完了や見直しなどにより減額が図られている。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年度の人件費は、退職手当など全体として減の要素が多く、物件費は、事業の完了や見直しによりわずかではあるが縮減が図られている。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引き続き人口が緩やかな増加傾向にある中で、徹底した事業の見直し等によるコスト削減に努める。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130282</xdr:rowOff>
    </xdr:from>
    <xdr:to>
      <xdr:col>23</xdr:col>
      <xdr:colOff>133350</xdr:colOff>
      <xdr:row>83</xdr:row>
      <xdr:rowOff>130764</xdr:rowOff>
    </xdr:to>
    <xdr:cxnSp macro="">
      <xdr:nvCxnSpPr>
        <xdr:cNvPr id="199" name="直線コネクタ 198"/>
        <xdr:cNvCxnSpPr/>
      </xdr:nvCxnSpPr>
      <xdr:spPr>
        <a:xfrm flipV="1">
          <a:off x="4114800" y="14360632"/>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74798</xdr:rowOff>
    </xdr:from>
    <xdr:ext cx="762000" cy="259045"/>
    <xdr:sp macro="" textlink="">
      <xdr:nvSpPr>
        <xdr:cNvPr id="200" name="人件費・物件費等の状況平均値テキスト"/>
        <xdr:cNvSpPr txBox="1"/>
      </xdr:nvSpPr>
      <xdr:spPr>
        <a:xfrm>
          <a:off x="5041900" y="14133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130764</xdr:rowOff>
    </xdr:from>
    <xdr:to>
      <xdr:col>19</xdr:col>
      <xdr:colOff>133350</xdr:colOff>
      <xdr:row>83</xdr:row>
      <xdr:rowOff>134889</xdr:rowOff>
    </xdr:to>
    <xdr:cxnSp macro="">
      <xdr:nvCxnSpPr>
        <xdr:cNvPr id="202" name="直線コネクタ 201"/>
        <xdr:cNvCxnSpPr/>
      </xdr:nvCxnSpPr>
      <xdr:spPr>
        <a:xfrm flipV="1">
          <a:off x="3225800" y="14361114"/>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67337</xdr:rowOff>
    </xdr:from>
    <xdr:to>
      <xdr:col>15</xdr:col>
      <xdr:colOff>82550</xdr:colOff>
      <xdr:row>83</xdr:row>
      <xdr:rowOff>134889</xdr:rowOff>
    </xdr:to>
    <xdr:cxnSp macro="">
      <xdr:nvCxnSpPr>
        <xdr:cNvPr id="205" name="直線コネクタ 204"/>
        <xdr:cNvCxnSpPr/>
      </xdr:nvCxnSpPr>
      <xdr:spPr>
        <a:xfrm>
          <a:off x="2336800" y="14297687"/>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21203</xdr:rowOff>
    </xdr:from>
    <xdr:to>
      <xdr:col>11</xdr:col>
      <xdr:colOff>31750</xdr:colOff>
      <xdr:row>83</xdr:row>
      <xdr:rowOff>67337</xdr:rowOff>
    </xdr:to>
    <xdr:cxnSp macro="">
      <xdr:nvCxnSpPr>
        <xdr:cNvPr id="208" name="直線コネクタ 207"/>
        <xdr:cNvCxnSpPr/>
      </xdr:nvCxnSpPr>
      <xdr:spPr>
        <a:xfrm>
          <a:off x="1447800" y="14251553"/>
          <a:ext cx="889000" cy="4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79482</xdr:rowOff>
    </xdr:from>
    <xdr:to>
      <xdr:col>23</xdr:col>
      <xdr:colOff>184150</xdr:colOff>
      <xdr:row>84</xdr:row>
      <xdr:rowOff>9632</xdr:rowOff>
    </xdr:to>
    <xdr:sp macro="" textlink="">
      <xdr:nvSpPr>
        <xdr:cNvPr id="218" name="楕円 217"/>
        <xdr:cNvSpPr/>
      </xdr:nvSpPr>
      <xdr:spPr>
        <a:xfrm>
          <a:off x="4902200" y="143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51559</xdr:rowOff>
    </xdr:from>
    <xdr:ext cx="762000" cy="259045"/>
    <xdr:sp macro="" textlink="">
      <xdr:nvSpPr>
        <xdr:cNvPr id="219" name="人件費・物件費等の状況該当値テキスト"/>
        <xdr:cNvSpPr txBox="1"/>
      </xdr:nvSpPr>
      <xdr:spPr>
        <a:xfrm>
          <a:off x="5041900" y="142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79964</xdr:rowOff>
    </xdr:from>
    <xdr:to>
      <xdr:col>19</xdr:col>
      <xdr:colOff>184150</xdr:colOff>
      <xdr:row>84</xdr:row>
      <xdr:rowOff>10114</xdr:rowOff>
    </xdr:to>
    <xdr:sp macro="" textlink="">
      <xdr:nvSpPr>
        <xdr:cNvPr id="220" name="楕円 219"/>
        <xdr:cNvSpPr/>
      </xdr:nvSpPr>
      <xdr:spPr>
        <a:xfrm>
          <a:off x="4064000" y="143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20291</xdr:rowOff>
    </xdr:from>
    <xdr:ext cx="736600" cy="259045"/>
    <xdr:sp macro="" textlink="">
      <xdr:nvSpPr>
        <xdr:cNvPr id="221" name="テキスト ボックス 220"/>
        <xdr:cNvSpPr txBox="1"/>
      </xdr:nvSpPr>
      <xdr:spPr>
        <a:xfrm>
          <a:off x="3733800" y="1407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84089</xdr:rowOff>
    </xdr:from>
    <xdr:to>
      <xdr:col>15</xdr:col>
      <xdr:colOff>133350</xdr:colOff>
      <xdr:row>84</xdr:row>
      <xdr:rowOff>14239</xdr:rowOff>
    </xdr:to>
    <xdr:sp macro="" textlink="">
      <xdr:nvSpPr>
        <xdr:cNvPr id="222" name="楕円 221"/>
        <xdr:cNvSpPr/>
      </xdr:nvSpPr>
      <xdr:spPr>
        <a:xfrm>
          <a:off x="3175000" y="143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24416</xdr:rowOff>
    </xdr:from>
    <xdr:ext cx="762000" cy="259045"/>
    <xdr:sp macro="" textlink="">
      <xdr:nvSpPr>
        <xdr:cNvPr id="223" name="テキスト ボックス 222"/>
        <xdr:cNvSpPr txBox="1"/>
      </xdr:nvSpPr>
      <xdr:spPr>
        <a:xfrm>
          <a:off x="2844800" y="1408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16537</xdr:rowOff>
    </xdr:from>
    <xdr:to>
      <xdr:col>11</xdr:col>
      <xdr:colOff>82550</xdr:colOff>
      <xdr:row>83</xdr:row>
      <xdr:rowOff>118137</xdr:rowOff>
    </xdr:to>
    <xdr:sp macro="" textlink="">
      <xdr:nvSpPr>
        <xdr:cNvPr id="224" name="楕円 223"/>
        <xdr:cNvSpPr/>
      </xdr:nvSpPr>
      <xdr:spPr>
        <a:xfrm>
          <a:off x="2286000" y="1424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128314</xdr:rowOff>
    </xdr:from>
    <xdr:ext cx="762000" cy="259045"/>
    <xdr:sp macro="" textlink="">
      <xdr:nvSpPr>
        <xdr:cNvPr id="225" name="テキスト ボックス 224"/>
        <xdr:cNvSpPr txBox="1"/>
      </xdr:nvSpPr>
      <xdr:spPr>
        <a:xfrm>
          <a:off x="1955800" y="1401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141853</xdr:rowOff>
    </xdr:from>
    <xdr:to>
      <xdr:col>7</xdr:col>
      <xdr:colOff>31750</xdr:colOff>
      <xdr:row>83</xdr:row>
      <xdr:rowOff>72003</xdr:rowOff>
    </xdr:to>
    <xdr:sp macro="" textlink="">
      <xdr:nvSpPr>
        <xdr:cNvPr id="226" name="楕円 225"/>
        <xdr:cNvSpPr/>
      </xdr:nvSpPr>
      <xdr:spPr>
        <a:xfrm>
          <a:off x="1397000" y="142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82180</xdr:rowOff>
    </xdr:from>
    <xdr:ext cx="762000" cy="259045"/>
    <xdr:sp macro="" textlink="">
      <xdr:nvSpPr>
        <xdr:cNvPr id="227" name="テキスト ボックス 226"/>
        <xdr:cNvSpPr txBox="1"/>
      </xdr:nvSpPr>
      <xdr:spPr>
        <a:xfrm>
          <a:off x="1066800" y="1396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年度は、当該本市独自の給与削減の継続による通年化に加え、平成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年４月１日からの初任給引下げに伴い</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ポイント引き下げられた。その後も、本市独自の給与削減を継続しており、ここ数年は同水準で推移している。</a:t>
          </a:r>
        </a:p>
        <a:p>
          <a:r>
            <a:rPr kumimoji="1" lang="ja-JP" altLang="en-US" sz="1300">
              <a:latin typeface="ＭＳ Ｐゴシック" panose="020B0600070205080204" pitchFamily="50" charset="-128"/>
              <a:ea typeface="ＭＳ Ｐゴシック" panose="020B0600070205080204" pitchFamily="50" charset="-128"/>
            </a:rPr>
            <a:t>　ラスパイレス指数については、近隣他都市や類似団体との均衡に加え、本市の財政状況及び職務に邁進できるような職員の処遇も踏まえ、適切な給与水準に努める。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（注記）今年度数値は前年度数値を引用している。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70909</xdr:rowOff>
    </xdr:to>
    <xdr:cxnSp macro="">
      <xdr:nvCxnSpPr>
        <xdr:cNvPr id="261" name="直線コネクタ 260"/>
        <xdr:cNvCxnSpPr/>
      </xdr:nvCxnSpPr>
      <xdr:spPr>
        <a:xfrm>
          <a:off x="16179800" y="149870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151341</xdr:rowOff>
    </xdr:to>
    <xdr:cxnSp macro="">
      <xdr:nvCxnSpPr>
        <xdr:cNvPr id="264" name="直線コネクタ 263"/>
        <xdr:cNvCxnSpPr/>
      </xdr:nvCxnSpPr>
      <xdr:spPr>
        <a:xfrm flipV="1">
          <a:off x="15290800" y="149870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151341</xdr:rowOff>
    </xdr:to>
    <xdr:cxnSp macro="">
      <xdr:nvCxnSpPr>
        <xdr:cNvPr id="267" name="直線コネクタ 266"/>
        <xdr:cNvCxnSpPr/>
      </xdr:nvCxnSpPr>
      <xdr:spPr>
        <a:xfrm>
          <a:off x="14401800" y="150473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87</xdr:row>
      <xdr:rowOff>131234</xdr:rowOff>
    </xdr:to>
    <xdr:cxnSp macro="">
      <xdr:nvCxnSpPr>
        <xdr:cNvPr id="270" name="直線コネクタ 269"/>
        <xdr:cNvCxnSpPr/>
      </xdr:nvCxnSpPr>
      <xdr:spPr>
        <a:xfrm>
          <a:off x="13512800" y="15047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80" name="楕円 279"/>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81" name="給与水準   （国との比較）該当値テキスト"/>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82" name="楕円 281"/>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83" name="テキスト ボックス 282"/>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84" name="楕円 283"/>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85" name="テキスト ボックス 284"/>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6" name="楕円 285"/>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7" name="テキスト ボックス 286"/>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8" name="楕円 287"/>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9" name="テキスト ボックス 288"/>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ここ数年、類似団体平均とほぼ同様の推移を示している。本市は人口増が続く傾向にあり、それに伴い福祉や子育て業務をはじめとする行政需要の増加が見込まれる。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再任用職員、任期付職員など多様な任用形態の職員の活用、新行財政改革による更なる業務の効率化、マルチパートナーシップによる業務連携や指定管理者制度など民間活力を導入することに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54791</xdr:rowOff>
    </xdr:to>
    <xdr:cxnSp macro="">
      <xdr:nvCxnSpPr>
        <xdr:cNvPr id="326" name="直線コネクタ 325"/>
        <xdr:cNvCxnSpPr/>
      </xdr:nvCxnSpPr>
      <xdr:spPr>
        <a:xfrm flipV="1">
          <a:off x="16179800" y="1067435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54791</xdr:rowOff>
    </xdr:to>
    <xdr:cxnSp macro="">
      <xdr:nvCxnSpPr>
        <xdr:cNvPr id="329" name="直線コネクタ 328"/>
        <xdr:cNvCxnSpPr/>
      </xdr:nvCxnSpPr>
      <xdr:spPr>
        <a:xfrm>
          <a:off x="15290800" y="106743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160746</xdr:rowOff>
    </xdr:from>
    <xdr:to>
      <xdr:col>72</xdr:col>
      <xdr:colOff>203200</xdr:colOff>
      <xdr:row>62</xdr:row>
      <xdr:rowOff>44450</xdr:rowOff>
    </xdr:to>
    <xdr:cxnSp macro="">
      <xdr:nvCxnSpPr>
        <xdr:cNvPr id="332" name="直線コネクタ 331"/>
        <xdr:cNvCxnSpPr/>
      </xdr:nvCxnSpPr>
      <xdr:spPr>
        <a:xfrm>
          <a:off x="14401800" y="1061919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122827</xdr:rowOff>
    </xdr:from>
    <xdr:to>
      <xdr:col>68</xdr:col>
      <xdr:colOff>152400</xdr:colOff>
      <xdr:row>61</xdr:row>
      <xdr:rowOff>160746</xdr:rowOff>
    </xdr:to>
    <xdr:cxnSp macro="">
      <xdr:nvCxnSpPr>
        <xdr:cNvPr id="335" name="直線コネクタ 334"/>
        <xdr:cNvCxnSpPr/>
      </xdr:nvCxnSpPr>
      <xdr:spPr>
        <a:xfrm>
          <a:off x="13512800" y="1058127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5" name="楕円 344"/>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137177</xdr:rowOff>
    </xdr:from>
    <xdr:ext cx="762000" cy="259045"/>
    <xdr:sp macro="" textlink="">
      <xdr:nvSpPr>
        <xdr:cNvPr id="346" name="定員管理の状況該当値テキスト"/>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3991</xdr:rowOff>
    </xdr:from>
    <xdr:to>
      <xdr:col>77</xdr:col>
      <xdr:colOff>95250</xdr:colOff>
      <xdr:row>62</xdr:row>
      <xdr:rowOff>105591</xdr:rowOff>
    </xdr:to>
    <xdr:sp macro="" textlink="">
      <xdr:nvSpPr>
        <xdr:cNvPr id="347" name="楕円 346"/>
        <xdr:cNvSpPr/>
      </xdr:nvSpPr>
      <xdr:spPr>
        <a:xfrm>
          <a:off x="16129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90368</xdr:rowOff>
    </xdr:from>
    <xdr:ext cx="736600" cy="259045"/>
    <xdr:sp macro="" textlink="">
      <xdr:nvSpPr>
        <xdr:cNvPr id="348" name="テキスト ボックス 347"/>
        <xdr:cNvSpPr txBox="1"/>
      </xdr:nvSpPr>
      <xdr:spPr>
        <a:xfrm>
          <a:off x="15798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9" name="楕円 348"/>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50" name="テキスト ボックス 349"/>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109946</xdr:rowOff>
    </xdr:from>
    <xdr:to>
      <xdr:col>68</xdr:col>
      <xdr:colOff>203200</xdr:colOff>
      <xdr:row>62</xdr:row>
      <xdr:rowOff>40096</xdr:rowOff>
    </xdr:to>
    <xdr:sp macro="" textlink="">
      <xdr:nvSpPr>
        <xdr:cNvPr id="351" name="楕円 350"/>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50273</xdr:rowOff>
    </xdr:from>
    <xdr:ext cx="762000" cy="259045"/>
    <xdr:sp macro="" textlink="">
      <xdr:nvSpPr>
        <xdr:cNvPr id="352" name="テキスト ボックス 351"/>
        <xdr:cNvSpPr txBox="1"/>
      </xdr:nvSpPr>
      <xdr:spPr>
        <a:xfrm>
          <a:off x="14020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53" name="楕円 352"/>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12354</xdr:rowOff>
    </xdr:from>
    <xdr:ext cx="762000" cy="259045"/>
    <xdr:sp macro="" textlink="">
      <xdr:nvSpPr>
        <xdr:cNvPr id="354" name="テキスト ボックス 353"/>
        <xdr:cNvSpPr txBox="1"/>
      </xdr:nvSpPr>
      <xdr:spPr>
        <a:xfrm>
          <a:off x="13131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年度は、標準財政規模の増などにより単年度では</a:t>
          </a:r>
          <a:r>
            <a:rPr kumimoji="1" lang="en-US" altLang="ja-JP" sz="1300">
              <a:latin typeface="ＭＳ Ｐゴシック" panose="020B0600070205080204" pitchFamily="50" charset="-128"/>
              <a:ea typeface="ＭＳ Ｐゴシック" panose="020B0600070205080204" pitchFamily="50" charset="-128"/>
            </a:rPr>
            <a:t>0.580</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年度は、土地開発公社への負債の減少等による債務負担行為に基づく支出のうち公債費に準ずるものが増加した一方、標準財政規模が減少したことで単年度で見ると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カ年平均の実質公債費比率では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ポイントの改善が図られている。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今後も公共施設再整備等に伴い実質公債費比率の上昇が見込まれることから、行財政改革の更なる推進による健全な財政運営に努める。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102205</xdr:rowOff>
    </xdr:to>
    <xdr:cxnSp macro="">
      <xdr:nvCxnSpPr>
        <xdr:cNvPr id="389" name="直線コネクタ 388"/>
        <xdr:cNvCxnSpPr/>
      </xdr:nvCxnSpPr>
      <xdr:spPr>
        <a:xfrm flipV="1">
          <a:off x="16179800" y="66058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38</xdr:row>
      <xdr:rowOff>159657</xdr:rowOff>
    </xdr:to>
    <xdr:cxnSp macro="">
      <xdr:nvCxnSpPr>
        <xdr:cNvPr id="392" name="直線コネクタ 391"/>
        <xdr:cNvCxnSpPr/>
      </xdr:nvCxnSpPr>
      <xdr:spPr>
        <a:xfrm flipV="1">
          <a:off x="15290800" y="661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34169</xdr:rowOff>
    </xdr:to>
    <xdr:cxnSp macro="">
      <xdr:nvCxnSpPr>
        <xdr:cNvPr id="395" name="直線コネクタ 394"/>
        <xdr:cNvCxnSpPr/>
      </xdr:nvCxnSpPr>
      <xdr:spPr>
        <a:xfrm flipV="1">
          <a:off x="14401800" y="66747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7" name="テキスト ボックス 39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45659</xdr:rowOff>
    </xdr:to>
    <xdr:cxnSp macro="">
      <xdr:nvCxnSpPr>
        <xdr:cNvPr id="398" name="直線コネクタ 397"/>
        <xdr:cNvCxnSpPr/>
      </xdr:nvCxnSpPr>
      <xdr:spPr>
        <a:xfrm flipV="1">
          <a:off x="13512800" y="67207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8" name="楕円 407"/>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9"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51405</xdr:rowOff>
    </xdr:from>
    <xdr:to>
      <xdr:col>77</xdr:col>
      <xdr:colOff>95250</xdr:colOff>
      <xdr:row>38</xdr:row>
      <xdr:rowOff>153005</xdr:rowOff>
    </xdr:to>
    <xdr:sp macro="" textlink="">
      <xdr:nvSpPr>
        <xdr:cNvPr id="410" name="楕円 409"/>
        <xdr:cNvSpPr/>
      </xdr:nvSpPr>
      <xdr:spPr>
        <a:xfrm>
          <a:off x="16129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411" name="テキスト ボックス 410"/>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12" name="楕円 411"/>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13" name="テキスト ボックス 412"/>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4" name="楕円 413"/>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5" name="テキスト ボックス 414"/>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166309</xdr:rowOff>
    </xdr:from>
    <xdr:to>
      <xdr:col>64</xdr:col>
      <xdr:colOff>152400</xdr:colOff>
      <xdr:row>39</xdr:row>
      <xdr:rowOff>96459</xdr:rowOff>
    </xdr:to>
    <xdr:sp macro="" textlink="">
      <xdr:nvSpPr>
        <xdr:cNvPr id="416" name="楕円 415"/>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106636</xdr:rowOff>
    </xdr:from>
    <xdr:ext cx="762000" cy="259045"/>
    <xdr:sp macro="" textlink="">
      <xdr:nvSpPr>
        <xdr:cNvPr id="417" name="テキスト ボックス 416"/>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年度も公営企業債繰入見込額の増加及び地方債現在高等に係る基準財政需要額算入見込額の減少により上昇している。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比率は、新庁舎建設事業や藤沢公民館・労働会館等複合施設建設事業などの公共施設再整備等による公債費の増加により上昇していくことが見込まれるため、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139418</xdr:rowOff>
    </xdr:from>
    <xdr:to>
      <xdr:col>81</xdr:col>
      <xdr:colOff>44450</xdr:colOff>
      <xdr:row>17</xdr:row>
      <xdr:rowOff>57926</xdr:rowOff>
    </xdr:to>
    <xdr:cxnSp macro="">
      <xdr:nvCxnSpPr>
        <xdr:cNvPr id="451" name="直線コネクタ 450"/>
        <xdr:cNvCxnSpPr/>
      </xdr:nvCxnSpPr>
      <xdr:spPr>
        <a:xfrm>
          <a:off x="16179800" y="2711168"/>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44238</xdr:rowOff>
    </xdr:from>
    <xdr:to>
      <xdr:col>77</xdr:col>
      <xdr:colOff>44450</xdr:colOff>
      <xdr:row>15</xdr:row>
      <xdr:rowOff>139418</xdr:rowOff>
    </xdr:to>
    <xdr:cxnSp macro="">
      <xdr:nvCxnSpPr>
        <xdr:cNvPr id="454" name="直線コネクタ 453"/>
        <xdr:cNvCxnSpPr/>
      </xdr:nvCxnSpPr>
      <xdr:spPr>
        <a:xfrm>
          <a:off x="15290800" y="2615988"/>
          <a:ext cx="8890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121850</xdr:rowOff>
    </xdr:from>
    <xdr:to>
      <xdr:col>72</xdr:col>
      <xdr:colOff>203200</xdr:colOff>
      <xdr:row>15</xdr:row>
      <xdr:rowOff>44238</xdr:rowOff>
    </xdr:to>
    <xdr:cxnSp macro="">
      <xdr:nvCxnSpPr>
        <xdr:cNvPr id="457" name="直線コネクタ 456"/>
        <xdr:cNvCxnSpPr/>
      </xdr:nvCxnSpPr>
      <xdr:spPr>
        <a:xfrm>
          <a:off x="14401800" y="2522150"/>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xdr:rowOff>
    </xdr:from>
    <xdr:ext cx="762000" cy="259045"/>
    <xdr:sp macro="" textlink="">
      <xdr:nvSpPr>
        <xdr:cNvPr id="459" name="テキスト ボックス 458"/>
        <xdr:cNvSpPr txBox="1"/>
      </xdr:nvSpPr>
      <xdr:spPr>
        <a:xfrm>
          <a:off x="14909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121850</xdr:rowOff>
    </xdr:from>
    <xdr:to>
      <xdr:col>68</xdr:col>
      <xdr:colOff>152400</xdr:colOff>
      <xdr:row>15</xdr:row>
      <xdr:rowOff>36195</xdr:rowOff>
    </xdr:to>
    <xdr:cxnSp macro="">
      <xdr:nvCxnSpPr>
        <xdr:cNvPr id="460" name="直線コネクタ 459"/>
        <xdr:cNvCxnSpPr/>
      </xdr:nvCxnSpPr>
      <xdr:spPr>
        <a:xfrm flipV="1">
          <a:off x="13512800" y="2522150"/>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71913</xdr:rowOff>
    </xdr:from>
    <xdr:ext cx="762000" cy="259045"/>
    <xdr:sp macro="" textlink="">
      <xdr:nvSpPr>
        <xdr:cNvPr id="462" name="テキスト ボックス 461"/>
        <xdr:cNvSpPr txBox="1"/>
      </xdr:nvSpPr>
      <xdr:spPr>
        <a:xfrm>
          <a:off x="14020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100065</xdr:rowOff>
    </xdr:from>
    <xdr:ext cx="762000" cy="259045"/>
    <xdr:sp macro="" textlink="">
      <xdr:nvSpPr>
        <xdr:cNvPr id="464" name="テキスト ボックス 463"/>
        <xdr:cNvSpPr txBox="1"/>
      </xdr:nvSpPr>
      <xdr:spPr>
        <a:xfrm>
          <a:off x="13131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7126</xdr:rowOff>
    </xdr:from>
    <xdr:to>
      <xdr:col>81</xdr:col>
      <xdr:colOff>95250</xdr:colOff>
      <xdr:row>17</xdr:row>
      <xdr:rowOff>108726</xdr:rowOff>
    </xdr:to>
    <xdr:sp macro="" textlink="">
      <xdr:nvSpPr>
        <xdr:cNvPr id="470" name="楕円 469"/>
        <xdr:cNvSpPr/>
      </xdr:nvSpPr>
      <xdr:spPr>
        <a:xfrm>
          <a:off x="16967200" y="29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150653</xdr:rowOff>
    </xdr:from>
    <xdr:ext cx="762000" cy="259045"/>
    <xdr:sp macro="" textlink="">
      <xdr:nvSpPr>
        <xdr:cNvPr id="471" name="将来負担の状況該当値テキスト"/>
        <xdr:cNvSpPr txBox="1"/>
      </xdr:nvSpPr>
      <xdr:spPr>
        <a:xfrm>
          <a:off x="17106900" y="289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88618</xdr:rowOff>
    </xdr:from>
    <xdr:to>
      <xdr:col>77</xdr:col>
      <xdr:colOff>95250</xdr:colOff>
      <xdr:row>16</xdr:row>
      <xdr:rowOff>18768</xdr:rowOff>
    </xdr:to>
    <xdr:sp macro="" textlink="">
      <xdr:nvSpPr>
        <xdr:cNvPr id="472" name="楕円 471"/>
        <xdr:cNvSpPr/>
      </xdr:nvSpPr>
      <xdr:spPr>
        <a:xfrm>
          <a:off x="16129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3545</xdr:rowOff>
    </xdr:from>
    <xdr:ext cx="736600" cy="259045"/>
    <xdr:sp macro="" textlink="">
      <xdr:nvSpPr>
        <xdr:cNvPr id="473" name="テキスト ボックス 472"/>
        <xdr:cNvSpPr txBox="1"/>
      </xdr:nvSpPr>
      <xdr:spPr>
        <a:xfrm>
          <a:off x="15798800" y="27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74" name="楕円 473"/>
        <xdr:cNvSpPr/>
      </xdr:nvSpPr>
      <xdr:spPr>
        <a:xfrm>
          <a:off x="15240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75" name="テキスト ボックス 474"/>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71050</xdr:rowOff>
    </xdr:from>
    <xdr:to>
      <xdr:col>68</xdr:col>
      <xdr:colOff>203200</xdr:colOff>
      <xdr:row>15</xdr:row>
      <xdr:rowOff>1200</xdr:rowOff>
    </xdr:to>
    <xdr:sp macro="" textlink="">
      <xdr:nvSpPr>
        <xdr:cNvPr id="476" name="楕円 475"/>
        <xdr:cNvSpPr/>
      </xdr:nvSpPr>
      <xdr:spPr>
        <a:xfrm>
          <a:off x="14351000" y="24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11377</xdr:rowOff>
    </xdr:from>
    <xdr:ext cx="762000" cy="259045"/>
    <xdr:sp macro="" textlink="">
      <xdr:nvSpPr>
        <xdr:cNvPr id="477" name="テキスト ボックス 476"/>
        <xdr:cNvSpPr txBox="1"/>
      </xdr:nvSpPr>
      <xdr:spPr>
        <a:xfrm>
          <a:off x="14020800" y="224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156845</xdr:rowOff>
    </xdr:from>
    <xdr:to>
      <xdr:col>64</xdr:col>
      <xdr:colOff>152400</xdr:colOff>
      <xdr:row>15</xdr:row>
      <xdr:rowOff>86995</xdr:rowOff>
    </xdr:to>
    <xdr:sp macro="" textlink="">
      <xdr:nvSpPr>
        <xdr:cNvPr id="478" name="楕円 477"/>
        <xdr:cNvSpPr/>
      </xdr:nvSpPr>
      <xdr:spPr>
        <a:xfrm>
          <a:off x="13462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97172</xdr:rowOff>
    </xdr:from>
    <xdr:ext cx="762000" cy="259045"/>
    <xdr:sp macro="" textlink="">
      <xdr:nvSpPr>
        <xdr:cNvPr id="479" name="テキスト ボックス 478"/>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430,685
424,872
69.57
159,693,717
152,989,934
6,231,572
82,124,037
77,678,912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年度以降、本市独自の給与削減の継続に加えて初任給の引き下げ、給与改定の増など増減を繰り返している。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年度は、退職手当の減少などにより、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ポイント減少している。今後も、市民ニーズの的確な把握に努めるとともに、適正な定員管理を通じ、コスト削減を図る。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3175</xdr:rowOff>
    </xdr:from>
    <xdr:to>
      <xdr:col>24</xdr:col>
      <xdr:colOff>25400</xdr:colOff>
      <xdr:row>40</xdr:row>
      <xdr:rowOff>88900</xdr:rowOff>
    </xdr:to>
    <xdr:cxnSp macro="">
      <xdr:nvCxnSpPr>
        <xdr:cNvPr id="70" name="直線コネクタ 69"/>
        <xdr:cNvCxnSpPr/>
      </xdr:nvCxnSpPr>
      <xdr:spPr>
        <a:xfrm flipV="1">
          <a:off x="3987800" y="68611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165100</xdr:rowOff>
    </xdr:from>
    <xdr:to>
      <xdr:col>19</xdr:col>
      <xdr:colOff>187325</xdr:colOff>
      <xdr:row>40</xdr:row>
      <xdr:rowOff>88900</xdr:rowOff>
    </xdr:to>
    <xdr:cxnSp macro="">
      <xdr:nvCxnSpPr>
        <xdr:cNvPr id="73" name="直線コネクタ 72"/>
        <xdr:cNvCxnSpPr/>
      </xdr:nvCxnSpPr>
      <xdr:spPr>
        <a:xfrm>
          <a:off x="3098800" y="6851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165100</xdr:rowOff>
    </xdr:from>
    <xdr:to>
      <xdr:col>15</xdr:col>
      <xdr:colOff>98425</xdr:colOff>
      <xdr:row>40</xdr:row>
      <xdr:rowOff>12700</xdr:rowOff>
    </xdr:to>
    <xdr:cxnSp macro="">
      <xdr:nvCxnSpPr>
        <xdr:cNvPr id="76" name="直線コネクタ 75"/>
        <xdr:cNvCxnSpPr/>
      </xdr:nvCxnSpPr>
      <xdr:spPr>
        <a:xfrm flipV="1">
          <a:off x="2209800" y="6851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78" name="テキスト ボックス 77"/>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79375</xdr:rowOff>
    </xdr:from>
    <xdr:to>
      <xdr:col>11</xdr:col>
      <xdr:colOff>9525</xdr:colOff>
      <xdr:row>40</xdr:row>
      <xdr:rowOff>12700</xdr:rowOff>
    </xdr:to>
    <xdr:cxnSp macro="">
      <xdr:nvCxnSpPr>
        <xdr:cNvPr id="79" name="直線コネクタ 78"/>
        <xdr:cNvCxnSpPr/>
      </xdr:nvCxnSpPr>
      <xdr:spPr>
        <a:xfrm>
          <a:off x="1320800" y="67659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123825</xdr:rowOff>
    </xdr:from>
    <xdr:to>
      <xdr:col>24</xdr:col>
      <xdr:colOff>76200</xdr:colOff>
      <xdr:row>40</xdr:row>
      <xdr:rowOff>53975</xdr:rowOff>
    </xdr:to>
    <xdr:sp macro="" textlink="">
      <xdr:nvSpPr>
        <xdr:cNvPr id="89" name="楕円 88"/>
        <xdr:cNvSpPr/>
      </xdr:nvSpPr>
      <xdr:spPr>
        <a:xfrm>
          <a:off x="4775200" y="6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95902</xdr:rowOff>
    </xdr:from>
    <xdr:ext cx="762000" cy="259045"/>
    <xdr:sp macro="" textlink="">
      <xdr:nvSpPr>
        <xdr:cNvPr id="90" name="人件費該当値テキスト"/>
        <xdr:cNvSpPr txBox="1"/>
      </xdr:nvSpPr>
      <xdr:spPr>
        <a:xfrm>
          <a:off x="49149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91" name="楕円 90"/>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2" name="テキスト ボックス 91"/>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114300</xdr:rowOff>
    </xdr:from>
    <xdr:to>
      <xdr:col>15</xdr:col>
      <xdr:colOff>149225</xdr:colOff>
      <xdr:row>40</xdr:row>
      <xdr:rowOff>44450</xdr:rowOff>
    </xdr:to>
    <xdr:sp macro="" textlink="">
      <xdr:nvSpPr>
        <xdr:cNvPr id="93" name="楕円 92"/>
        <xdr:cNvSpPr/>
      </xdr:nvSpPr>
      <xdr:spPr>
        <a:xfrm>
          <a:off x="3048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29227</xdr:rowOff>
    </xdr:from>
    <xdr:ext cx="762000" cy="259045"/>
    <xdr:sp macro="" textlink="">
      <xdr:nvSpPr>
        <xdr:cNvPr id="94" name="テキスト ボックス 93"/>
        <xdr:cNvSpPr txBox="1"/>
      </xdr:nvSpPr>
      <xdr:spPr>
        <a:xfrm>
          <a:off x="2717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5" name="楕円 94"/>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6" name="テキスト ボックス 95"/>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28575</xdr:rowOff>
    </xdr:from>
    <xdr:to>
      <xdr:col>6</xdr:col>
      <xdr:colOff>171450</xdr:colOff>
      <xdr:row>39</xdr:row>
      <xdr:rowOff>130175</xdr:rowOff>
    </xdr:to>
    <xdr:sp macro="" textlink="">
      <xdr:nvSpPr>
        <xdr:cNvPr id="97" name="楕円 96"/>
        <xdr:cNvSpPr/>
      </xdr:nvSpPr>
      <xdr:spPr>
        <a:xfrm>
          <a:off x="1270000" y="6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114952</xdr:rowOff>
    </xdr:from>
    <xdr:ext cx="762000" cy="259045"/>
    <xdr:sp macro="" textlink="">
      <xdr:nvSpPr>
        <xdr:cNvPr id="98" name="テキスト ボックス 97"/>
        <xdr:cNvSpPr txBox="1"/>
      </xdr:nvSpPr>
      <xdr:spPr>
        <a:xfrm>
          <a:off x="939800" y="68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年度まではほぼ横ばいで推移していたが、平成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年度に新庁舎整備に伴う庁舎管理費の増などにより増加した。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年度は、保健福祉総合システムの運用経費や建築確認に係る経費など物件費としては減少しているが、歳出総額の増加率が上回ったことから、前年度より</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引き続き、事務事業の見直し及び事務効率の改善を図る。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74422</xdr:rowOff>
    </xdr:to>
    <xdr:cxnSp macro="">
      <xdr:nvCxnSpPr>
        <xdr:cNvPr id="129" name="直線コネクタ 128"/>
        <xdr:cNvCxnSpPr/>
      </xdr:nvCxnSpPr>
      <xdr:spPr>
        <a:xfrm>
          <a:off x="15671800" y="2618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60706</xdr:rowOff>
    </xdr:to>
    <xdr:cxnSp macro="">
      <xdr:nvCxnSpPr>
        <xdr:cNvPr id="132" name="直線コネクタ 131"/>
        <xdr:cNvCxnSpPr/>
      </xdr:nvCxnSpPr>
      <xdr:spPr>
        <a:xfrm flipV="1">
          <a:off x="14782800" y="2618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60706</xdr:rowOff>
    </xdr:from>
    <xdr:to>
      <xdr:col>73</xdr:col>
      <xdr:colOff>180975</xdr:colOff>
      <xdr:row>15</xdr:row>
      <xdr:rowOff>74422</xdr:rowOff>
    </xdr:to>
    <xdr:cxnSp macro="">
      <xdr:nvCxnSpPr>
        <xdr:cNvPr id="135" name="直線コネクタ 134"/>
        <xdr:cNvCxnSpPr/>
      </xdr:nvCxnSpPr>
      <xdr:spPr>
        <a:xfrm flipV="1">
          <a:off x="13893800" y="2632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37846</xdr:rowOff>
    </xdr:from>
    <xdr:to>
      <xdr:col>69</xdr:col>
      <xdr:colOff>92075</xdr:colOff>
      <xdr:row>15</xdr:row>
      <xdr:rowOff>74422</xdr:rowOff>
    </xdr:to>
    <xdr:cxnSp macro="">
      <xdr:nvCxnSpPr>
        <xdr:cNvPr id="138" name="直線コネクタ 137"/>
        <xdr:cNvCxnSpPr/>
      </xdr:nvCxnSpPr>
      <xdr:spPr>
        <a:xfrm>
          <a:off x="13004800" y="2609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48" name="楕円 147"/>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40149</xdr:rowOff>
    </xdr:from>
    <xdr:ext cx="762000" cy="259045"/>
    <xdr:sp macro="" textlink="">
      <xdr:nvSpPr>
        <xdr:cNvPr id="149" name="物件費該当値テキスト"/>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50" name="楕円 149"/>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51" name="テキスト ボックス 150"/>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xdr:rowOff>
    </xdr:from>
    <xdr:to>
      <xdr:col>74</xdr:col>
      <xdr:colOff>31750</xdr:colOff>
      <xdr:row>15</xdr:row>
      <xdr:rowOff>111506</xdr:rowOff>
    </xdr:to>
    <xdr:sp macro="" textlink="">
      <xdr:nvSpPr>
        <xdr:cNvPr id="152" name="楕円 151"/>
        <xdr:cNvSpPr/>
      </xdr:nvSpPr>
      <xdr:spPr>
        <a:xfrm>
          <a:off x="14732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96283</xdr:rowOff>
    </xdr:from>
    <xdr:ext cx="762000" cy="259045"/>
    <xdr:sp macro="" textlink="">
      <xdr:nvSpPr>
        <xdr:cNvPr id="153" name="テキスト ボックス 152"/>
        <xdr:cNvSpPr txBox="1"/>
      </xdr:nvSpPr>
      <xdr:spPr>
        <a:xfrm>
          <a:off x="144018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54" name="楕円 153"/>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109999</xdr:rowOff>
    </xdr:from>
    <xdr:ext cx="762000" cy="259045"/>
    <xdr:sp macro="" textlink="">
      <xdr:nvSpPr>
        <xdr:cNvPr id="155" name="テキスト ボックス 154"/>
        <xdr:cNvSpPr txBox="1"/>
      </xdr:nvSpPr>
      <xdr:spPr>
        <a:xfrm>
          <a:off x="13512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158496</xdr:rowOff>
    </xdr:from>
    <xdr:to>
      <xdr:col>65</xdr:col>
      <xdr:colOff>53975</xdr:colOff>
      <xdr:row>15</xdr:row>
      <xdr:rowOff>88646</xdr:rowOff>
    </xdr:to>
    <xdr:sp macro="" textlink="">
      <xdr:nvSpPr>
        <xdr:cNvPr id="156" name="楕円 155"/>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73423</xdr:rowOff>
    </xdr:from>
    <xdr:ext cx="762000" cy="259045"/>
    <xdr:sp macro="" textlink="">
      <xdr:nvSpPr>
        <xdr:cNvPr id="157" name="テキスト ボックス 156"/>
        <xdr:cNvSpPr txBox="1"/>
      </xdr:nvSpPr>
      <xdr:spPr>
        <a:xfrm>
          <a:off x="12623800" y="26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ここ数年増加傾向にあり、特に待機児童対策に向けた定員拡大などによる子育て支援にかかる事業費、障がい者への介護給付費などが年々増加している。扶助費の増加は財政運営上大きな課題であるため、市民生活への影響を考慮し市単独事業の見直しや積極的な収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58</xdr:row>
      <xdr:rowOff>12700</xdr:rowOff>
    </xdr:to>
    <xdr:cxnSp macro="">
      <xdr:nvCxnSpPr>
        <xdr:cNvPr id="190" name="直線コネクタ 189"/>
        <xdr:cNvCxnSpPr/>
      </xdr:nvCxnSpPr>
      <xdr:spPr>
        <a:xfrm flipV="1">
          <a:off x="3987800" y="96520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127000</xdr:rowOff>
    </xdr:to>
    <xdr:cxnSp macro="">
      <xdr:nvCxnSpPr>
        <xdr:cNvPr id="193" name="直線コネクタ 192"/>
        <xdr:cNvCxnSpPr/>
      </xdr:nvCxnSpPr>
      <xdr:spPr>
        <a:xfrm flipV="1">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127000</xdr:rowOff>
    </xdr:to>
    <xdr:cxnSp macro="">
      <xdr:nvCxnSpPr>
        <xdr:cNvPr id="196" name="直線コネクタ 195"/>
        <xdr:cNvCxnSpPr/>
      </xdr:nvCxnSpPr>
      <xdr:spPr>
        <a:xfrm>
          <a:off x="2209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165100</xdr:rowOff>
    </xdr:to>
    <xdr:cxnSp macro="">
      <xdr:nvCxnSpPr>
        <xdr:cNvPr id="199" name="直線コネクタ 198"/>
        <xdr:cNvCxnSpPr/>
      </xdr:nvCxnSpPr>
      <xdr:spPr>
        <a:xfrm>
          <a:off x="1320800" y="96139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5" name="楕円 214"/>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6" name="テキスト ボックス 215"/>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年度は、人件費、扶助費、公債費等が減少したものの、北部第二（三）地区土地区画整理事業、介護保険事業への繰出金が増加し、対前年比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繰出金は、負担公平の原則から保険料の収入未済額の縮減に努め、普通会計の負担額の縮減を図る。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75293</xdr:rowOff>
    </xdr:from>
    <xdr:to>
      <xdr:col>82</xdr:col>
      <xdr:colOff>107950</xdr:colOff>
      <xdr:row>55</xdr:row>
      <xdr:rowOff>97065</xdr:rowOff>
    </xdr:to>
    <xdr:cxnSp macro="">
      <xdr:nvCxnSpPr>
        <xdr:cNvPr id="253" name="直線コネクタ 252"/>
        <xdr:cNvCxnSpPr/>
      </xdr:nvCxnSpPr>
      <xdr:spPr>
        <a:xfrm>
          <a:off x="15671800" y="9505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55</xdr:row>
      <xdr:rowOff>75293</xdr:rowOff>
    </xdr:to>
    <xdr:cxnSp macro="">
      <xdr:nvCxnSpPr>
        <xdr:cNvPr id="256" name="直線コネクタ 255"/>
        <xdr:cNvCxnSpPr/>
      </xdr:nvCxnSpPr>
      <xdr:spPr>
        <a:xfrm>
          <a:off x="14782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8" name="テキスト ボックス 257"/>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42635</xdr:rowOff>
    </xdr:to>
    <xdr:cxnSp macro="">
      <xdr:nvCxnSpPr>
        <xdr:cNvPr id="259" name="直線コネクタ 258"/>
        <xdr:cNvCxnSpPr/>
      </xdr:nvCxnSpPr>
      <xdr:spPr>
        <a:xfrm>
          <a:off x="13893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1" name="テキスト ボックス 260"/>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94343</xdr:rowOff>
    </xdr:from>
    <xdr:to>
      <xdr:col>69</xdr:col>
      <xdr:colOff>92075</xdr:colOff>
      <xdr:row>55</xdr:row>
      <xdr:rowOff>31750</xdr:rowOff>
    </xdr:to>
    <xdr:cxnSp macro="">
      <xdr:nvCxnSpPr>
        <xdr:cNvPr id="262" name="直線コネクタ 261"/>
        <xdr:cNvCxnSpPr/>
      </xdr:nvCxnSpPr>
      <xdr:spPr>
        <a:xfrm>
          <a:off x="13004800" y="9352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4" name="テキスト ボックス 263"/>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6" name="テキスト ボックス 265"/>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72" name="楕円 271"/>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73" name="その他該当値テキスト"/>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24493</xdr:rowOff>
    </xdr:from>
    <xdr:to>
      <xdr:col>78</xdr:col>
      <xdr:colOff>120650</xdr:colOff>
      <xdr:row>55</xdr:row>
      <xdr:rowOff>126093</xdr:rowOff>
    </xdr:to>
    <xdr:sp macro="" textlink="">
      <xdr:nvSpPr>
        <xdr:cNvPr id="274" name="楕円 273"/>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75" name="テキスト ボックス 274"/>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76" name="楕円 275"/>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77" name="テキスト ボックス 276"/>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8" name="楕円 277"/>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9" name="テキスト ボックス 278"/>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43543</xdr:rowOff>
    </xdr:from>
    <xdr:to>
      <xdr:col>65</xdr:col>
      <xdr:colOff>53975</xdr:colOff>
      <xdr:row>54</xdr:row>
      <xdr:rowOff>145143</xdr:rowOff>
    </xdr:to>
    <xdr:sp macro="" textlink="">
      <xdr:nvSpPr>
        <xdr:cNvPr id="280" name="楕円 279"/>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155320</xdr:rowOff>
    </xdr:from>
    <xdr:ext cx="762000" cy="259045"/>
    <xdr:sp macro="" textlink="">
      <xdr:nvSpPr>
        <xdr:cNvPr id="281" name="テキスト ボックス 280"/>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類似団体平均を上回っているのは、下水道、市民病院事業への負担金が多いためだが、負担金の額は横ばいから減少傾向にある。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年度は、下水道事業費特別会計への雨水処理等負担金の減などにより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年ごとの見直しを実施し毎年度の予算編成への反映を図る。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15422</xdr:rowOff>
    </xdr:from>
    <xdr:to>
      <xdr:col>82</xdr:col>
      <xdr:colOff>107950</xdr:colOff>
      <xdr:row>37</xdr:row>
      <xdr:rowOff>58964</xdr:rowOff>
    </xdr:to>
    <xdr:cxnSp macro="">
      <xdr:nvCxnSpPr>
        <xdr:cNvPr id="316" name="直線コネクタ 315"/>
        <xdr:cNvCxnSpPr/>
      </xdr:nvCxnSpPr>
      <xdr:spPr>
        <a:xfrm flipV="1">
          <a:off x="15671800" y="63590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58964</xdr:rowOff>
    </xdr:from>
    <xdr:to>
      <xdr:col>78</xdr:col>
      <xdr:colOff>69850</xdr:colOff>
      <xdr:row>37</xdr:row>
      <xdr:rowOff>124278</xdr:rowOff>
    </xdr:to>
    <xdr:cxnSp macro="">
      <xdr:nvCxnSpPr>
        <xdr:cNvPr id="319" name="直線コネクタ 318"/>
        <xdr:cNvCxnSpPr/>
      </xdr:nvCxnSpPr>
      <xdr:spPr>
        <a:xfrm flipV="1">
          <a:off x="14782800" y="64026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124278</xdr:rowOff>
    </xdr:from>
    <xdr:to>
      <xdr:col>73</xdr:col>
      <xdr:colOff>180975</xdr:colOff>
      <xdr:row>37</xdr:row>
      <xdr:rowOff>124278</xdr:rowOff>
    </xdr:to>
    <xdr:cxnSp macro="">
      <xdr:nvCxnSpPr>
        <xdr:cNvPr id="322" name="直線コネクタ 321"/>
        <xdr:cNvCxnSpPr/>
      </xdr:nvCxnSpPr>
      <xdr:spPr>
        <a:xfrm>
          <a:off x="13893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24" name="テキスト ボックス 32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48078</xdr:rowOff>
    </xdr:from>
    <xdr:to>
      <xdr:col>69</xdr:col>
      <xdr:colOff>92075</xdr:colOff>
      <xdr:row>37</xdr:row>
      <xdr:rowOff>124278</xdr:rowOff>
    </xdr:to>
    <xdr:cxnSp macro="">
      <xdr:nvCxnSpPr>
        <xdr:cNvPr id="325" name="直線コネクタ 324"/>
        <xdr:cNvCxnSpPr/>
      </xdr:nvCxnSpPr>
      <xdr:spPr>
        <a:xfrm>
          <a:off x="13004800" y="6391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35" name="楕円 334"/>
        <xdr:cNvSpPr/>
      </xdr:nvSpPr>
      <xdr:spPr>
        <a:xfrm>
          <a:off x="16459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108149</xdr:rowOff>
    </xdr:from>
    <xdr:ext cx="762000" cy="259045"/>
    <xdr:sp macro="" textlink="">
      <xdr:nvSpPr>
        <xdr:cNvPr id="336" name="補助費等該当値テキスト"/>
        <xdr:cNvSpPr txBox="1"/>
      </xdr:nvSpPr>
      <xdr:spPr>
        <a:xfrm>
          <a:off x="16598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8164</xdr:rowOff>
    </xdr:from>
    <xdr:to>
      <xdr:col>78</xdr:col>
      <xdr:colOff>120650</xdr:colOff>
      <xdr:row>37</xdr:row>
      <xdr:rowOff>109764</xdr:rowOff>
    </xdr:to>
    <xdr:sp macro="" textlink="">
      <xdr:nvSpPr>
        <xdr:cNvPr id="337" name="楕円 336"/>
        <xdr:cNvSpPr/>
      </xdr:nvSpPr>
      <xdr:spPr>
        <a:xfrm>
          <a:off x="15621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94542</xdr:rowOff>
    </xdr:from>
    <xdr:ext cx="736600" cy="259045"/>
    <xdr:sp macro="" textlink="">
      <xdr:nvSpPr>
        <xdr:cNvPr id="338" name="テキスト ボックス 337"/>
        <xdr:cNvSpPr txBox="1"/>
      </xdr:nvSpPr>
      <xdr:spPr>
        <a:xfrm>
          <a:off x="15290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73478</xdr:rowOff>
    </xdr:from>
    <xdr:to>
      <xdr:col>74</xdr:col>
      <xdr:colOff>31750</xdr:colOff>
      <xdr:row>38</xdr:row>
      <xdr:rowOff>3628</xdr:rowOff>
    </xdr:to>
    <xdr:sp macro="" textlink="">
      <xdr:nvSpPr>
        <xdr:cNvPr id="339" name="楕円 338"/>
        <xdr:cNvSpPr/>
      </xdr:nvSpPr>
      <xdr:spPr>
        <a:xfrm>
          <a:off x="1473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159855</xdr:rowOff>
    </xdr:from>
    <xdr:ext cx="762000" cy="259045"/>
    <xdr:sp macro="" textlink="">
      <xdr:nvSpPr>
        <xdr:cNvPr id="340" name="テキスト ボックス 339"/>
        <xdr:cNvSpPr txBox="1"/>
      </xdr:nvSpPr>
      <xdr:spPr>
        <a:xfrm>
          <a:off x="14401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73478</xdr:rowOff>
    </xdr:from>
    <xdr:to>
      <xdr:col>69</xdr:col>
      <xdr:colOff>142875</xdr:colOff>
      <xdr:row>38</xdr:row>
      <xdr:rowOff>3628</xdr:rowOff>
    </xdr:to>
    <xdr:sp macro="" textlink="">
      <xdr:nvSpPr>
        <xdr:cNvPr id="341" name="楕円 340"/>
        <xdr:cNvSpPr/>
      </xdr:nvSpPr>
      <xdr:spPr>
        <a:xfrm>
          <a:off x="13843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159855</xdr:rowOff>
    </xdr:from>
    <xdr:ext cx="762000" cy="259045"/>
    <xdr:sp macro="" textlink="">
      <xdr:nvSpPr>
        <xdr:cNvPr id="342" name="テキスト ボックス 341"/>
        <xdr:cNvSpPr txBox="1"/>
      </xdr:nvSpPr>
      <xdr:spPr>
        <a:xfrm>
          <a:off x="13512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168728</xdr:rowOff>
    </xdr:from>
    <xdr:to>
      <xdr:col>65</xdr:col>
      <xdr:colOff>53975</xdr:colOff>
      <xdr:row>37</xdr:row>
      <xdr:rowOff>98878</xdr:rowOff>
    </xdr:to>
    <xdr:sp macro="" textlink="">
      <xdr:nvSpPr>
        <xdr:cNvPr id="343" name="楕円 342"/>
        <xdr:cNvSpPr/>
      </xdr:nvSpPr>
      <xdr:spPr>
        <a:xfrm>
          <a:off x="12954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83655</xdr:rowOff>
    </xdr:from>
    <xdr:ext cx="762000" cy="259045"/>
    <xdr:sp macro="" textlink="">
      <xdr:nvSpPr>
        <xdr:cNvPr id="344" name="テキスト ボックス 343"/>
        <xdr:cNvSpPr txBox="1"/>
      </xdr:nvSpPr>
      <xdr:spPr>
        <a:xfrm>
          <a:off x="12623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にかかる償還額が増加しているが、その他の償還金については償還が進み、高金利による借入年度の償還が進んでいるとともに、近年低金利による資金調達が行われていることから、公債費全体（元利償還金）としては減少している。しかし、公共施設の再整備等により、今後償還の減速が想定されることから、借入に際しては、中長期的な視点に立って、適正な地方債の発行水準を見極めた借入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31750</xdr:rowOff>
    </xdr:to>
    <xdr:cxnSp macro="">
      <xdr:nvCxnSpPr>
        <xdr:cNvPr id="377" name="直線コネクタ 376"/>
        <xdr:cNvCxnSpPr/>
      </xdr:nvCxnSpPr>
      <xdr:spPr>
        <a:xfrm flipV="1">
          <a:off x="3987800" y="12875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8"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31750</xdr:rowOff>
    </xdr:to>
    <xdr:cxnSp macro="">
      <xdr:nvCxnSpPr>
        <xdr:cNvPr id="380" name="直線コネクタ 379"/>
        <xdr:cNvCxnSpPr/>
      </xdr:nvCxnSpPr>
      <xdr:spPr>
        <a:xfrm>
          <a:off x="3098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2" name="テキスト ボックス 381"/>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85090</xdr:rowOff>
    </xdr:to>
    <xdr:cxnSp macro="">
      <xdr:nvCxnSpPr>
        <xdr:cNvPr id="383" name="直線コネクタ 382"/>
        <xdr:cNvCxnSpPr/>
      </xdr:nvCxnSpPr>
      <xdr:spPr>
        <a:xfrm flipV="1">
          <a:off x="2209800" y="12875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5" name="テキスト ボックス 384"/>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130810</xdr:rowOff>
    </xdr:to>
    <xdr:cxnSp macro="">
      <xdr:nvCxnSpPr>
        <xdr:cNvPr id="386" name="直線コネクタ 385"/>
        <xdr:cNvCxnSpPr/>
      </xdr:nvCxnSpPr>
      <xdr:spPr>
        <a:xfrm flipV="1">
          <a:off x="1320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6" name="楕円 395"/>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7"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8" name="楕円 39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9" name="テキスト ボックス 398"/>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400" name="楕円 399"/>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401" name="テキスト ボックス 400"/>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402" name="楕円 401"/>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403" name="テキスト ボックス 402"/>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404" name="楕円 403"/>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405" name="テキスト ボックス 404"/>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年度の経常収支比率は、対前年度比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％と改善が図られた。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公債費以外はここ数年増加傾向にあったが、平成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ポイント減少している。今後も事業の見直しを図り、健全財政に努める。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50800</xdr:rowOff>
    </xdr:to>
    <xdr:cxnSp macro="">
      <xdr:nvCxnSpPr>
        <xdr:cNvPr id="438" name="直線コネクタ 437"/>
        <xdr:cNvCxnSpPr/>
      </xdr:nvCxnSpPr>
      <xdr:spPr>
        <a:xfrm flipV="1">
          <a:off x="15671800" y="132638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78</xdr:row>
      <xdr:rowOff>66039</xdr:rowOff>
    </xdr:to>
    <xdr:cxnSp macro="">
      <xdr:nvCxnSpPr>
        <xdr:cNvPr id="441" name="直線コネクタ 440"/>
        <xdr:cNvCxnSpPr/>
      </xdr:nvCxnSpPr>
      <xdr:spPr>
        <a:xfrm flipV="1">
          <a:off x="14782800" y="13423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3" name="テキスト ボックス 44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78</xdr:row>
      <xdr:rowOff>66039</xdr:rowOff>
    </xdr:to>
    <xdr:cxnSp macro="">
      <xdr:nvCxnSpPr>
        <xdr:cNvPr id="444" name="直線コネクタ 443"/>
        <xdr:cNvCxnSpPr/>
      </xdr:nvCxnSpPr>
      <xdr:spPr>
        <a:xfrm>
          <a:off x="13893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6" name="テキスト ボックス 44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78</xdr:row>
      <xdr:rowOff>43180</xdr:rowOff>
    </xdr:to>
    <xdr:cxnSp macro="">
      <xdr:nvCxnSpPr>
        <xdr:cNvPr id="447" name="直線コネクタ 446"/>
        <xdr:cNvCxnSpPr/>
      </xdr:nvCxnSpPr>
      <xdr:spPr>
        <a:xfrm>
          <a:off x="13004800" y="1301242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7" name="楕円 456"/>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58"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9" name="楕円 458"/>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60" name="テキスト ボックス 459"/>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61" name="楕円 460"/>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62" name="テキスト ボックス 461"/>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63" name="楕円 462"/>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78757</xdr:rowOff>
    </xdr:from>
    <xdr:ext cx="762000" cy="259045"/>
    <xdr:sp macro="" textlink="">
      <xdr:nvSpPr>
        <xdr:cNvPr id="464" name="テキスト ボックス 463"/>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65" name="楕円 464"/>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17797</xdr:rowOff>
    </xdr:from>
    <xdr:ext cx="762000" cy="259045"/>
    <xdr:sp macro="" textlink="">
      <xdr:nvSpPr>
        <xdr:cNvPr id="466" name="テキスト ボックス 465"/>
        <xdr:cNvSpPr txBox="1"/>
      </xdr:nvSpPr>
      <xdr:spPr>
        <a:xfrm>
          <a:off x="12623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50175</xdr:rowOff>
    </xdr:from>
    <xdr:to>
      <xdr:col>29</xdr:col>
      <xdr:colOff>127000</xdr:colOff>
      <xdr:row>16</xdr:row>
      <xdr:rowOff>56850</xdr:rowOff>
    </xdr:to>
    <xdr:cxnSp macro="">
      <xdr:nvCxnSpPr>
        <xdr:cNvPr id="48" name="直線コネクタ 47"/>
        <xdr:cNvCxnSpPr/>
      </xdr:nvCxnSpPr>
      <xdr:spPr bwMode="auto">
        <a:xfrm flipV="1">
          <a:off x="5003800" y="2841000"/>
          <a:ext cx="6477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56850</xdr:rowOff>
    </xdr:from>
    <xdr:to>
      <xdr:col>26</xdr:col>
      <xdr:colOff>50800</xdr:colOff>
      <xdr:row>16</xdr:row>
      <xdr:rowOff>62611</xdr:rowOff>
    </xdr:to>
    <xdr:cxnSp macro="">
      <xdr:nvCxnSpPr>
        <xdr:cNvPr id="51" name="直線コネクタ 50"/>
        <xdr:cNvCxnSpPr/>
      </xdr:nvCxnSpPr>
      <xdr:spPr bwMode="auto">
        <a:xfrm flipV="1">
          <a:off x="4305300" y="2847675"/>
          <a:ext cx="698500" cy="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62611</xdr:rowOff>
    </xdr:from>
    <xdr:to>
      <xdr:col>22</xdr:col>
      <xdr:colOff>114300</xdr:colOff>
      <xdr:row>16</xdr:row>
      <xdr:rowOff>148336</xdr:rowOff>
    </xdr:to>
    <xdr:cxnSp macro="">
      <xdr:nvCxnSpPr>
        <xdr:cNvPr id="54" name="直線コネクタ 53"/>
        <xdr:cNvCxnSpPr/>
      </xdr:nvCxnSpPr>
      <xdr:spPr bwMode="auto">
        <a:xfrm flipV="1">
          <a:off x="3606800" y="2853436"/>
          <a:ext cx="698500" cy="8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148336</xdr:rowOff>
    </xdr:from>
    <xdr:to>
      <xdr:col>18</xdr:col>
      <xdr:colOff>177800</xdr:colOff>
      <xdr:row>17</xdr:row>
      <xdr:rowOff>79070</xdr:rowOff>
    </xdr:to>
    <xdr:cxnSp macro="">
      <xdr:nvCxnSpPr>
        <xdr:cNvPr id="57" name="直線コネクタ 56"/>
        <xdr:cNvCxnSpPr/>
      </xdr:nvCxnSpPr>
      <xdr:spPr bwMode="auto">
        <a:xfrm flipV="1">
          <a:off x="2908300" y="2939161"/>
          <a:ext cx="698500" cy="10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170825</xdr:rowOff>
    </xdr:from>
    <xdr:to>
      <xdr:col>29</xdr:col>
      <xdr:colOff>177800</xdr:colOff>
      <xdr:row>16</xdr:row>
      <xdr:rowOff>100975</xdr:rowOff>
    </xdr:to>
    <xdr:sp macro="" textlink="">
      <xdr:nvSpPr>
        <xdr:cNvPr id="67" name="楕円 66"/>
        <xdr:cNvSpPr/>
      </xdr:nvSpPr>
      <xdr:spPr bwMode="auto">
        <a:xfrm>
          <a:off x="5600700" y="279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15902</xdr:rowOff>
    </xdr:from>
    <xdr:ext cx="762000" cy="259045"/>
    <xdr:sp macro="" textlink="">
      <xdr:nvSpPr>
        <xdr:cNvPr id="68" name="人口1人当たり決算額の推移該当値テキスト130"/>
        <xdr:cNvSpPr txBox="1"/>
      </xdr:nvSpPr>
      <xdr:spPr>
        <a:xfrm>
          <a:off x="5740400" y="26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6050</xdr:rowOff>
    </xdr:from>
    <xdr:to>
      <xdr:col>26</xdr:col>
      <xdr:colOff>101600</xdr:colOff>
      <xdr:row>16</xdr:row>
      <xdr:rowOff>107650</xdr:rowOff>
    </xdr:to>
    <xdr:sp macro="" textlink="">
      <xdr:nvSpPr>
        <xdr:cNvPr id="69" name="楕円 68"/>
        <xdr:cNvSpPr/>
      </xdr:nvSpPr>
      <xdr:spPr bwMode="auto">
        <a:xfrm>
          <a:off x="4953000" y="279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117827</xdr:rowOff>
    </xdr:from>
    <xdr:ext cx="736600" cy="259045"/>
    <xdr:sp macro="" textlink="">
      <xdr:nvSpPr>
        <xdr:cNvPr id="70" name="テキスト ボックス 69"/>
        <xdr:cNvSpPr txBox="1"/>
      </xdr:nvSpPr>
      <xdr:spPr>
        <a:xfrm>
          <a:off x="4622800" y="256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11811</xdr:rowOff>
    </xdr:from>
    <xdr:to>
      <xdr:col>22</xdr:col>
      <xdr:colOff>165100</xdr:colOff>
      <xdr:row>16</xdr:row>
      <xdr:rowOff>113411</xdr:rowOff>
    </xdr:to>
    <xdr:sp macro="" textlink="">
      <xdr:nvSpPr>
        <xdr:cNvPr id="71" name="楕円 70"/>
        <xdr:cNvSpPr/>
      </xdr:nvSpPr>
      <xdr:spPr bwMode="auto">
        <a:xfrm>
          <a:off x="4254500" y="2802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123588</xdr:rowOff>
    </xdr:from>
    <xdr:ext cx="762000" cy="259045"/>
    <xdr:sp macro="" textlink="">
      <xdr:nvSpPr>
        <xdr:cNvPr id="72" name="テキスト ボックス 71"/>
        <xdr:cNvSpPr txBox="1"/>
      </xdr:nvSpPr>
      <xdr:spPr>
        <a:xfrm>
          <a:off x="3924300" y="257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97536</xdr:rowOff>
    </xdr:from>
    <xdr:to>
      <xdr:col>19</xdr:col>
      <xdr:colOff>38100</xdr:colOff>
      <xdr:row>17</xdr:row>
      <xdr:rowOff>27686</xdr:rowOff>
    </xdr:to>
    <xdr:sp macro="" textlink="">
      <xdr:nvSpPr>
        <xdr:cNvPr id="73" name="楕円 72"/>
        <xdr:cNvSpPr/>
      </xdr:nvSpPr>
      <xdr:spPr bwMode="auto">
        <a:xfrm>
          <a:off x="3556000" y="288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37863</xdr:rowOff>
    </xdr:from>
    <xdr:ext cx="762000" cy="259045"/>
    <xdr:sp macro="" textlink="">
      <xdr:nvSpPr>
        <xdr:cNvPr id="74" name="テキスト ボックス 73"/>
        <xdr:cNvSpPr txBox="1"/>
      </xdr:nvSpPr>
      <xdr:spPr>
        <a:xfrm>
          <a:off x="3225800" y="265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28270</xdr:rowOff>
    </xdr:from>
    <xdr:to>
      <xdr:col>15</xdr:col>
      <xdr:colOff>101600</xdr:colOff>
      <xdr:row>17</xdr:row>
      <xdr:rowOff>129870</xdr:rowOff>
    </xdr:to>
    <xdr:sp macro="" textlink="">
      <xdr:nvSpPr>
        <xdr:cNvPr id="75" name="楕円 74"/>
        <xdr:cNvSpPr/>
      </xdr:nvSpPr>
      <xdr:spPr bwMode="auto">
        <a:xfrm>
          <a:off x="2857500" y="299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114647</xdr:rowOff>
    </xdr:from>
    <xdr:ext cx="762000" cy="259045"/>
    <xdr:sp macro="" textlink="">
      <xdr:nvSpPr>
        <xdr:cNvPr id="76" name="テキスト ボックス 75"/>
        <xdr:cNvSpPr txBox="1"/>
      </xdr:nvSpPr>
      <xdr:spPr>
        <a:xfrm>
          <a:off x="2527300" y="307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126886</xdr:rowOff>
    </xdr:from>
    <xdr:to>
      <xdr:col>29</xdr:col>
      <xdr:colOff>127000</xdr:colOff>
      <xdr:row>36</xdr:row>
      <xdr:rowOff>168377</xdr:rowOff>
    </xdr:to>
    <xdr:cxnSp macro="">
      <xdr:nvCxnSpPr>
        <xdr:cNvPr id="109" name="直線コネクタ 108"/>
        <xdr:cNvCxnSpPr/>
      </xdr:nvCxnSpPr>
      <xdr:spPr bwMode="auto">
        <a:xfrm flipV="1">
          <a:off x="5003800" y="7080136"/>
          <a:ext cx="6477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130086</xdr:rowOff>
    </xdr:from>
    <xdr:to>
      <xdr:col>26</xdr:col>
      <xdr:colOff>50800</xdr:colOff>
      <xdr:row>36</xdr:row>
      <xdr:rowOff>168377</xdr:rowOff>
    </xdr:to>
    <xdr:cxnSp macro="">
      <xdr:nvCxnSpPr>
        <xdr:cNvPr id="112" name="直線コネクタ 111"/>
        <xdr:cNvCxnSpPr/>
      </xdr:nvCxnSpPr>
      <xdr:spPr bwMode="auto">
        <a:xfrm>
          <a:off x="4305300" y="7083336"/>
          <a:ext cx="6985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99263</xdr:rowOff>
    </xdr:from>
    <xdr:to>
      <xdr:col>22</xdr:col>
      <xdr:colOff>114300</xdr:colOff>
      <xdr:row>36</xdr:row>
      <xdr:rowOff>130086</xdr:rowOff>
    </xdr:to>
    <xdr:cxnSp macro="">
      <xdr:nvCxnSpPr>
        <xdr:cNvPr id="115" name="直線コネクタ 114"/>
        <xdr:cNvCxnSpPr/>
      </xdr:nvCxnSpPr>
      <xdr:spPr bwMode="auto">
        <a:xfrm>
          <a:off x="3606800" y="7052513"/>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336719</xdr:rowOff>
    </xdr:from>
    <xdr:ext cx="762000" cy="259045"/>
    <xdr:sp macro="" textlink="">
      <xdr:nvSpPr>
        <xdr:cNvPr id="117" name="テキスト ボックス 116"/>
        <xdr:cNvSpPr txBox="1"/>
      </xdr:nvSpPr>
      <xdr:spPr>
        <a:xfrm>
          <a:off x="3924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65012</xdr:rowOff>
    </xdr:from>
    <xdr:to>
      <xdr:col>18</xdr:col>
      <xdr:colOff>177800</xdr:colOff>
      <xdr:row>36</xdr:row>
      <xdr:rowOff>99263</xdr:rowOff>
    </xdr:to>
    <xdr:cxnSp macro="">
      <xdr:nvCxnSpPr>
        <xdr:cNvPr id="118" name="直線コネクタ 117"/>
        <xdr:cNvCxnSpPr/>
      </xdr:nvCxnSpPr>
      <xdr:spPr bwMode="auto">
        <a:xfrm>
          <a:off x="2908300" y="7018262"/>
          <a:ext cx="698500" cy="3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76086</xdr:rowOff>
    </xdr:from>
    <xdr:to>
      <xdr:col>29</xdr:col>
      <xdr:colOff>177800</xdr:colOff>
      <xdr:row>37</xdr:row>
      <xdr:rowOff>6236</xdr:rowOff>
    </xdr:to>
    <xdr:sp macro="" textlink="">
      <xdr:nvSpPr>
        <xdr:cNvPr id="128" name="楕円 127"/>
        <xdr:cNvSpPr/>
      </xdr:nvSpPr>
      <xdr:spPr bwMode="auto">
        <a:xfrm>
          <a:off x="5600700" y="702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48163</xdr:rowOff>
    </xdr:from>
    <xdr:ext cx="762000" cy="259045"/>
    <xdr:sp macro="" textlink="">
      <xdr:nvSpPr>
        <xdr:cNvPr id="129" name="人口1人当たり決算額の推移該当値テキスト445"/>
        <xdr:cNvSpPr txBox="1"/>
      </xdr:nvSpPr>
      <xdr:spPr>
        <a:xfrm>
          <a:off x="5740400" y="70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117577</xdr:rowOff>
    </xdr:from>
    <xdr:to>
      <xdr:col>26</xdr:col>
      <xdr:colOff>101600</xdr:colOff>
      <xdr:row>37</xdr:row>
      <xdr:rowOff>47727</xdr:rowOff>
    </xdr:to>
    <xdr:sp macro="" textlink="">
      <xdr:nvSpPr>
        <xdr:cNvPr id="130" name="楕円 129"/>
        <xdr:cNvSpPr/>
      </xdr:nvSpPr>
      <xdr:spPr bwMode="auto">
        <a:xfrm>
          <a:off x="4953000" y="707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32504</xdr:rowOff>
    </xdr:from>
    <xdr:ext cx="736600" cy="259045"/>
    <xdr:sp macro="" textlink="">
      <xdr:nvSpPr>
        <xdr:cNvPr id="131" name="テキスト ボックス 130"/>
        <xdr:cNvSpPr txBox="1"/>
      </xdr:nvSpPr>
      <xdr:spPr>
        <a:xfrm>
          <a:off x="4622800" y="715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79286</xdr:rowOff>
    </xdr:from>
    <xdr:to>
      <xdr:col>22</xdr:col>
      <xdr:colOff>165100</xdr:colOff>
      <xdr:row>37</xdr:row>
      <xdr:rowOff>9436</xdr:rowOff>
    </xdr:to>
    <xdr:sp macro="" textlink="">
      <xdr:nvSpPr>
        <xdr:cNvPr id="132" name="楕円 131"/>
        <xdr:cNvSpPr/>
      </xdr:nvSpPr>
      <xdr:spPr bwMode="auto">
        <a:xfrm>
          <a:off x="4254500" y="703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165663</xdr:rowOff>
    </xdr:from>
    <xdr:ext cx="762000" cy="259045"/>
    <xdr:sp macro="" textlink="">
      <xdr:nvSpPr>
        <xdr:cNvPr id="133" name="テキスト ボックス 132"/>
        <xdr:cNvSpPr txBox="1"/>
      </xdr:nvSpPr>
      <xdr:spPr>
        <a:xfrm>
          <a:off x="3924300" y="711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48463</xdr:rowOff>
    </xdr:from>
    <xdr:to>
      <xdr:col>19</xdr:col>
      <xdr:colOff>38100</xdr:colOff>
      <xdr:row>36</xdr:row>
      <xdr:rowOff>150063</xdr:rowOff>
    </xdr:to>
    <xdr:sp macro="" textlink="">
      <xdr:nvSpPr>
        <xdr:cNvPr id="134" name="楕円 133"/>
        <xdr:cNvSpPr/>
      </xdr:nvSpPr>
      <xdr:spPr bwMode="auto">
        <a:xfrm>
          <a:off x="3556000" y="700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134840</xdr:rowOff>
    </xdr:from>
    <xdr:ext cx="762000" cy="259045"/>
    <xdr:sp macro="" textlink="">
      <xdr:nvSpPr>
        <xdr:cNvPr id="135" name="テキスト ボックス 134"/>
        <xdr:cNvSpPr txBox="1"/>
      </xdr:nvSpPr>
      <xdr:spPr>
        <a:xfrm>
          <a:off x="3225800" y="708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14212</xdr:rowOff>
    </xdr:from>
    <xdr:to>
      <xdr:col>15</xdr:col>
      <xdr:colOff>101600</xdr:colOff>
      <xdr:row>36</xdr:row>
      <xdr:rowOff>115812</xdr:rowOff>
    </xdr:to>
    <xdr:sp macro="" textlink="">
      <xdr:nvSpPr>
        <xdr:cNvPr id="136" name="楕円 135"/>
        <xdr:cNvSpPr/>
      </xdr:nvSpPr>
      <xdr:spPr bwMode="auto">
        <a:xfrm>
          <a:off x="2857500" y="6967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100589</xdr:rowOff>
    </xdr:from>
    <xdr:ext cx="762000" cy="259045"/>
    <xdr:sp macro="" textlink="">
      <xdr:nvSpPr>
        <xdr:cNvPr id="137" name="テキスト ボックス 136"/>
        <xdr:cNvSpPr txBox="1"/>
      </xdr:nvSpPr>
      <xdr:spPr>
        <a:xfrm>
          <a:off x="2527300" y="705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430,685
424,872
69.57
159,693,717
152,989,934
6,231,572
82,124,037
77,678,912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100114</xdr:rowOff>
    </xdr:from>
    <xdr:to>
      <xdr:col>24</xdr:col>
      <xdr:colOff>63500</xdr:colOff>
      <xdr:row>34</xdr:row>
      <xdr:rowOff>144653</xdr:rowOff>
    </xdr:to>
    <xdr:cxnSp macro="">
      <xdr:nvCxnSpPr>
        <xdr:cNvPr id="61" name="直線コネクタ 60"/>
        <xdr:cNvCxnSpPr/>
      </xdr:nvCxnSpPr>
      <xdr:spPr>
        <a:xfrm>
          <a:off x="3797300" y="5929414"/>
          <a:ext cx="8382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100114</xdr:rowOff>
    </xdr:from>
    <xdr:to>
      <xdr:col>19</xdr:col>
      <xdr:colOff>177800</xdr:colOff>
      <xdr:row>34</xdr:row>
      <xdr:rowOff>133147</xdr:rowOff>
    </xdr:to>
    <xdr:cxnSp macro="">
      <xdr:nvCxnSpPr>
        <xdr:cNvPr id="64" name="直線コネクタ 63"/>
        <xdr:cNvCxnSpPr/>
      </xdr:nvCxnSpPr>
      <xdr:spPr>
        <a:xfrm flipV="1">
          <a:off x="2908300" y="5929414"/>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133147</xdr:rowOff>
    </xdr:from>
    <xdr:to>
      <xdr:col>15</xdr:col>
      <xdr:colOff>50800</xdr:colOff>
      <xdr:row>35</xdr:row>
      <xdr:rowOff>19228</xdr:rowOff>
    </xdr:to>
    <xdr:cxnSp macro="">
      <xdr:nvCxnSpPr>
        <xdr:cNvPr id="67" name="直線コネクタ 66"/>
        <xdr:cNvCxnSpPr/>
      </xdr:nvCxnSpPr>
      <xdr:spPr>
        <a:xfrm flipV="1">
          <a:off x="2019300" y="596244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19228</xdr:rowOff>
    </xdr:from>
    <xdr:to>
      <xdr:col>10</xdr:col>
      <xdr:colOff>114300</xdr:colOff>
      <xdr:row>35</xdr:row>
      <xdr:rowOff>37287</xdr:rowOff>
    </xdr:to>
    <xdr:cxnSp macro="">
      <xdr:nvCxnSpPr>
        <xdr:cNvPr id="70" name="直線コネクタ 69"/>
        <xdr:cNvCxnSpPr/>
      </xdr:nvCxnSpPr>
      <xdr:spPr>
        <a:xfrm flipV="1">
          <a:off x="1130300" y="6019978"/>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93853</xdr:rowOff>
    </xdr:from>
    <xdr:to>
      <xdr:col>24</xdr:col>
      <xdr:colOff>114300</xdr:colOff>
      <xdr:row>35</xdr:row>
      <xdr:rowOff>24003</xdr:rowOff>
    </xdr:to>
    <xdr:sp macro="" textlink="">
      <xdr:nvSpPr>
        <xdr:cNvPr id="80" name="楕円 79"/>
        <xdr:cNvSpPr/>
      </xdr:nvSpPr>
      <xdr:spPr>
        <a:xfrm>
          <a:off x="45847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116730</xdr:rowOff>
    </xdr:from>
    <xdr:ext cx="534377" cy="259045"/>
    <xdr:sp macro="" textlink="">
      <xdr:nvSpPr>
        <xdr:cNvPr id="81" name="人件費該当値テキスト"/>
        <xdr:cNvSpPr txBox="1"/>
      </xdr:nvSpPr>
      <xdr:spPr>
        <a:xfrm>
          <a:off x="4686300"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49314</xdr:rowOff>
    </xdr:from>
    <xdr:to>
      <xdr:col>20</xdr:col>
      <xdr:colOff>38100</xdr:colOff>
      <xdr:row>34</xdr:row>
      <xdr:rowOff>150914</xdr:rowOff>
    </xdr:to>
    <xdr:sp macro="" textlink="">
      <xdr:nvSpPr>
        <xdr:cNvPr id="82" name="楕円 81"/>
        <xdr:cNvSpPr/>
      </xdr:nvSpPr>
      <xdr:spPr>
        <a:xfrm>
          <a:off x="3746500" y="58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167441</xdr:rowOff>
    </xdr:from>
    <xdr:ext cx="534377" cy="259045"/>
    <xdr:sp macro="" textlink="">
      <xdr:nvSpPr>
        <xdr:cNvPr id="83" name="テキスト ボックス 82"/>
        <xdr:cNvSpPr txBox="1"/>
      </xdr:nvSpPr>
      <xdr:spPr>
        <a:xfrm>
          <a:off x="3530111" y="56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82347</xdr:rowOff>
    </xdr:from>
    <xdr:to>
      <xdr:col>15</xdr:col>
      <xdr:colOff>101600</xdr:colOff>
      <xdr:row>35</xdr:row>
      <xdr:rowOff>12497</xdr:rowOff>
    </xdr:to>
    <xdr:sp macro="" textlink="">
      <xdr:nvSpPr>
        <xdr:cNvPr id="84" name="楕円 83"/>
        <xdr:cNvSpPr/>
      </xdr:nvSpPr>
      <xdr:spPr>
        <a:xfrm>
          <a:off x="2857500" y="59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29024</xdr:rowOff>
    </xdr:from>
    <xdr:ext cx="534377" cy="259045"/>
    <xdr:sp macro="" textlink="">
      <xdr:nvSpPr>
        <xdr:cNvPr id="85" name="テキスト ボックス 84"/>
        <xdr:cNvSpPr txBox="1"/>
      </xdr:nvSpPr>
      <xdr:spPr>
        <a:xfrm>
          <a:off x="2641111" y="568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139878</xdr:rowOff>
    </xdr:from>
    <xdr:to>
      <xdr:col>10</xdr:col>
      <xdr:colOff>165100</xdr:colOff>
      <xdr:row>35</xdr:row>
      <xdr:rowOff>70028</xdr:rowOff>
    </xdr:to>
    <xdr:sp macro="" textlink="">
      <xdr:nvSpPr>
        <xdr:cNvPr id="86" name="楕円 85"/>
        <xdr:cNvSpPr/>
      </xdr:nvSpPr>
      <xdr:spPr>
        <a:xfrm>
          <a:off x="1968500" y="59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86555</xdr:rowOff>
    </xdr:from>
    <xdr:ext cx="534377" cy="259045"/>
    <xdr:sp macro="" textlink="">
      <xdr:nvSpPr>
        <xdr:cNvPr id="87" name="テキスト ボックス 86"/>
        <xdr:cNvSpPr txBox="1"/>
      </xdr:nvSpPr>
      <xdr:spPr>
        <a:xfrm>
          <a:off x="1752111" y="57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157937</xdr:rowOff>
    </xdr:from>
    <xdr:to>
      <xdr:col>6</xdr:col>
      <xdr:colOff>38100</xdr:colOff>
      <xdr:row>35</xdr:row>
      <xdr:rowOff>88087</xdr:rowOff>
    </xdr:to>
    <xdr:sp macro="" textlink="">
      <xdr:nvSpPr>
        <xdr:cNvPr id="88" name="楕円 87"/>
        <xdr:cNvSpPr/>
      </xdr:nvSpPr>
      <xdr:spPr>
        <a:xfrm>
          <a:off x="1079500" y="59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104614</xdr:rowOff>
    </xdr:from>
    <xdr:ext cx="534377" cy="259045"/>
    <xdr:sp macro="" textlink="">
      <xdr:nvSpPr>
        <xdr:cNvPr id="89" name="テキスト ボックス 88"/>
        <xdr:cNvSpPr txBox="1"/>
      </xdr:nvSpPr>
      <xdr:spPr>
        <a:xfrm>
          <a:off x="863111" y="576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91301</xdr:rowOff>
    </xdr:from>
    <xdr:to>
      <xdr:col>24</xdr:col>
      <xdr:colOff>63500</xdr:colOff>
      <xdr:row>57</xdr:row>
      <xdr:rowOff>95415</xdr:rowOff>
    </xdr:to>
    <xdr:cxnSp macro="">
      <xdr:nvCxnSpPr>
        <xdr:cNvPr id="119" name="直線コネクタ 118"/>
        <xdr:cNvCxnSpPr/>
      </xdr:nvCxnSpPr>
      <xdr:spPr>
        <a:xfrm>
          <a:off x="3797300" y="9863951"/>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79858</xdr:rowOff>
    </xdr:from>
    <xdr:to>
      <xdr:col>19</xdr:col>
      <xdr:colOff>177800</xdr:colOff>
      <xdr:row>57</xdr:row>
      <xdr:rowOff>91301</xdr:rowOff>
    </xdr:to>
    <xdr:cxnSp macro="">
      <xdr:nvCxnSpPr>
        <xdr:cNvPr id="122" name="直線コネクタ 121"/>
        <xdr:cNvCxnSpPr/>
      </xdr:nvCxnSpPr>
      <xdr:spPr>
        <a:xfrm>
          <a:off x="2908300" y="9852508"/>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79858</xdr:rowOff>
    </xdr:from>
    <xdr:to>
      <xdr:col>15</xdr:col>
      <xdr:colOff>50800</xdr:colOff>
      <xdr:row>57</xdr:row>
      <xdr:rowOff>137020</xdr:rowOff>
    </xdr:to>
    <xdr:cxnSp macro="">
      <xdr:nvCxnSpPr>
        <xdr:cNvPr id="125" name="直線コネクタ 124"/>
        <xdr:cNvCxnSpPr/>
      </xdr:nvCxnSpPr>
      <xdr:spPr>
        <a:xfrm flipV="1">
          <a:off x="2019300" y="9852508"/>
          <a:ext cx="889000" cy="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137020</xdr:rowOff>
    </xdr:from>
    <xdr:to>
      <xdr:col>10</xdr:col>
      <xdr:colOff>114300</xdr:colOff>
      <xdr:row>57</xdr:row>
      <xdr:rowOff>168897</xdr:rowOff>
    </xdr:to>
    <xdr:cxnSp macro="">
      <xdr:nvCxnSpPr>
        <xdr:cNvPr id="128" name="直線コネクタ 127"/>
        <xdr:cNvCxnSpPr/>
      </xdr:nvCxnSpPr>
      <xdr:spPr>
        <a:xfrm flipV="1">
          <a:off x="1130300" y="9909670"/>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44615</xdr:rowOff>
    </xdr:from>
    <xdr:to>
      <xdr:col>24</xdr:col>
      <xdr:colOff>114300</xdr:colOff>
      <xdr:row>57</xdr:row>
      <xdr:rowOff>146215</xdr:rowOff>
    </xdr:to>
    <xdr:sp macro="" textlink="">
      <xdr:nvSpPr>
        <xdr:cNvPr id="138" name="楕円 137"/>
        <xdr:cNvSpPr/>
      </xdr:nvSpPr>
      <xdr:spPr>
        <a:xfrm>
          <a:off x="4584700" y="98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23042</xdr:rowOff>
    </xdr:from>
    <xdr:ext cx="534377" cy="259045"/>
    <xdr:sp macro="" textlink="">
      <xdr:nvSpPr>
        <xdr:cNvPr id="139" name="物件費該当値テキスト"/>
        <xdr:cNvSpPr txBox="1"/>
      </xdr:nvSpPr>
      <xdr:spPr>
        <a:xfrm>
          <a:off x="4686300" y="979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40501</xdr:rowOff>
    </xdr:from>
    <xdr:to>
      <xdr:col>20</xdr:col>
      <xdr:colOff>38100</xdr:colOff>
      <xdr:row>57</xdr:row>
      <xdr:rowOff>142101</xdr:rowOff>
    </xdr:to>
    <xdr:sp macro="" textlink="">
      <xdr:nvSpPr>
        <xdr:cNvPr id="140" name="楕円 139"/>
        <xdr:cNvSpPr/>
      </xdr:nvSpPr>
      <xdr:spPr>
        <a:xfrm>
          <a:off x="3746500" y="98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133228</xdr:rowOff>
    </xdr:from>
    <xdr:ext cx="534377" cy="259045"/>
    <xdr:sp macro="" textlink="">
      <xdr:nvSpPr>
        <xdr:cNvPr id="141" name="テキスト ボックス 140"/>
        <xdr:cNvSpPr txBox="1"/>
      </xdr:nvSpPr>
      <xdr:spPr>
        <a:xfrm>
          <a:off x="3530111" y="99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29058</xdr:rowOff>
    </xdr:from>
    <xdr:to>
      <xdr:col>15</xdr:col>
      <xdr:colOff>101600</xdr:colOff>
      <xdr:row>57</xdr:row>
      <xdr:rowOff>130658</xdr:rowOff>
    </xdr:to>
    <xdr:sp macro="" textlink="">
      <xdr:nvSpPr>
        <xdr:cNvPr id="142" name="楕円 141"/>
        <xdr:cNvSpPr/>
      </xdr:nvSpPr>
      <xdr:spPr>
        <a:xfrm>
          <a:off x="2857500" y="98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121785</xdr:rowOff>
    </xdr:from>
    <xdr:ext cx="534377" cy="259045"/>
    <xdr:sp macro="" textlink="">
      <xdr:nvSpPr>
        <xdr:cNvPr id="143" name="テキスト ボックス 142"/>
        <xdr:cNvSpPr txBox="1"/>
      </xdr:nvSpPr>
      <xdr:spPr>
        <a:xfrm>
          <a:off x="2641111" y="98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86220</xdr:rowOff>
    </xdr:from>
    <xdr:to>
      <xdr:col>10</xdr:col>
      <xdr:colOff>165100</xdr:colOff>
      <xdr:row>58</xdr:row>
      <xdr:rowOff>16370</xdr:rowOff>
    </xdr:to>
    <xdr:sp macro="" textlink="">
      <xdr:nvSpPr>
        <xdr:cNvPr id="144" name="楕円 143"/>
        <xdr:cNvSpPr/>
      </xdr:nvSpPr>
      <xdr:spPr>
        <a:xfrm>
          <a:off x="1968500" y="98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7497</xdr:rowOff>
    </xdr:from>
    <xdr:ext cx="534377" cy="259045"/>
    <xdr:sp macro="" textlink="">
      <xdr:nvSpPr>
        <xdr:cNvPr id="145" name="テキスト ボックス 144"/>
        <xdr:cNvSpPr txBox="1"/>
      </xdr:nvSpPr>
      <xdr:spPr>
        <a:xfrm>
          <a:off x="1752111" y="995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118097</xdr:rowOff>
    </xdr:from>
    <xdr:to>
      <xdr:col>6</xdr:col>
      <xdr:colOff>38100</xdr:colOff>
      <xdr:row>58</xdr:row>
      <xdr:rowOff>48247</xdr:rowOff>
    </xdr:to>
    <xdr:sp macro="" textlink="">
      <xdr:nvSpPr>
        <xdr:cNvPr id="146" name="楕円 145"/>
        <xdr:cNvSpPr/>
      </xdr:nvSpPr>
      <xdr:spPr>
        <a:xfrm>
          <a:off x="1079500" y="98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39374</xdr:rowOff>
    </xdr:from>
    <xdr:ext cx="534377" cy="259045"/>
    <xdr:sp macro="" textlink="">
      <xdr:nvSpPr>
        <xdr:cNvPr id="147" name="テキスト ボックス 146"/>
        <xdr:cNvSpPr txBox="1"/>
      </xdr:nvSpPr>
      <xdr:spPr>
        <a:xfrm>
          <a:off x="863111" y="99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164737</xdr:rowOff>
    </xdr:from>
    <xdr:to>
      <xdr:col>24</xdr:col>
      <xdr:colOff>63500</xdr:colOff>
      <xdr:row>77</xdr:row>
      <xdr:rowOff>171160</xdr:rowOff>
    </xdr:to>
    <xdr:cxnSp macro="">
      <xdr:nvCxnSpPr>
        <xdr:cNvPr id="178" name="直線コネクタ 177"/>
        <xdr:cNvCxnSpPr/>
      </xdr:nvCxnSpPr>
      <xdr:spPr>
        <a:xfrm flipV="1">
          <a:off x="3797300" y="13366387"/>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161145</xdr:rowOff>
    </xdr:from>
    <xdr:to>
      <xdr:col>19</xdr:col>
      <xdr:colOff>177800</xdr:colOff>
      <xdr:row>77</xdr:row>
      <xdr:rowOff>171160</xdr:rowOff>
    </xdr:to>
    <xdr:cxnSp macro="">
      <xdr:nvCxnSpPr>
        <xdr:cNvPr id="181" name="直線コネクタ 180"/>
        <xdr:cNvCxnSpPr/>
      </xdr:nvCxnSpPr>
      <xdr:spPr>
        <a:xfrm>
          <a:off x="2908300" y="13362795"/>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130338</xdr:rowOff>
    </xdr:from>
    <xdr:to>
      <xdr:col>15</xdr:col>
      <xdr:colOff>50800</xdr:colOff>
      <xdr:row>77</xdr:row>
      <xdr:rowOff>161145</xdr:rowOff>
    </xdr:to>
    <xdr:cxnSp macro="">
      <xdr:nvCxnSpPr>
        <xdr:cNvPr id="184" name="直線コネクタ 183"/>
        <xdr:cNvCxnSpPr/>
      </xdr:nvCxnSpPr>
      <xdr:spPr>
        <a:xfrm>
          <a:off x="2019300" y="13331988"/>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130338</xdr:rowOff>
    </xdr:from>
    <xdr:to>
      <xdr:col>10</xdr:col>
      <xdr:colOff>114300</xdr:colOff>
      <xdr:row>77</xdr:row>
      <xdr:rowOff>167677</xdr:rowOff>
    </xdr:to>
    <xdr:cxnSp macro="">
      <xdr:nvCxnSpPr>
        <xdr:cNvPr id="187" name="直線コネクタ 186"/>
        <xdr:cNvCxnSpPr/>
      </xdr:nvCxnSpPr>
      <xdr:spPr>
        <a:xfrm flipV="1">
          <a:off x="1130300" y="13331988"/>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113937</xdr:rowOff>
    </xdr:from>
    <xdr:to>
      <xdr:col>24</xdr:col>
      <xdr:colOff>114300</xdr:colOff>
      <xdr:row>78</xdr:row>
      <xdr:rowOff>44087</xdr:rowOff>
    </xdr:to>
    <xdr:sp macro="" textlink="">
      <xdr:nvSpPr>
        <xdr:cNvPr id="197" name="楕円 196"/>
        <xdr:cNvSpPr/>
      </xdr:nvSpPr>
      <xdr:spPr>
        <a:xfrm>
          <a:off x="4584700" y="133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92364</xdr:rowOff>
    </xdr:from>
    <xdr:ext cx="469744" cy="259045"/>
    <xdr:sp macro="" textlink="">
      <xdr:nvSpPr>
        <xdr:cNvPr id="198" name="維持補修費該当値テキスト"/>
        <xdr:cNvSpPr txBox="1"/>
      </xdr:nvSpPr>
      <xdr:spPr>
        <a:xfrm>
          <a:off x="4686300" y="1329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120360</xdr:rowOff>
    </xdr:from>
    <xdr:to>
      <xdr:col>20</xdr:col>
      <xdr:colOff>38100</xdr:colOff>
      <xdr:row>78</xdr:row>
      <xdr:rowOff>50510</xdr:rowOff>
    </xdr:to>
    <xdr:sp macro="" textlink="">
      <xdr:nvSpPr>
        <xdr:cNvPr id="199" name="楕円 198"/>
        <xdr:cNvSpPr/>
      </xdr:nvSpPr>
      <xdr:spPr>
        <a:xfrm>
          <a:off x="3746500" y="133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41637</xdr:rowOff>
    </xdr:from>
    <xdr:ext cx="469744" cy="259045"/>
    <xdr:sp macro="" textlink="">
      <xdr:nvSpPr>
        <xdr:cNvPr id="200" name="テキスト ボックス 199"/>
        <xdr:cNvSpPr txBox="1"/>
      </xdr:nvSpPr>
      <xdr:spPr>
        <a:xfrm>
          <a:off x="3562428" y="134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110345</xdr:rowOff>
    </xdr:from>
    <xdr:to>
      <xdr:col>15</xdr:col>
      <xdr:colOff>101600</xdr:colOff>
      <xdr:row>78</xdr:row>
      <xdr:rowOff>40495</xdr:rowOff>
    </xdr:to>
    <xdr:sp macro="" textlink="">
      <xdr:nvSpPr>
        <xdr:cNvPr id="201" name="楕円 200"/>
        <xdr:cNvSpPr/>
      </xdr:nvSpPr>
      <xdr:spPr>
        <a:xfrm>
          <a:off x="2857500" y="133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31622</xdr:rowOff>
    </xdr:from>
    <xdr:ext cx="469744" cy="259045"/>
    <xdr:sp macro="" textlink="">
      <xdr:nvSpPr>
        <xdr:cNvPr id="202" name="テキスト ボックス 201"/>
        <xdr:cNvSpPr txBox="1"/>
      </xdr:nvSpPr>
      <xdr:spPr>
        <a:xfrm>
          <a:off x="2673428" y="134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79538</xdr:rowOff>
    </xdr:from>
    <xdr:to>
      <xdr:col>10</xdr:col>
      <xdr:colOff>165100</xdr:colOff>
      <xdr:row>78</xdr:row>
      <xdr:rowOff>9688</xdr:rowOff>
    </xdr:to>
    <xdr:sp macro="" textlink="">
      <xdr:nvSpPr>
        <xdr:cNvPr id="203" name="楕円 202"/>
        <xdr:cNvSpPr/>
      </xdr:nvSpPr>
      <xdr:spPr>
        <a:xfrm>
          <a:off x="1968500" y="132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815</xdr:rowOff>
    </xdr:from>
    <xdr:ext cx="469744" cy="259045"/>
    <xdr:sp macro="" textlink="">
      <xdr:nvSpPr>
        <xdr:cNvPr id="204" name="テキスト ボックス 203"/>
        <xdr:cNvSpPr txBox="1"/>
      </xdr:nvSpPr>
      <xdr:spPr>
        <a:xfrm>
          <a:off x="1784428" y="133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116877</xdr:rowOff>
    </xdr:from>
    <xdr:to>
      <xdr:col>6</xdr:col>
      <xdr:colOff>38100</xdr:colOff>
      <xdr:row>78</xdr:row>
      <xdr:rowOff>47027</xdr:rowOff>
    </xdr:to>
    <xdr:sp macro="" textlink="">
      <xdr:nvSpPr>
        <xdr:cNvPr id="205" name="楕円 204"/>
        <xdr:cNvSpPr/>
      </xdr:nvSpPr>
      <xdr:spPr>
        <a:xfrm>
          <a:off x="1079500" y="133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38154</xdr:rowOff>
    </xdr:from>
    <xdr:ext cx="469744" cy="259045"/>
    <xdr:sp macro="" textlink="">
      <xdr:nvSpPr>
        <xdr:cNvPr id="206" name="テキスト ボックス 205"/>
        <xdr:cNvSpPr txBox="1"/>
      </xdr:nvSpPr>
      <xdr:spPr>
        <a:xfrm>
          <a:off x="895428" y="1341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128907</xdr:rowOff>
    </xdr:from>
    <xdr:to>
      <xdr:col>24</xdr:col>
      <xdr:colOff>63500</xdr:colOff>
      <xdr:row>96</xdr:row>
      <xdr:rowOff>166283</xdr:rowOff>
    </xdr:to>
    <xdr:cxnSp macro="">
      <xdr:nvCxnSpPr>
        <xdr:cNvPr id="238" name="直線コネクタ 237"/>
        <xdr:cNvCxnSpPr/>
      </xdr:nvCxnSpPr>
      <xdr:spPr>
        <a:xfrm flipV="1">
          <a:off x="3797300" y="16588107"/>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4646</xdr:rowOff>
    </xdr:from>
    <xdr:ext cx="534377" cy="259045"/>
    <xdr:sp macro="" textlink="">
      <xdr:nvSpPr>
        <xdr:cNvPr id="239" name="扶助費平均値テキスト"/>
        <xdr:cNvSpPr txBox="1"/>
      </xdr:nvSpPr>
      <xdr:spPr>
        <a:xfrm>
          <a:off x="4686300" y="16292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166283</xdr:rowOff>
    </xdr:from>
    <xdr:to>
      <xdr:col>19</xdr:col>
      <xdr:colOff>177800</xdr:colOff>
      <xdr:row>97</xdr:row>
      <xdr:rowOff>67560</xdr:rowOff>
    </xdr:to>
    <xdr:cxnSp macro="">
      <xdr:nvCxnSpPr>
        <xdr:cNvPr id="241" name="直線コネクタ 240"/>
        <xdr:cNvCxnSpPr/>
      </xdr:nvCxnSpPr>
      <xdr:spPr>
        <a:xfrm flipV="1">
          <a:off x="2908300" y="16625483"/>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146415</xdr:rowOff>
    </xdr:from>
    <xdr:ext cx="534377" cy="259045"/>
    <xdr:sp macro="" textlink="">
      <xdr:nvSpPr>
        <xdr:cNvPr id="243" name="テキスト ボックス 242"/>
        <xdr:cNvSpPr txBox="1"/>
      </xdr:nvSpPr>
      <xdr:spPr>
        <a:xfrm>
          <a:off x="3530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67560</xdr:rowOff>
    </xdr:from>
    <xdr:to>
      <xdr:col>15</xdr:col>
      <xdr:colOff>50800</xdr:colOff>
      <xdr:row>97</xdr:row>
      <xdr:rowOff>106046</xdr:rowOff>
    </xdr:to>
    <xdr:cxnSp macro="">
      <xdr:nvCxnSpPr>
        <xdr:cNvPr id="244" name="直線コネクタ 243"/>
        <xdr:cNvCxnSpPr/>
      </xdr:nvCxnSpPr>
      <xdr:spPr>
        <a:xfrm flipV="1">
          <a:off x="2019300" y="16698210"/>
          <a:ext cx="8890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100156</xdr:rowOff>
    </xdr:from>
    <xdr:ext cx="534377" cy="259045"/>
    <xdr:sp macro="" textlink="">
      <xdr:nvSpPr>
        <xdr:cNvPr id="246" name="テキスト ボックス 245"/>
        <xdr:cNvSpPr txBox="1"/>
      </xdr:nvSpPr>
      <xdr:spPr>
        <a:xfrm>
          <a:off x="2641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106046</xdr:rowOff>
    </xdr:from>
    <xdr:to>
      <xdr:col>10</xdr:col>
      <xdr:colOff>114300</xdr:colOff>
      <xdr:row>98</xdr:row>
      <xdr:rowOff>24845</xdr:rowOff>
    </xdr:to>
    <xdr:cxnSp macro="">
      <xdr:nvCxnSpPr>
        <xdr:cNvPr id="247" name="直線コネクタ 246"/>
        <xdr:cNvCxnSpPr/>
      </xdr:nvCxnSpPr>
      <xdr:spPr>
        <a:xfrm flipV="1">
          <a:off x="1130300" y="16736696"/>
          <a:ext cx="889000" cy="9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54208</xdr:rowOff>
    </xdr:from>
    <xdr:ext cx="534377" cy="259045"/>
    <xdr:sp macro="" textlink="">
      <xdr:nvSpPr>
        <xdr:cNvPr id="249" name="テキスト ボックス 248"/>
        <xdr:cNvSpPr txBox="1"/>
      </xdr:nvSpPr>
      <xdr:spPr>
        <a:xfrm>
          <a:off x="1752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78107</xdr:rowOff>
    </xdr:from>
    <xdr:to>
      <xdr:col>24</xdr:col>
      <xdr:colOff>114300</xdr:colOff>
      <xdr:row>97</xdr:row>
      <xdr:rowOff>8257</xdr:rowOff>
    </xdr:to>
    <xdr:sp macro="" textlink="">
      <xdr:nvSpPr>
        <xdr:cNvPr id="257" name="楕円 256"/>
        <xdr:cNvSpPr/>
      </xdr:nvSpPr>
      <xdr:spPr>
        <a:xfrm>
          <a:off x="4584700" y="165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56534</xdr:rowOff>
    </xdr:from>
    <xdr:ext cx="534377" cy="259045"/>
    <xdr:sp macro="" textlink="">
      <xdr:nvSpPr>
        <xdr:cNvPr id="258" name="扶助費該当値テキスト"/>
        <xdr:cNvSpPr txBox="1"/>
      </xdr:nvSpPr>
      <xdr:spPr>
        <a:xfrm>
          <a:off x="4686300" y="1651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115483</xdr:rowOff>
    </xdr:from>
    <xdr:to>
      <xdr:col>20</xdr:col>
      <xdr:colOff>38100</xdr:colOff>
      <xdr:row>97</xdr:row>
      <xdr:rowOff>45633</xdr:rowOff>
    </xdr:to>
    <xdr:sp macro="" textlink="">
      <xdr:nvSpPr>
        <xdr:cNvPr id="259" name="楕円 258"/>
        <xdr:cNvSpPr/>
      </xdr:nvSpPr>
      <xdr:spPr>
        <a:xfrm>
          <a:off x="3746500" y="165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36760</xdr:rowOff>
    </xdr:from>
    <xdr:ext cx="534377" cy="259045"/>
    <xdr:sp macro="" textlink="">
      <xdr:nvSpPr>
        <xdr:cNvPr id="260" name="テキスト ボックス 259"/>
        <xdr:cNvSpPr txBox="1"/>
      </xdr:nvSpPr>
      <xdr:spPr>
        <a:xfrm>
          <a:off x="3530111" y="166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16760</xdr:rowOff>
    </xdr:from>
    <xdr:to>
      <xdr:col>15</xdr:col>
      <xdr:colOff>101600</xdr:colOff>
      <xdr:row>97</xdr:row>
      <xdr:rowOff>118360</xdr:rowOff>
    </xdr:to>
    <xdr:sp macro="" textlink="">
      <xdr:nvSpPr>
        <xdr:cNvPr id="261" name="楕円 260"/>
        <xdr:cNvSpPr/>
      </xdr:nvSpPr>
      <xdr:spPr>
        <a:xfrm>
          <a:off x="2857500" y="166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109487</xdr:rowOff>
    </xdr:from>
    <xdr:ext cx="534377" cy="259045"/>
    <xdr:sp macro="" textlink="">
      <xdr:nvSpPr>
        <xdr:cNvPr id="262" name="テキスト ボックス 261"/>
        <xdr:cNvSpPr txBox="1"/>
      </xdr:nvSpPr>
      <xdr:spPr>
        <a:xfrm>
          <a:off x="2641111" y="167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55246</xdr:rowOff>
    </xdr:from>
    <xdr:to>
      <xdr:col>10</xdr:col>
      <xdr:colOff>165100</xdr:colOff>
      <xdr:row>97</xdr:row>
      <xdr:rowOff>156846</xdr:rowOff>
    </xdr:to>
    <xdr:sp macro="" textlink="">
      <xdr:nvSpPr>
        <xdr:cNvPr id="263" name="楕円 262"/>
        <xdr:cNvSpPr/>
      </xdr:nvSpPr>
      <xdr:spPr>
        <a:xfrm>
          <a:off x="1968500" y="166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147973</xdr:rowOff>
    </xdr:from>
    <xdr:ext cx="534377" cy="259045"/>
    <xdr:sp macro="" textlink="">
      <xdr:nvSpPr>
        <xdr:cNvPr id="264" name="テキスト ボックス 263"/>
        <xdr:cNvSpPr txBox="1"/>
      </xdr:nvSpPr>
      <xdr:spPr>
        <a:xfrm>
          <a:off x="1752111" y="167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145495</xdr:rowOff>
    </xdr:from>
    <xdr:to>
      <xdr:col>6</xdr:col>
      <xdr:colOff>38100</xdr:colOff>
      <xdr:row>98</xdr:row>
      <xdr:rowOff>75645</xdr:rowOff>
    </xdr:to>
    <xdr:sp macro="" textlink="">
      <xdr:nvSpPr>
        <xdr:cNvPr id="265" name="楕円 264"/>
        <xdr:cNvSpPr/>
      </xdr:nvSpPr>
      <xdr:spPr>
        <a:xfrm>
          <a:off x="1079500" y="167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66772</xdr:rowOff>
    </xdr:from>
    <xdr:ext cx="534377" cy="259045"/>
    <xdr:sp macro="" textlink="">
      <xdr:nvSpPr>
        <xdr:cNvPr id="266" name="テキスト ボックス 265"/>
        <xdr:cNvSpPr txBox="1"/>
      </xdr:nvSpPr>
      <xdr:spPr>
        <a:xfrm>
          <a:off x="863111" y="1686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92608</xdr:rowOff>
    </xdr:from>
    <xdr:to>
      <xdr:col>55</xdr:col>
      <xdr:colOff>0</xdr:colOff>
      <xdr:row>35</xdr:row>
      <xdr:rowOff>93751</xdr:rowOff>
    </xdr:to>
    <xdr:cxnSp macro="">
      <xdr:nvCxnSpPr>
        <xdr:cNvPr id="296" name="直線コネクタ 295"/>
        <xdr:cNvCxnSpPr/>
      </xdr:nvCxnSpPr>
      <xdr:spPr>
        <a:xfrm flipV="1">
          <a:off x="9639300" y="609335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7"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56985</xdr:rowOff>
    </xdr:from>
    <xdr:to>
      <xdr:col>50</xdr:col>
      <xdr:colOff>114300</xdr:colOff>
      <xdr:row>35</xdr:row>
      <xdr:rowOff>93751</xdr:rowOff>
    </xdr:to>
    <xdr:cxnSp macro="">
      <xdr:nvCxnSpPr>
        <xdr:cNvPr id="299" name="直線コネクタ 298"/>
        <xdr:cNvCxnSpPr/>
      </xdr:nvCxnSpPr>
      <xdr:spPr>
        <a:xfrm>
          <a:off x="8750300" y="6057735"/>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56985</xdr:rowOff>
    </xdr:from>
    <xdr:to>
      <xdr:col>45</xdr:col>
      <xdr:colOff>177800</xdr:colOff>
      <xdr:row>35</xdr:row>
      <xdr:rowOff>86474</xdr:rowOff>
    </xdr:to>
    <xdr:cxnSp macro="">
      <xdr:nvCxnSpPr>
        <xdr:cNvPr id="302" name="直線コネクタ 301"/>
        <xdr:cNvCxnSpPr/>
      </xdr:nvCxnSpPr>
      <xdr:spPr>
        <a:xfrm flipV="1">
          <a:off x="7861300" y="605773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43286</xdr:rowOff>
    </xdr:from>
    <xdr:ext cx="534377" cy="259045"/>
    <xdr:sp macro="" textlink="">
      <xdr:nvSpPr>
        <xdr:cNvPr id="304" name="テキスト ボックス 303"/>
        <xdr:cNvSpPr txBox="1"/>
      </xdr:nvSpPr>
      <xdr:spPr>
        <a:xfrm>
          <a:off x="8483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86474</xdr:rowOff>
    </xdr:from>
    <xdr:to>
      <xdr:col>41</xdr:col>
      <xdr:colOff>50800</xdr:colOff>
      <xdr:row>35</xdr:row>
      <xdr:rowOff>141567</xdr:rowOff>
    </xdr:to>
    <xdr:cxnSp macro="">
      <xdr:nvCxnSpPr>
        <xdr:cNvPr id="305" name="直線コネクタ 304"/>
        <xdr:cNvCxnSpPr/>
      </xdr:nvCxnSpPr>
      <xdr:spPr>
        <a:xfrm flipV="1">
          <a:off x="6972300" y="6087224"/>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7" name="テキスト ボックス 306"/>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41808</xdr:rowOff>
    </xdr:from>
    <xdr:to>
      <xdr:col>55</xdr:col>
      <xdr:colOff>50800</xdr:colOff>
      <xdr:row>35</xdr:row>
      <xdr:rowOff>143408</xdr:rowOff>
    </xdr:to>
    <xdr:sp macro="" textlink="">
      <xdr:nvSpPr>
        <xdr:cNvPr id="315" name="楕円 314"/>
        <xdr:cNvSpPr/>
      </xdr:nvSpPr>
      <xdr:spPr>
        <a:xfrm>
          <a:off x="10426700" y="60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20235</xdr:rowOff>
    </xdr:from>
    <xdr:ext cx="534377" cy="259045"/>
    <xdr:sp macro="" textlink="">
      <xdr:nvSpPr>
        <xdr:cNvPr id="316" name="補助費等該当値テキスト"/>
        <xdr:cNvSpPr txBox="1"/>
      </xdr:nvSpPr>
      <xdr:spPr>
        <a:xfrm>
          <a:off x="10528300" y="60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42951</xdr:rowOff>
    </xdr:from>
    <xdr:to>
      <xdr:col>50</xdr:col>
      <xdr:colOff>165100</xdr:colOff>
      <xdr:row>35</xdr:row>
      <xdr:rowOff>144551</xdr:rowOff>
    </xdr:to>
    <xdr:sp macro="" textlink="">
      <xdr:nvSpPr>
        <xdr:cNvPr id="317" name="楕円 316"/>
        <xdr:cNvSpPr/>
      </xdr:nvSpPr>
      <xdr:spPr>
        <a:xfrm>
          <a:off x="9588500" y="60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161078</xdr:rowOff>
    </xdr:from>
    <xdr:ext cx="534377" cy="259045"/>
    <xdr:sp macro="" textlink="">
      <xdr:nvSpPr>
        <xdr:cNvPr id="318" name="テキスト ボックス 317"/>
        <xdr:cNvSpPr txBox="1"/>
      </xdr:nvSpPr>
      <xdr:spPr>
        <a:xfrm>
          <a:off x="9372111" y="58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6185</xdr:rowOff>
    </xdr:from>
    <xdr:to>
      <xdr:col>46</xdr:col>
      <xdr:colOff>38100</xdr:colOff>
      <xdr:row>35</xdr:row>
      <xdr:rowOff>107785</xdr:rowOff>
    </xdr:to>
    <xdr:sp macro="" textlink="">
      <xdr:nvSpPr>
        <xdr:cNvPr id="319" name="楕円 318"/>
        <xdr:cNvSpPr/>
      </xdr:nvSpPr>
      <xdr:spPr>
        <a:xfrm>
          <a:off x="8699500" y="600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124312</xdr:rowOff>
    </xdr:from>
    <xdr:ext cx="534377" cy="259045"/>
    <xdr:sp macro="" textlink="">
      <xdr:nvSpPr>
        <xdr:cNvPr id="320" name="テキスト ボックス 319"/>
        <xdr:cNvSpPr txBox="1"/>
      </xdr:nvSpPr>
      <xdr:spPr>
        <a:xfrm>
          <a:off x="8483111" y="57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35674</xdr:rowOff>
    </xdr:from>
    <xdr:to>
      <xdr:col>41</xdr:col>
      <xdr:colOff>101600</xdr:colOff>
      <xdr:row>35</xdr:row>
      <xdr:rowOff>137274</xdr:rowOff>
    </xdr:to>
    <xdr:sp macro="" textlink="">
      <xdr:nvSpPr>
        <xdr:cNvPr id="321" name="楕円 320"/>
        <xdr:cNvSpPr/>
      </xdr:nvSpPr>
      <xdr:spPr>
        <a:xfrm>
          <a:off x="7810500" y="60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128401</xdr:rowOff>
    </xdr:from>
    <xdr:ext cx="534377" cy="259045"/>
    <xdr:sp macro="" textlink="">
      <xdr:nvSpPr>
        <xdr:cNvPr id="322" name="テキスト ボックス 321"/>
        <xdr:cNvSpPr txBox="1"/>
      </xdr:nvSpPr>
      <xdr:spPr>
        <a:xfrm>
          <a:off x="7594111" y="61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90767</xdr:rowOff>
    </xdr:from>
    <xdr:to>
      <xdr:col>36</xdr:col>
      <xdr:colOff>165100</xdr:colOff>
      <xdr:row>36</xdr:row>
      <xdr:rowOff>20917</xdr:rowOff>
    </xdr:to>
    <xdr:sp macro="" textlink="">
      <xdr:nvSpPr>
        <xdr:cNvPr id="323" name="楕円 322"/>
        <xdr:cNvSpPr/>
      </xdr:nvSpPr>
      <xdr:spPr>
        <a:xfrm>
          <a:off x="6921500" y="60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12044</xdr:rowOff>
    </xdr:from>
    <xdr:ext cx="534377" cy="259045"/>
    <xdr:sp macro="" textlink="">
      <xdr:nvSpPr>
        <xdr:cNvPr id="324" name="テキスト ボックス 323"/>
        <xdr:cNvSpPr txBox="1"/>
      </xdr:nvSpPr>
      <xdr:spPr>
        <a:xfrm>
          <a:off x="6705111" y="61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10808</xdr:rowOff>
    </xdr:from>
    <xdr:to>
      <xdr:col>55</xdr:col>
      <xdr:colOff>0</xdr:colOff>
      <xdr:row>55</xdr:row>
      <xdr:rowOff>22847</xdr:rowOff>
    </xdr:to>
    <xdr:cxnSp macro="">
      <xdr:nvCxnSpPr>
        <xdr:cNvPr id="353" name="直線コネクタ 352"/>
        <xdr:cNvCxnSpPr/>
      </xdr:nvCxnSpPr>
      <xdr:spPr>
        <a:xfrm flipV="1">
          <a:off x="9639300" y="8926208"/>
          <a:ext cx="838200" cy="5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4"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149796</xdr:rowOff>
    </xdr:from>
    <xdr:to>
      <xdr:col>50</xdr:col>
      <xdr:colOff>114300</xdr:colOff>
      <xdr:row>55</xdr:row>
      <xdr:rowOff>22847</xdr:rowOff>
    </xdr:to>
    <xdr:cxnSp macro="">
      <xdr:nvCxnSpPr>
        <xdr:cNvPr id="356" name="直線コネクタ 355"/>
        <xdr:cNvCxnSpPr/>
      </xdr:nvCxnSpPr>
      <xdr:spPr>
        <a:xfrm>
          <a:off x="8750300" y="9408096"/>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8" name="テキスト ボックス 357"/>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149796</xdr:rowOff>
    </xdr:from>
    <xdr:to>
      <xdr:col>45</xdr:col>
      <xdr:colOff>177800</xdr:colOff>
      <xdr:row>55</xdr:row>
      <xdr:rowOff>76550</xdr:rowOff>
    </xdr:to>
    <xdr:cxnSp macro="">
      <xdr:nvCxnSpPr>
        <xdr:cNvPr id="359" name="直線コネクタ 358"/>
        <xdr:cNvCxnSpPr/>
      </xdr:nvCxnSpPr>
      <xdr:spPr>
        <a:xfrm flipV="1">
          <a:off x="7861300" y="9408096"/>
          <a:ext cx="889000" cy="9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61" name="テキスト ボックス 360"/>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76550</xdr:rowOff>
    </xdr:from>
    <xdr:to>
      <xdr:col>41</xdr:col>
      <xdr:colOff>50800</xdr:colOff>
      <xdr:row>56</xdr:row>
      <xdr:rowOff>56185</xdr:rowOff>
    </xdr:to>
    <xdr:cxnSp macro="">
      <xdr:nvCxnSpPr>
        <xdr:cNvPr id="362" name="直線コネクタ 361"/>
        <xdr:cNvCxnSpPr/>
      </xdr:nvCxnSpPr>
      <xdr:spPr>
        <a:xfrm flipV="1">
          <a:off x="6972300" y="9506300"/>
          <a:ext cx="889000" cy="15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131458</xdr:rowOff>
    </xdr:from>
    <xdr:to>
      <xdr:col>55</xdr:col>
      <xdr:colOff>50800</xdr:colOff>
      <xdr:row>52</xdr:row>
      <xdr:rowOff>61608</xdr:rowOff>
    </xdr:to>
    <xdr:sp macro="" textlink="">
      <xdr:nvSpPr>
        <xdr:cNvPr id="372" name="楕円 371"/>
        <xdr:cNvSpPr/>
      </xdr:nvSpPr>
      <xdr:spPr>
        <a:xfrm>
          <a:off x="10426700" y="88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154335</xdr:rowOff>
    </xdr:from>
    <xdr:ext cx="534377" cy="259045"/>
    <xdr:sp macro="" textlink="">
      <xdr:nvSpPr>
        <xdr:cNvPr id="373" name="普通建設事業費該当値テキスト"/>
        <xdr:cNvSpPr txBox="1"/>
      </xdr:nvSpPr>
      <xdr:spPr>
        <a:xfrm>
          <a:off x="10528300" y="87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143497</xdr:rowOff>
    </xdr:from>
    <xdr:to>
      <xdr:col>50</xdr:col>
      <xdr:colOff>165100</xdr:colOff>
      <xdr:row>55</xdr:row>
      <xdr:rowOff>73647</xdr:rowOff>
    </xdr:to>
    <xdr:sp macro="" textlink="">
      <xdr:nvSpPr>
        <xdr:cNvPr id="374" name="楕円 373"/>
        <xdr:cNvSpPr/>
      </xdr:nvSpPr>
      <xdr:spPr>
        <a:xfrm>
          <a:off x="9588500" y="94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64774</xdr:rowOff>
    </xdr:from>
    <xdr:ext cx="534377" cy="259045"/>
    <xdr:sp macro="" textlink="">
      <xdr:nvSpPr>
        <xdr:cNvPr id="375" name="テキスト ボックス 374"/>
        <xdr:cNvSpPr txBox="1"/>
      </xdr:nvSpPr>
      <xdr:spPr>
        <a:xfrm>
          <a:off x="9372111" y="94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98996</xdr:rowOff>
    </xdr:from>
    <xdr:to>
      <xdr:col>46</xdr:col>
      <xdr:colOff>38100</xdr:colOff>
      <xdr:row>55</xdr:row>
      <xdr:rowOff>29146</xdr:rowOff>
    </xdr:to>
    <xdr:sp macro="" textlink="">
      <xdr:nvSpPr>
        <xdr:cNvPr id="376" name="楕円 375"/>
        <xdr:cNvSpPr/>
      </xdr:nvSpPr>
      <xdr:spPr>
        <a:xfrm>
          <a:off x="8699500" y="93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20273</xdr:rowOff>
    </xdr:from>
    <xdr:ext cx="534377" cy="259045"/>
    <xdr:sp macro="" textlink="">
      <xdr:nvSpPr>
        <xdr:cNvPr id="377" name="テキスト ボックス 376"/>
        <xdr:cNvSpPr txBox="1"/>
      </xdr:nvSpPr>
      <xdr:spPr>
        <a:xfrm>
          <a:off x="8483111" y="945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25750</xdr:rowOff>
    </xdr:from>
    <xdr:to>
      <xdr:col>41</xdr:col>
      <xdr:colOff>101600</xdr:colOff>
      <xdr:row>55</xdr:row>
      <xdr:rowOff>127350</xdr:rowOff>
    </xdr:to>
    <xdr:sp macro="" textlink="">
      <xdr:nvSpPr>
        <xdr:cNvPr id="378" name="楕円 377"/>
        <xdr:cNvSpPr/>
      </xdr:nvSpPr>
      <xdr:spPr>
        <a:xfrm>
          <a:off x="7810500" y="94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118477</xdr:rowOff>
    </xdr:from>
    <xdr:ext cx="534377" cy="259045"/>
    <xdr:sp macro="" textlink="">
      <xdr:nvSpPr>
        <xdr:cNvPr id="379" name="テキスト ボックス 378"/>
        <xdr:cNvSpPr txBox="1"/>
      </xdr:nvSpPr>
      <xdr:spPr>
        <a:xfrm>
          <a:off x="7594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5385</xdr:rowOff>
    </xdr:from>
    <xdr:to>
      <xdr:col>36</xdr:col>
      <xdr:colOff>165100</xdr:colOff>
      <xdr:row>56</xdr:row>
      <xdr:rowOff>106985</xdr:rowOff>
    </xdr:to>
    <xdr:sp macro="" textlink="">
      <xdr:nvSpPr>
        <xdr:cNvPr id="380" name="楕円 379"/>
        <xdr:cNvSpPr/>
      </xdr:nvSpPr>
      <xdr:spPr>
        <a:xfrm>
          <a:off x="6921500" y="96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98112</xdr:rowOff>
    </xdr:from>
    <xdr:ext cx="534377" cy="259045"/>
    <xdr:sp macro="" textlink="">
      <xdr:nvSpPr>
        <xdr:cNvPr id="381" name="テキスト ボックス 380"/>
        <xdr:cNvSpPr txBox="1"/>
      </xdr:nvSpPr>
      <xdr:spPr>
        <a:xfrm>
          <a:off x="6705111" y="96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5665</xdr:rowOff>
    </xdr:from>
    <xdr:to>
      <xdr:col>55</xdr:col>
      <xdr:colOff>0</xdr:colOff>
      <xdr:row>78</xdr:row>
      <xdr:rowOff>92532</xdr:rowOff>
    </xdr:to>
    <xdr:cxnSp macro="">
      <xdr:nvCxnSpPr>
        <xdr:cNvPr id="410" name="直線コネクタ 409"/>
        <xdr:cNvCxnSpPr/>
      </xdr:nvCxnSpPr>
      <xdr:spPr>
        <a:xfrm>
          <a:off x="9639300" y="13378765"/>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1"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130290</xdr:rowOff>
    </xdr:from>
    <xdr:to>
      <xdr:col>50</xdr:col>
      <xdr:colOff>114300</xdr:colOff>
      <xdr:row>78</xdr:row>
      <xdr:rowOff>5665</xdr:rowOff>
    </xdr:to>
    <xdr:cxnSp macro="">
      <xdr:nvCxnSpPr>
        <xdr:cNvPr id="413" name="直線コネクタ 412"/>
        <xdr:cNvCxnSpPr/>
      </xdr:nvCxnSpPr>
      <xdr:spPr>
        <a:xfrm>
          <a:off x="8750300" y="13160490"/>
          <a:ext cx="889000" cy="2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80950</xdr:rowOff>
    </xdr:from>
    <xdr:to>
      <xdr:col>45</xdr:col>
      <xdr:colOff>177800</xdr:colOff>
      <xdr:row>76</xdr:row>
      <xdr:rowOff>130290</xdr:rowOff>
    </xdr:to>
    <xdr:cxnSp macro="">
      <xdr:nvCxnSpPr>
        <xdr:cNvPr id="416" name="直線コネクタ 415"/>
        <xdr:cNvCxnSpPr/>
      </xdr:nvCxnSpPr>
      <xdr:spPr>
        <a:xfrm>
          <a:off x="7861300" y="13111150"/>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8" name="テキスト ボックス 417"/>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41732</xdr:rowOff>
    </xdr:from>
    <xdr:to>
      <xdr:col>55</xdr:col>
      <xdr:colOff>50800</xdr:colOff>
      <xdr:row>78</xdr:row>
      <xdr:rowOff>143332</xdr:rowOff>
    </xdr:to>
    <xdr:sp macro="" textlink="">
      <xdr:nvSpPr>
        <xdr:cNvPr id="426" name="楕円 425"/>
        <xdr:cNvSpPr/>
      </xdr:nvSpPr>
      <xdr:spPr>
        <a:xfrm>
          <a:off x="104267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128109</xdr:rowOff>
    </xdr:from>
    <xdr:ext cx="469744" cy="259045"/>
    <xdr:sp macro="" textlink="">
      <xdr:nvSpPr>
        <xdr:cNvPr id="427" name="普通建設事業費 （ うち新規整備　）該当値テキスト"/>
        <xdr:cNvSpPr txBox="1"/>
      </xdr:nvSpPr>
      <xdr:spPr>
        <a:xfrm>
          <a:off x="10528300" y="1332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126315</xdr:rowOff>
    </xdr:from>
    <xdr:to>
      <xdr:col>50</xdr:col>
      <xdr:colOff>165100</xdr:colOff>
      <xdr:row>78</xdr:row>
      <xdr:rowOff>56465</xdr:rowOff>
    </xdr:to>
    <xdr:sp macro="" textlink="">
      <xdr:nvSpPr>
        <xdr:cNvPr id="428" name="楕円 427"/>
        <xdr:cNvSpPr/>
      </xdr:nvSpPr>
      <xdr:spPr>
        <a:xfrm>
          <a:off x="9588500" y="133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47592</xdr:rowOff>
    </xdr:from>
    <xdr:ext cx="469744" cy="259045"/>
    <xdr:sp macro="" textlink="">
      <xdr:nvSpPr>
        <xdr:cNvPr id="429" name="テキスト ボックス 428"/>
        <xdr:cNvSpPr txBox="1"/>
      </xdr:nvSpPr>
      <xdr:spPr>
        <a:xfrm>
          <a:off x="9404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79490</xdr:rowOff>
    </xdr:from>
    <xdr:to>
      <xdr:col>46</xdr:col>
      <xdr:colOff>38100</xdr:colOff>
      <xdr:row>77</xdr:row>
      <xdr:rowOff>9640</xdr:rowOff>
    </xdr:to>
    <xdr:sp macro="" textlink="">
      <xdr:nvSpPr>
        <xdr:cNvPr id="430" name="楕円 429"/>
        <xdr:cNvSpPr/>
      </xdr:nvSpPr>
      <xdr:spPr>
        <a:xfrm>
          <a:off x="8699500" y="131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767</xdr:rowOff>
    </xdr:from>
    <xdr:ext cx="534377" cy="259045"/>
    <xdr:sp macro="" textlink="">
      <xdr:nvSpPr>
        <xdr:cNvPr id="431" name="テキスト ボックス 430"/>
        <xdr:cNvSpPr txBox="1"/>
      </xdr:nvSpPr>
      <xdr:spPr>
        <a:xfrm>
          <a:off x="8483111" y="132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30150</xdr:rowOff>
    </xdr:from>
    <xdr:to>
      <xdr:col>41</xdr:col>
      <xdr:colOff>101600</xdr:colOff>
      <xdr:row>76</xdr:row>
      <xdr:rowOff>131750</xdr:rowOff>
    </xdr:to>
    <xdr:sp macro="" textlink="">
      <xdr:nvSpPr>
        <xdr:cNvPr id="432" name="楕円 431"/>
        <xdr:cNvSpPr/>
      </xdr:nvSpPr>
      <xdr:spPr>
        <a:xfrm>
          <a:off x="7810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122877</xdr:rowOff>
    </xdr:from>
    <xdr:ext cx="534377" cy="259045"/>
    <xdr:sp macro="" textlink="">
      <xdr:nvSpPr>
        <xdr:cNvPr id="433" name="テキスト ボックス 432"/>
        <xdr:cNvSpPr txBox="1"/>
      </xdr:nvSpPr>
      <xdr:spPr>
        <a:xfrm>
          <a:off x="7594111" y="131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91557</xdr:rowOff>
    </xdr:from>
    <xdr:to>
      <xdr:col>55</xdr:col>
      <xdr:colOff>0</xdr:colOff>
      <xdr:row>95</xdr:row>
      <xdr:rowOff>66663</xdr:rowOff>
    </xdr:to>
    <xdr:cxnSp macro="">
      <xdr:nvCxnSpPr>
        <xdr:cNvPr id="460" name="直線コネクタ 459"/>
        <xdr:cNvCxnSpPr/>
      </xdr:nvCxnSpPr>
      <xdr:spPr>
        <a:xfrm flipV="1">
          <a:off x="9639300" y="15693507"/>
          <a:ext cx="838200" cy="6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74482</xdr:rowOff>
    </xdr:from>
    <xdr:ext cx="534377" cy="259045"/>
    <xdr:sp macro="" textlink="">
      <xdr:nvSpPr>
        <xdr:cNvPr id="461" name="普通建設事業費 （ うち更新整備　）平均値テキスト"/>
        <xdr:cNvSpPr txBox="1"/>
      </xdr:nvSpPr>
      <xdr:spPr>
        <a:xfrm>
          <a:off x="10528300" y="16362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66663</xdr:rowOff>
    </xdr:from>
    <xdr:to>
      <xdr:col>50</xdr:col>
      <xdr:colOff>114300</xdr:colOff>
      <xdr:row>96</xdr:row>
      <xdr:rowOff>58776</xdr:rowOff>
    </xdr:to>
    <xdr:cxnSp macro="">
      <xdr:nvCxnSpPr>
        <xdr:cNvPr id="463" name="直線コネクタ 462"/>
        <xdr:cNvCxnSpPr/>
      </xdr:nvCxnSpPr>
      <xdr:spPr>
        <a:xfrm flipV="1">
          <a:off x="8750300" y="16354413"/>
          <a:ext cx="889000" cy="1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5" name="テキスト ボックス 464"/>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58776</xdr:rowOff>
    </xdr:from>
    <xdr:to>
      <xdr:col>45</xdr:col>
      <xdr:colOff>177800</xdr:colOff>
      <xdr:row>96</xdr:row>
      <xdr:rowOff>158993</xdr:rowOff>
    </xdr:to>
    <xdr:cxnSp macro="">
      <xdr:nvCxnSpPr>
        <xdr:cNvPr id="466" name="直線コネクタ 465"/>
        <xdr:cNvCxnSpPr/>
      </xdr:nvCxnSpPr>
      <xdr:spPr>
        <a:xfrm flipV="1">
          <a:off x="7861300" y="16517976"/>
          <a:ext cx="889000" cy="10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108726</xdr:rowOff>
    </xdr:from>
    <xdr:ext cx="534377" cy="259045"/>
    <xdr:sp macro="" textlink="">
      <xdr:nvSpPr>
        <xdr:cNvPr id="468" name="テキスト ボックス 467"/>
        <xdr:cNvSpPr txBox="1"/>
      </xdr:nvSpPr>
      <xdr:spPr>
        <a:xfrm>
          <a:off x="8483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40757</xdr:rowOff>
    </xdr:from>
    <xdr:to>
      <xdr:col>55</xdr:col>
      <xdr:colOff>50800</xdr:colOff>
      <xdr:row>91</xdr:row>
      <xdr:rowOff>142357</xdr:rowOff>
    </xdr:to>
    <xdr:sp macro="" textlink="">
      <xdr:nvSpPr>
        <xdr:cNvPr id="476" name="楕円 475"/>
        <xdr:cNvSpPr/>
      </xdr:nvSpPr>
      <xdr:spPr>
        <a:xfrm>
          <a:off x="10426700" y="156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165234</xdr:rowOff>
    </xdr:from>
    <xdr:ext cx="534377" cy="259045"/>
    <xdr:sp macro="" textlink="">
      <xdr:nvSpPr>
        <xdr:cNvPr id="477" name="普通建設事業費 （ うち更新整備　）該当値テキスト"/>
        <xdr:cNvSpPr txBox="1"/>
      </xdr:nvSpPr>
      <xdr:spPr>
        <a:xfrm>
          <a:off x="10528300" y="1559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15863</xdr:rowOff>
    </xdr:from>
    <xdr:to>
      <xdr:col>50</xdr:col>
      <xdr:colOff>165100</xdr:colOff>
      <xdr:row>95</xdr:row>
      <xdr:rowOff>117463</xdr:rowOff>
    </xdr:to>
    <xdr:sp macro="" textlink="">
      <xdr:nvSpPr>
        <xdr:cNvPr id="478" name="楕円 477"/>
        <xdr:cNvSpPr/>
      </xdr:nvSpPr>
      <xdr:spPr>
        <a:xfrm>
          <a:off x="9588500" y="163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133990</xdr:rowOff>
    </xdr:from>
    <xdr:ext cx="534377" cy="259045"/>
    <xdr:sp macro="" textlink="">
      <xdr:nvSpPr>
        <xdr:cNvPr id="479" name="テキスト ボックス 478"/>
        <xdr:cNvSpPr txBox="1"/>
      </xdr:nvSpPr>
      <xdr:spPr>
        <a:xfrm>
          <a:off x="9372111" y="16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7976</xdr:rowOff>
    </xdr:from>
    <xdr:to>
      <xdr:col>46</xdr:col>
      <xdr:colOff>38100</xdr:colOff>
      <xdr:row>96</xdr:row>
      <xdr:rowOff>109576</xdr:rowOff>
    </xdr:to>
    <xdr:sp macro="" textlink="">
      <xdr:nvSpPr>
        <xdr:cNvPr id="480" name="楕円 479"/>
        <xdr:cNvSpPr/>
      </xdr:nvSpPr>
      <xdr:spPr>
        <a:xfrm>
          <a:off x="8699500" y="164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126103</xdr:rowOff>
    </xdr:from>
    <xdr:ext cx="534377" cy="259045"/>
    <xdr:sp macro="" textlink="">
      <xdr:nvSpPr>
        <xdr:cNvPr id="481" name="テキスト ボックス 480"/>
        <xdr:cNvSpPr txBox="1"/>
      </xdr:nvSpPr>
      <xdr:spPr>
        <a:xfrm>
          <a:off x="8483111" y="162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108193</xdr:rowOff>
    </xdr:from>
    <xdr:to>
      <xdr:col>41</xdr:col>
      <xdr:colOff>101600</xdr:colOff>
      <xdr:row>97</xdr:row>
      <xdr:rowOff>38343</xdr:rowOff>
    </xdr:to>
    <xdr:sp macro="" textlink="">
      <xdr:nvSpPr>
        <xdr:cNvPr id="482" name="楕円 481"/>
        <xdr:cNvSpPr/>
      </xdr:nvSpPr>
      <xdr:spPr>
        <a:xfrm>
          <a:off x="7810500" y="165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29470</xdr:rowOff>
    </xdr:from>
    <xdr:ext cx="534377" cy="259045"/>
    <xdr:sp macro="" textlink="">
      <xdr:nvSpPr>
        <xdr:cNvPr id="483" name="テキスト ボックス 482"/>
        <xdr:cNvSpPr txBox="1"/>
      </xdr:nvSpPr>
      <xdr:spPr>
        <a:xfrm>
          <a:off x="7594111" y="1666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139243</xdr:rowOff>
    </xdr:from>
    <xdr:to>
      <xdr:col>85</xdr:col>
      <xdr:colOff>127000</xdr:colOff>
      <xdr:row>38</xdr:row>
      <xdr:rowOff>139700</xdr:rowOff>
    </xdr:to>
    <xdr:cxnSp macro="">
      <xdr:nvCxnSpPr>
        <xdr:cNvPr id="510" name="直線コネクタ 509"/>
        <xdr:cNvCxnSpPr/>
      </xdr:nvCxnSpPr>
      <xdr:spPr>
        <a:xfrm flipV="1">
          <a:off x="15481300" y="6654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8" name="テキスト ボックス 517"/>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88443</xdr:rowOff>
    </xdr:from>
    <xdr:to>
      <xdr:col>85</xdr:col>
      <xdr:colOff>177800</xdr:colOff>
      <xdr:row>39</xdr:row>
      <xdr:rowOff>18593</xdr:rowOff>
    </xdr:to>
    <xdr:sp macro="" textlink="">
      <xdr:nvSpPr>
        <xdr:cNvPr id="529" name="楕円 528"/>
        <xdr:cNvSpPr/>
      </xdr:nvSpPr>
      <xdr:spPr>
        <a:xfrm>
          <a:off x="16268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3370</xdr:rowOff>
    </xdr:from>
    <xdr:ext cx="313932" cy="259045"/>
    <xdr:sp macro="" textlink="">
      <xdr:nvSpPr>
        <xdr:cNvPr id="530" name="災害復旧事業費該当値テキスト"/>
        <xdr:cNvSpPr txBox="1"/>
      </xdr:nvSpPr>
      <xdr:spPr>
        <a:xfrm>
          <a:off x="16370300" y="65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152045</xdr:rowOff>
    </xdr:from>
    <xdr:to>
      <xdr:col>85</xdr:col>
      <xdr:colOff>127000</xdr:colOff>
      <xdr:row>78</xdr:row>
      <xdr:rowOff>155794</xdr:rowOff>
    </xdr:to>
    <xdr:cxnSp macro="">
      <xdr:nvCxnSpPr>
        <xdr:cNvPr id="615" name="直線コネクタ 614"/>
        <xdr:cNvCxnSpPr/>
      </xdr:nvCxnSpPr>
      <xdr:spPr>
        <a:xfrm>
          <a:off x="15481300" y="13525145"/>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6"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152045</xdr:rowOff>
    </xdr:from>
    <xdr:to>
      <xdr:col>81</xdr:col>
      <xdr:colOff>50800</xdr:colOff>
      <xdr:row>78</xdr:row>
      <xdr:rowOff>155747</xdr:rowOff>
    </xdr:to>
    <xdr:cxnSp macro="">
      <xdr:nvCxnSpPr>
        <xdr:cNvPr id="618" name="直線コネクタ 617"/>
        <xdr:cNvCxnSpPr/>
      </xdr:nvCxnSpPr>
      <xdr:spPr>
        <a:xfrm flipV="1">
          <a:off x="14592300" y="13525145"/>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20" name="テキスト ボックス 619"/>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125732</xdr:rowOff>
    </xdr:from>
    <xdr:to>
      <xdr:col>76</xdr:col>
      <xdr:colOff>114300</xdr:colOff>
      <xdr:row>78</xdr:row>
      <xdr:rowOff>155747</xdr:rowOff>
    </xdr:to>
    <xdr:cxnSp macro="">
      <xdr:nvCxnSpPr>
        <xdr:cNvPr id="621" name="直線コネクタ 620"/>
        <xdr:cNvCxnSpPr/>
      </xdr:nvCxnSpPr>
      <xdr:spPr>
        <a:xfrm>
          <a:off x="13703300" y="13498832"/>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3" name="テキスト ボックス 622"/>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87945</xdr:rowOff>
    </xdr:from>
    <xdr:to>
      <xdr:col>71</xdr:col>
      <xdr:colOff>177800</xdr:colOff>
      <xdr:row>78</xdr:row>
      <xdr:rowOff>125732</xdr:rowOff>
    </xdr:to>
    <xdr:cxnSp macro="">
      <xdr:nvCxnSpPr>
        <xdr:cNvPr id="624" name="直線コネクタ 623"/>
        <xdr:cNvCxnSpPr/>
      </xdr:nvCxnSpPr>
      <xdr:spPr>
        <a:xfrm>
          <a:off x="12814300" y="13461045"/>
          <a:ext cx="889000" cy="3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104994</xdr:rowOff>
    </xdr:from>
    <xdr:to>
      <xdr:col>85</xdr:col>
      <xdr:colOff>177800</xdr:colOff>
      <xdr:row>79</xdr:row>
      <xdr:rowOff>35144</xdr:rowOff>
    </xdr:to>
    <xdr:sp macro="" textlink="">
      <xdr:nvSpPr>
        <xdr:cNvPr id="634" name="楕円 633"/>
        <xdr:cNvSpPr/>
      </xdr:nvSpPr>
      <xdr:spPr>
        <a:xfrm>
          <a:off x="16268700" y="134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19921</xdr:rowOff>
    </xdr:from>
    <xdr:ext cx="534377" cy="259045"/>
    <xdr:sp macro="" textlink="">
      <xdr:nvSpPr>
        <xdr:cNvPr id="635" name="公債費該当値テキスト"/>
        <xdr:cNvSpPr txBox="1"/>
      </xdr:nvSpPr>
      <xdr:spPr>
        <a:xfrm>
          <a:off x="16370300" y="133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101245</xdr:rowOff>
    </xdr:from>
    <xdr:to>
      <xdr:col>81</xdr:col>
      <xdr:colOff>101600</xdr:colOff>
      <xdr:row>79</xdr:row>
      <xdr:rowOff>31395</xdr:rowOff>
    </xdr:to>
    <xdr:sp macro="" textlink="">
      <xdr:nvSpPr>
        <xdr:cNvPr id="636" name="楕円 635"/>
        <xdr:cNvSpPr/>
      </xdr:nvSpPr>
      <xdr:spPr>
        <a:xfrm>
          <a:off x="15430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22522</xdr:rowOff>
    </xdr:from>
    <xdr:ext cx="534377" cy="259045"/>
    <xdr:sp macro="" textlink="">
      <xdr:nvSpPr>
        <xdr:cNvPr id="637" name="テキスト ボックス 636"/>
        <xdr:cNvSpPr txBox="1"/>
      </xdr:nvSpPr>
      <xdr:spPr>
        <a:xfrm>
          <a:off x="15214111" y="135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104947</xdr:rowOff>
    </xdr:from>
    <xdr:to>
      <xdr:col>76</xdr:col>
      <xdr:colOff>165100</xdr:colOff>
      <xdr:row>79</xdr:row>
      <xdr:rowOff>35097</xdr:rowOff>
    </xdr:to>
    <xdr:sp macro="" textlink="">
      <xdr:nvSpPr>
        <xdr:cNvPr id="638" name="楕円 637"/>
        <xdr:cNvSpPr/>
      </xdr:nvSpPr>
      <xdr:spPr>
        <a:xfrm>
          <a:off x="14541500" y="134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26224</xdr:rowOff>
    </xdr:from>
    <xdr:ext cx="534377" cy="259045"/>
    <xdr:sp macro="" textlink="">
      <xdr:nvSpPr>
        <xdr:cNvPr id="639" name="テキスト ボックス 638"/>
        <xdr:cNvSpPr txBox="1"/>
      </xdr:nvSpPr>
      <xdr:spPr>
        <a:xfrm>
          <a:off x="14325111" y="135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74932</xdr:rowOff>
    </xdr:from>
    <xdr:to>
      <xdr:col>72</xdr:col>
      <xdr:colOff>38100</xdr:colOff>
      <xdr:row>79</xdr:row>
      <xdr:rowOff>5082</xdr:rowOff>
    </xdr:to>
    <xdr:sp macro="" textlink="">
      <xdr:nvSpPr>
        <xdr:cNvPr id="640" name="楕円 639"/>
        <xdr:cNvSpPr/>
      </xdr:nvSpPr>
      <xdr:spPr>
        <a:xfrm>
          <a:off x="13652500" y="134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167659</xdr:rowOff>
    </xdr:from>
    <xdr:ext cx="534377" cy="259045"/>
    <xdr:sp macro="" textlink="">
      <xdr:nvSpPr>
        <xdr:cNvPr id="641" name="テキスト ボックス 640"/>
        <xdr:cNvSpPr txBox="1"/>
      </xdr:nvSpPr>
      <xdr:spPr>
        <a:xfrm>
          <a:off x="13436111" y="135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37145</xdr:rowOff>
    </xdr:from>
    <xdr:to>
      <xdr:col>67</xdr:col>
      <xdr:colOff>101600</xdr:colOff>
      <xdr:row>78</xdr:row>
      <xdr:rowOff>138745</xdr:rowOff>
    </xdr:to>
    <xdr:sp macro="" textlink="">
      <xdr:nvSpPr>
        <xdr:cNvPr id="642" name="楕円 641"/>
        <xdr:cNvSpPr/>
      </xdr:nvSpPr>
      <xdr:spPr>
        <a:xfrm>
          <a:off x="12763500" y="134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129872</xdr:rowOff>
    </xdr:from>
    <xdr:ext cx="534377" cy="259045"/>
    <xdr:sp macro="" textlink="">
      <xdr:nvSpPr>
        <xdr:cNvPr id="643" name="テキスト ボックス 642"/>
        <xdr:cNvSpPr txBox="1"/>
      </xdr:nvSpPr>
      <xdr:spPr>
        <a:xfrm>
          <a:off x="12547111" y="1350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43655</xdr:rowOff>
    </xdr:from>
    <xdr:to>
      <xdr:col>85</xdr:col>
      <xdr:colOff>127000</xdr:colOff>
      <xdr:row>98</xdr:row>
      <xdr:rowOff>52963</xdr:rowOff>
    </xdr:to>
    <xdr:cxnSp macro="">
      <xdr:nvCxnSpPr>
        <xdr:cNvPr id="674" name="直線コネクタ 673"/>
        <xdr:cNvCxnSpPr/>
      </xdr:nvCxnSpPr>
      <xdr:spPr>
        <a:xfrm flipV="1">
          <a:off x="15481300" y="16845755"/>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5"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52963</xdr:rowOff>
    </xdr:from>
    <xdr:to>
      <xdr:col>81</xdr:col>
      <xdr:colOff>50800</xdr:colOff>
      <xdr:row>98</xdr:row>
      <xdr:rowOff>158869</xdr:rowOff>
    </xdr:to>
    <xdr:cxnSp macro="">
      <xdr:nvCxnSpPr>
        <xdr:cNvPr id="677" name="直線コネクタ 676"/>
        <xdr:cNvCxnSpPr/>
      </xdr:nvCxnSpPr>
      <xdr:spPr>
        <a:xfrm flipV="1">
          <a:off x="14592300" y="16855063"/>
          <a:ext cx="889000" cy="10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9" name="テキスト ボックス 678"/>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165336</xdr:rowOff>
    </xdr:from>
    <xdr:to>
      <xdr:col>76</xdr:col>
      <xdr:colOff>114300</xdr:colOff>
      <xdr:row>98</xdr:row>
      <xdr:rowOff>158869</xdr:rowOff>
    </xdr:to>
    <xdr:cxnSp macro="">
      <xdr:nvCxnSpPr>
        <xdr:cNvPr id="680" name="直線コネクタ 679"/>
        <xdr:cNvCxnSpPr/>
      </xdr:nvCxnSpPr>
      <xdr:spPr>
        <a:xfrm>
          <a:off x="13703300" y="16624536"/>
          <a:ext cx="889000" cy="33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2" name="テキスト ボックス 681"/>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165336</xdr:rowOff>
    </xdr:from>
    <xdr:to>
      <xdr:col>71</xdr:col>
      <xdr:colOff>177800</xdr:colOff>
      <xdr:row>97</xdr:row>
      <xdr:rowOff>149628</xdr:rowOff>
    </xdr:to>
    <xdr:cxnSp macro="">
      <xdr:nvCxnSpPr>
        <xdr:cNvPr id="683" name="直線コネクタ 682"/>
        <xdr:cNvCxnSpPr/>
      </xdr:nvCxnSpPr>
      <xdr:spPr>
        <a:xfrm flipV="1">
          <a:off x="12814300" y="16624536"/>
          <a:ext cx="889000" cy="15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5" name="テキスト ボックス 684"/>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164305</xdr:rowOff>
    </xdr:from>
    <xdr:to>
      <xdr:col>85</xdr:col>
      <xdr:colOff>177800</xdr:colOff>
      <xdr:row>98</xdr:row>
      <xdr:rowOff>94455</xdr:rowOff>
    </xdr:to>
    <xdr:sp macro="" textlink="">
      <xdr:nvSpPr>
        <xdr:cNvPr id="693" name="楕円 692"/>
        <xdr:cNvSpPr/>
      </xdr:nvSpPr>
      <xdr:spPr>
        <a:xfrm>
          <a:off x="16268700" y="167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142732</xdr:rowOff>
    </xdr:from>
    <xdr:ext cx="469744" cy="259045"/>
    <xdr:sp macro="" textlink="">
      <xdr:nvSpPr>
        <xdr:cNvPr id="694" name="積立金該当値テキスト"/>
        <xdr:cNvSpPr txBox="1"/>
      </xdr:nvSpPr>
      <xdr:spPr>
        <a:xfrm>
          <a:off x="16370300" y="1677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2163</xdr:rowOff>
    </xdr:from>
    <xdr:to>
      <xdr:col>81</xdr:col>
      <xdr:colOff>101600</xdr:colOff>
      <xdr:row>98</xdr:row>
      <xdr:rowOff>103763</xdr:rowOff>
    </xdr:to>
    <xdr:sp macro="" textlink="">
      <xdr:nvSpPr>
        <xdr:cNvPr id="695" name="楕円 694"/>
        <xdr:cNvSpPr/>
      </xdr:nvSpPr>
      <xdr:spPr>
        <a:xfrm>
          <a:off x="15430500" y="168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94890</xdr:rowOff>
    </xdr:from>
    <xdr:ext cx="469744" cy="259045"/>
    <xdr:sp macro="" textlink="">
      <xdr:nvSpPr>
        <xdr:cNvPr id="696" name="テキスト ボックス 695"/>
        <xdr:cNvSpPr txBox="1"/>
      </xdr:nvSpPr>
      <xdr:spPr>
        <a:xfrm>
          <a:off x="15246428" y="1689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108069</xdr:rowOff>
    </xdr:from>
    <xdr:to>
      <xdr:col>76</xdr:col>
      <xdr:colOff>165100</xdr:colOff>
      <xdr:row>99</xdr:row>
      <xdr:rowOff>38219</xdr:rowOff>
    </xdr:to>
    <xdr:sp macro="" textlink="">
      <xdr:nvSpPr>
        <xdr:cNvPr id="697" name="楕円 696"/>
        <xdr:cNvSpPr/>
      </xdr:nvSpPr>
      <xdr:spPr>
        <a:xfrm>
          <a:off x="14541500" y="169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29346</xdr:rowOff>
    </xdr:from>
    <xdr:ext cx="469744" cy="259045"/>
    <xdr:sp macro="" textlink="">
      <xdr:nvSpPr>
        <xdr:cNvPr id="698" name="テキスト ボックス 697"/>
        <xdr:cNvSpPr txBox="1"/>
      </xdr:nvSpPr>
      <xdr:spPr>
        <a:xfrm>
          <a:off x="14357428" y="1700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114536</xdr:rowOff>
    </xdr:from>
    <xdr:to>
      <xdr:col>72</xdr:col>
      <xdr:colOff>38100</xdr:colOff>
      <xdr:row>97</xdr:row>
      <xdr:rowOff>44686</xdr:rowOff>
    </xdr:to>
    <xdr:sp macro="" textlink="">
      <xdr:nvSpPr>
        <xdr:cNvPr id="699" name="楕円 698"/>
        <xdr:cNvSpPr/>
      </xdr:nvSpPr>
      <xdr:spPr>
        <a:xfrm>
          <a:off x="13652500" y="165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61213</xdr:rowOff>
    </xdr:from>
    <xdr:ext cx="534377" cy="259045"/>
    <xdr:sp macro="" textlink="">
      <xdr:nvSpPr>
        <xdr:cNvPr id="700" name="テキスト ボックス 699"/>
        <xdr:cNvSpPr txBox="1"/>
      </xdr:nvSpPr>
      <xdr:spPr>
        <a:xfrm>
          <a:off x="13436111" y="163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98828</xdr:rowOff>
    </xdr:from>
    <xdr:to>
      <xdr:col>67</xdr:col>
      <xdr:colOff>101600</xdr:colOff>
      <xdr:row>98</xdr:row>
      <xdr:rowOff>28978</xdr:rowOff>
    </xdr:to>
    <xdr:sp macro="" textlink="">
      <xdr:nvSpPr>
        <xdr:cNvPr id="701" name="楕円 700"/>
        <xdr:cNvSpPr/>
      </xdr:nvSpPr>
      <xdr:spPr>
        <a:xfrm>
          <a:off x="12763500" y="167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20105</xdr:rowOff>
    </xdr:from>
    <xdr:ext cx="469744" cy="259045"/>
    <xdr:sp macro="" textlink="">
      <xdr:nvSpPr>
        <xdr:cNvPr id="702" name="テキスト ボックス 701"/>
        <xdr:cNvSpPr txBox="1"/>
      </xdr:nvSpPr>
      <xdr:spPr>
        <a:xfrm>
          <a:off x="12579428" y="168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109982</xdr:rowOff>
    </xdr:from>
    <xdr:to>
      <xdr:col>116</xdr:col>
      <xdr:colOff>63500</xdr:colOff>
      <xdr:row>38</xdr:row>
      <xdr:rowOff>81026</xdr:rowOff>
    </xdr:to>
    <xdr:cxnSp macro="">
      <xdr:nvCxnSpPr>
        <xdr:cNvPr id="731" name="直線コネクタ 730"/>
        <xdr:cNvCxnSpPr/>
      </xdr:nvCxnSpPr>
      <xdr:spPr>
        <a:xfrm>
          <a:off x="21323300" y="6282182"/>
          <a:ext cx="838200" cy="3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94361</xdr:rowOff>
    </xdr:from>
    <xdr:to>
      <xdr:col>111</xdr:col>
      <xdr:colOff>177800</xdr:colOff>
      <xdr:row>36</xdr:row>
      <xdr:rowOff>109982</xdr:rowOff>
    </xdr:to>
    <xdr:cxnSp macro="">
      <xdr:nvCxnSpPr>
        <xdr:cNvPr id="734" name="直線コネクタ 733"/>
        <xdr:cNvCxnSpPr/>
      </xdr:nvCxnSpPr>
      <xdr:spPr>
        <a:xfrm>
          <a:off x="20434300" y="626656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58183</xdr:rowOff>
    </xdr:from>
    <xdr:ext cx="378565" cy="259045"/>
    <xdr:sp macro="" textlink="">
      <xdr:nvSpPr>
        <xdr:cNvPr id="736" name="テキスト ボックス 735"/>
        <xdr:cNvSpPr txBox="1"/>
      </xdr:nvSpPr>
      <xdr:spPr>
        <a:xfrm>
          <a:off x="21134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94361</xdr:rowOff>
    </xdr:from>
    <xdr:to>
      <xdr:col>107</xdr:col>
      <xdr:colOff>50800</xdr:colOff>
      <xdr:row>36</xdr:row>
      <xdr:rowOff>126365</xdr:rowOff>
    </xdr:to>
    <xdr:cxnSp macro="">
      <xdr:nvCxnSpPr>
        <xdr:cNvPr id="737" name="直線コネクタ 736"/>
        <xdr:cNvCxnSpPr/>
      </xdr:nvCxnSpPr>
      <xdr:spPr>
        <a:xfrm flipV="1">
          <a:off x="19545300" y="626656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13606</xdr:rowOff>
    </xdr:from>
    <xdr:ext cx="378565" cy="259045"/>
    <xdr:sp macro="" textlink="">
      <xdr:nvSpPr>
        <xdr:cNvPr id="739" name="テキスト ボックス 738"/>
        <xdr:cNvSpPr txBox="1"/>
      </xdr:nvSpPr>
      <xdr:spPr>
        <a:xfrm>
          <a:off x="20245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126365</xdr:rowOff>
    </xdr:from>
    <xdr:to>
      <xdr:col>102</xdr:col>
      <xdr:colOff>114300</xdr:colOff>
      <xdr:row>37</xdr:row>
      <xdr:rowOff>120650</xdr:rowOff>
    </xdr:to>
    <xdr:cxnSp macro="">
      <xdr:nvCxnSpPr>
        <xdr:cNvPr id="740" name="直線コネクタ 739"/>
        <xdr:cNvCxnSpPr/>
      </xdr:nvCxnSpPr>
      <xdr:spPr>
        <a:xfrm flipV="1">
          <a:off x="18656300" y="629856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46372</xdr:rowOff>
    </xdr:from>
    <xdr:ext cx="378565" cy="259045"/>
    <xdr:sp macro="" textlink="">
      <xdr:nvSpPr>
        <xdr:cNvPr id="742" name="テキスト ボックス 741"/>
        <xdr:cNvSpPr txBox="1"/>
      </xdr:nvSpPr>
      <xdr:spPr>
        <a:xfrm>
          <a:off x="19356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49039</xdr:rowOff>
    </xdr:from>
    <xdr:ext cx="378565" cy="259045"/>
    <xdr:sp macro="" textlink="">
      <xdr:nvSpPr>
        <xdr:cNvPr id="744" name="テキスト ボックス 743"/>
        <xdr:cNvSpPr txBox="1"/>
      </xdr:nvSpPr>
      <xdr:spPr>
        <a:xfrm>
          <a:off x="18467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30226</xdr:rowOff>
    </xdr:from>
    <xdr:to>
      <xdr:col>116</xdr:col>
      <xdr:colOff>114300</xdr:colOff>
      <xdr:row>38</xdr:row>
      <xdr:rowOff>131826</xdr:rowOff>
    </xdr:to>
    <xdr:sp macro="" textlink="">
      <xdr:nvSpPr>
        <xdr:cNvPr id="750" name="楕円 749"/>
        <xdr:cNvSpPr/>
      </xdr:nvSpPr>
      <xdr:spPr>
        <a:xfrm>
          <a:off x="22110700" y="65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8653</xdr:rowOff>
    </xdr:from>
    <xdr:ext cx="378565" cy="259045"/>
    <xdr:sp macro="" textlink="">
      <xdr:nvSpPr>
        <xdr:cNvPr id="751" name="投資及び出資金該当値テキスト"/>
        <xdr:cNvSpPr txBox="1"/>
      </xdr:nvSpPr>
      <xdr:spPr>
        <a:xfrm>
          <a:off x="22212300" y="652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59182</xdr:rowOff>
    </xdr:from>
    <xdr:to>
      <xdr:col>112</xdr:col>
      <xdr:colOff>38100</xdr:colOff>
      <xdr:row>36</xdr:row>
      <xdr:rowOff>160782</xdr:rowOff>
    </xdr:to>
    <xdr:sp macro="" textlink="">
      <xdr:nvSpPr>
        <xdr:cNvPr id="752" name="楕円 751"/>
        <xdr:cNvSpPr/>
      </xdr:nvSpPr>
      <xdr:spPr>
        <a:xfrm>
          <a:off x="21272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5859</xdr:rowOff>
    </xdr:from>
    <xdr:ext cx="469744" cy="259045"/>
    <xdr:sp macro="" textlink="">
      <xdr:nvSpPr>
        <xdr:cNvPr id="753" name="テキスト ボックス 752"/>
        <xdr:cNvSpPr txBox="1"/>
      </xdr:nvSpPr>
      <xdr:spPr>
        <a:xfrm>
          <a:off x="21088428" y="600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43561</xdr:rowOff>
    </xdr:from>
    <xdr:to>
      <xdr:col>107</xdr:col>
      <xdr:colOff>101600</xdr:colOff>
      <xdr:row>36</xdr:row>
      <xdr:rowOff>145161</xdr:rowOff>
    </xdr:to>
    <xdr:sp macro="" textlink="">
      <xdr:nvSpPr>
        <xdr:cNvPr id="754" name="楕円 753"/>
        <xdr:cNvSpPr/>
      </xdr:nvSpPr>
      <xdr:spPr>
        <a:xfrm>
          <a:off x="20383500" y="62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161688</xdr:rowOff>
    </xdr:from>
    <xdr:ext cx="469744" cy="259045"/>
    <xdr:sp macro="" textlink="">
      <xdr:nvSpPr>
        <xdr:cNvPr id="755" name="テキスト ボックス 754"/>
        <xdr:cNvSpPr txBox="1"/>
      </xdr:nvSpPr>
      <xdr:spPr>
        <a:xfrm>
          <a:off x="20199428" y="599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75565</xdr:rowOff>
    </xdr:from>
    <xdr:to>
      <xdr:col>102</xdr:col>
      <xdr:colOff>165100</xdr:colOff>
      <xdr:row>37</xdr:row>
      <xdr:rowOff>5715</xdr:rowOff>
    </xdr:to>
    <xdr:sp macro="" textlink="">
      <xdr:nvSpPr>
        <xdr:cNvPr id="756" name="楕円 755"/>
        <xdr:cNvSpPr/>
      </xdr:nvSpPr>
      <xdr:spPr>
        <a:xfrm>
          <a:off x="194945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22242</xdr:rowOff>
    </xdr:from>
    <xdr:ext cx="469744" cy="259045"/>
    <xdr:sp macro="" textlink="">
      <xdr:nvSpPr>
        <xdr:cNvPr id="757" name="テキスト ボックス 756"/>
        <xdr:cNvSpPr txBox="1"/>
      </xdr:nvSpPr>
      <xdr:spPr>
        <a:xfrm>
          <a:off x="19310428" y="602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69850</xdr:rowOff>
    </xdr:from>
    <xdr:to>
      <xdr:col>98</xdr:col>
      <xdr:colOff>38100</xdr:colOff>
      <xdr:row>38</xdr:row>
      <xdr:rowOff>0</xdr:rowOff>
    </xdr:to>
    <xdr:sp macro="" textlink="">
      <xdr:nvSpPr>
        <xdr:cNvPr id="758" name="楕円 757"/>
        <xdr:cNvSpPr/>
      </xdr:nvSpPr>
      <xdr:spPr>
        <a:xfrm>
          <a:off x="18605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16527</xdr:rowOff>
    </xdr:from>
    <xdr:ext cx="378565" cy="259045"/>
    <xdr:sp macro="" textlink="">
      <xdr:nvSpPr>
        <xdr:cNvPr id="759" name="テキスト ボックス 758"/>
        <xdr:cNvSpPr txBox="1"/>
      </xdr:nvSpPr>
      <xdr:spPr>
        <a:xfrm>
          <a:off x="18467017" y="6188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165760</xdr:rowOff>
    </xdr:from>
    <xdr:to>
      <xdr:col>116</xdr:col>
      <xdr:colOff>63500</xdr:colOff>
      <xdr:row>57</xdr:row>
      <xdr:rowOff>169966</xdr:rowOff>
    </xdr:to>
    <xdr:cxnSp macro="">
      <xdr:nvCxnSpPr>
        <xdr:cNvPr id="786" name="直線コネクタ 785"/>
        <xdr:cNvCxnSpPr/>
      </xdr:nvCxnSpPr>
      <xdr:spPr>
        <a:xfrm>
          <a:off x="21323300" y="9938410"/>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97868</xdr:rowOff>
    </xdr:from>
    <xdr:ext cx="469744" cy="259045"/>
    <xdr:sp macro="" textlink="">
      <xdr:nvSpPr>
        <xdr:cNvPr id="787" name="貸付金平均値テキスト"/>
        <xdr:cNvSpPr txBox="1"/>
      </xdr:nvSpPr>
      <xdr:spPr>
        <a:xfrm>
          <a:off x="22212300" y="987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142763</xdr:rowOff>
    </xdr:from>
    <xdr:to>
      <xdr:col>111</xdr:col>
      <xdr:colOff>177800</xdr:colOff>
      <xdr:row>57</xdr:row>
      <xdr:rowOff>165760</xdr:rowOff>
    </xdr:to>
    <xdr:cxnSp macro="">
      <xdr:nvCxnSpPr>
        <xdr:cNvPr id="789" name="直線コネクタ 788"/>
        <xdr:cNvCxnSpPr/>
      </xdr:nvCxnSpPr>
      <xdr:spPr>
        <a:xfrm>
          <a:off x="20434300" y="991541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84607</xdr:rowOff>
    </xdr:from>
    <xdr:to>
      <xdr:col>107</xdr:col>
      <xdr:colOff>50800</xdr:colOff>
      <xdr:row>57</xdr:row>
      <xdr:rowOff>142763</xdr:rowOff>
    </xdr:to>
    <xdr:cxnSp macro="">
      <xdr:nvCxnSpPr>
        <xdr:cNvPr id="792" name="直線コネクタ 791"/>
        <xdr:cNvCxnSpPr/>
      </xdr:nvCxnSpPr>
      <xdr:spPr>
        <a:xfrm>
          <a:off x="19545300" y="9857257"/>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4" name="テキスト ボックス 793"/>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68834</xdr:rowOff>
    </xdr:from>
    <xdr:to>
      <xdr:col>102</xdr:col>
      <xdr:colOff>114300</xdr:colOff>
      <xdr:row>57</xdr:row>
      <xdr:rowOff>84607</xdr:rowOff>
    </xdr:to>
    <xdr:cxnSp macro="">
      <xdr:nvCxnSpPr>
        <xdr:cNvPr id="795" name="直線コネクタ 794"/>
        <xdr:cNvCxnSpPr/>
      </xdr:nvCxnSpPr>
      <xdr:spPr>
        <a:xfrm>
          <a:off x="18656300" y="984148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119166</xdr:rowOff>
    </xdr:from>
    <xdr:to>
      <xdr:col>116</xdr:col>
      <xdr:colOff>114300</xdr:colOff>
      <xdr:row>58</xdr:row>
      <xdr:rowOff>49316</xdr:rowOff>
    </xdr:to>
    <xdr:sp macro="" textlink="">
      <xdr:nvSpPr>
        <xdr:cNvPr id="805" name="楕円 804"/>
        <xdr:cNvSpPr/>
      </xdr:nvSpPr>
      <xdr:spPr>
        <a:xfrm>
          <a:off x="22110700" y="98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142043</xdr:rowOff>
    </xdr:from>
    <xdr:ext cx="469744" cy="259045"/>
    <xdr:sp macro="" textlink="">
      <xdr:nvSpPr>
        <xdr:cNvPr id="806" name="貸付金該当値テキスト"/>
        <xdr:cNvSpPr txBox="1"/>
      </xdr:nvSpPr>
      <xdr:spPr>
        <a:xfrm>
          <a:off x="22212300" y="974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114960</xdr:rowOff>
    </xdr:from>
    <xdr:to>
      <xdr:col>112</xdr:col>
      <xdr:colOff>38100</xdr:colOff>
      <xdr:row>58</xdr:row>
      <xdr:rowOff>45110</xdr:rowOff>
    </xdr:to>
    <xdr:sp macro="" textlink="">
      <xdr:nvSpPr>
        <xdr:cNvPr id="807" name="楕円 806"/>
        <xdr:cNvSpPr/>
      </xdr:nvSpPr>
      <xdr:spPr>
        <a:xfrm>
          <a:off x="21272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36237</xdr:rowOff>
    </xdr:from>
    <xdr:ext cx="469744" cy="259045"/>
    <xdr:sp macro="" textlink="">
      <xdr:nvSpPr>
        <xdr:cNvPr id="808" name="テキスト ボックス 807"/>
        <xdr:cNvSpPr txBox="1"/>
      </xdr:nvSpPr>
      <xdr:spPr>
        <a:xfrm>
          <a:off x="21088428" y="99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91963</xdr:rowOff>
    </xdr:from>
    <xdr:to>
      <xdr:col>107</xdr:col>
      <xdr:colOff>101600</xdr:colOff>
      <xdr:row>58</xdr:row>
      <xdr:rowOff>22113</xdr:rowOff>
    </xdr:to>
    <xdr:sp macro="" textlink="">
      <xdr:nvSpPr>
        <xdr:cNvPr id="809" name="楕円 808"/>
        <xdr:cNvSpPr/>
      </xdr:nvSpPr>
      <xdr:spPr>
        <a:xfrm>
          <a:off x="20383500" y="98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13240</xdr:rowOff>
    </xdr:from>
    <xdr:ext cx="469744" cy="259045"/>
    <xdr:sp macro="" textlink="">
      <xdr:nvSpPr>
        <xdr:cNvPr id="810" name="テキスト ボックス 809"/>
        <xdr:cNvSpPr txBox="1"/>
      </xdr:nvSpPr>
      <xdr:spPr>
        <a:xfrm>
          <a:off x="20199428" y="995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33807</xdr:rowOff>
    </xdr:from>
    <xdr:to>
      <xdr:col>102</xdr:col>
      <xdr:colOff>165100</xdr:colOff>
      <xdr:row>57</xdr:row>
      <xdr:rowOff>135407</xdr:rowOff>
    </xdr:to>
    <xdr:sp macro="" textlink="">
      <xdr:nvSpPr>
        <xdr:cNvPr id="811" name="楕円 810"/>
        <xdr:cNvSpPr/>
      </xdr:nvSpPr>
      <xdr:spPr>
        <a:xfrm>
          <a:off x="19494500" y="98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126534</xdr:rowOff>
    </xdr:from>
    <xdr:ext cx="469744" cy="259045"/>
    <xdr:sp macro="" textlink="">
      <xdr:nvSpPr>
        <xdr:cNvPr id="812" name="テキスト ボックス 811"/>
        <xdr:cNvSpPr txBox="1"/>
      </xdr:nvSpPr>
      <xdr:spPr>
        <a:xfrm>
          <a:off x="19310428" y="989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18034</xdr:rowOff>
    </xdr:from>
    <xdr:to>
      <xdr:col>98</xdr:col>
      <xdr:colOff>38100</xdr:colOff>
      <xdr:row>57</xdr:row>
      <xdr:rowOff>119634</xdr:rowOff>
    </xdr:to>
    <xdr:sp macro="" textlink="">
      <xdr:nvSpPr>
        <xdr:cNvPr id="813" name="楕円 812"/>
        <xdr:cNvSpPr/>
      </xdr:nvSpPr>
      <xdr:spPr>
        <a:xfrm>
          <a:off x="18605500" y="97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110761</xdr:rowOff>
    </xdr:from>
    <xdr:ext cx="469744" cy="259045"/>
    <xdr:sp macro="" textlink="">
      <xdr:nvSpPr>
        <xdr:cNvPr id="814" name="テキスト ボックス 813"/>
        <xdr:cNvSpPr txBox="1"/>
      </xdr:nvSpPr>
      <xdr:spPr>
        <a:xfrm>
          <a:off x="18421428"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72492</xdr:rowOff>
    </xdr:from>
    <xdr:to>
      <xdr:col>116</xdr:col>
      <xdr:colOff>63500</xdr:colOff>
      <xdr:row>76</xdr:row>
      <xdr:rowOff>124110</xdr:rowOff>
    </xdr:to>
    <xdr:cxnSp macro="">
      <xdr:nvCxnSpPr>
        <xdr:cNvPr id="842" name="直線コネクタ 841"/>
        <xdr:cNvCxnSpPr/>
      </xdr:nvCxnSpPr>
      <xdr:spPr>
        <a:xfrm flipV="1">
          <a:off x="21323300" y="13102692"/>
          <a:ext cx="8382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3"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124110</xdr:rowOff>
    </xdr:from>
    <xdr:to>
      <xdr:col>111</xdr:col>
      <xdr:colOff>177800</xdr:colOff>
      <xdr:row>76</xdr:row>
      <xdr:rowOff>160640</xdr:rowOff>
    </xdr:to>
    <xdr:cxnSp macro="">
      <xdr:nvCxnSpPr>
        <xdr:cNvPr id="845" name="直線コネクタ 844"/>
        <xdr:cNvCxnSpPr/>
      </xdr:nvCxnSpPr>
      <xdr:spPr>
        <a:xfrm flipV="1">
          <a:off x="20434300" y="13154310"/>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7" name="テキスト ボックス 846"/>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160640</xdr:rowOff>
    </xdr:from>
    <xdr:to>
      <xdr:col>107</xdr:col>
      <xdr:colOff>50800</xdr:colOff>
      <xdr:row>77</xdr:row>
      <xdr:rowOff>54798</xdr:rowOff>
    </xdr:to>
    <xdr:cxnSp macro="">
      <xdr:nvCxnSpPr>
        <xdr:cNvPr id="848" name="直線コネクタ 847"/>
        <xdr:cNvCxnSpPr/>
      </xdr:nvCxnSpPr>
      <xdr:spPr>
        <a:xfrm flipV="1">
          <a:off x="19545300" y="13190840"/>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50" name="テキスト ボックス 849"/>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54798</xdr:rowOff>
    </xdr:from>
    <xdr:to>
      <xdr:col>102</xdr:col>
      <xdr:colOff>114300</xdr:colOff>
      <xdr:row>77</xdr:row>
      <xdr:rowOff>166309</xdr:rowOff>
    </xdr:to>
    <xdr:cxnSp macro="">
      <xdr:nvCxnSpPr>
        <xdr:cNvPr id="851" name="直線コネクタ 850"/>
        <xdr:cNvCxnSpPr/>
      </xdr:nvCxnSpPr>
      <xdr:spPr>
        <a:xfrm flipV="1">
          <a:off x="18656300" y="13256448"/>
          <a:ext cx="889000" cy="1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3" name="テキスト ボックス 852"/>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5" name="テキスト ボックス 854"/>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21692</xdr:rowOff>
    </xdr:from>
    <xdr:to>
      <xdr:col>116</xdr:col>
      <xdr:colOff>114300</xdr:colOff>
      <xdr:row>76</xdr:row>
      <xdr:rowOff>123292</xdr:rowOff>
    </xdr:to>
    <xdr:sp macro="" textlink="">
      <xdr:nvSpPr>
        <xdr:cNvPr id="861" name="楕円 860"/>
        <xdr:cNvSpPr/>
      </xdr:nvSpPr>
      <xdr:spPr>
        <a:xfrm>
          <a:off x="22110700" y="130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119</xdr:rowOff>
    </xdr:from>
    <xdr:ext cx="534377" cy="259045"/>
    <xdr:sp macro="" textlink="">
      <xdr:nvSpPr>
        <xdr:cNvPr id="862" name="繰出金該当値テキスト"/>
        <xdr:cNvSpPr txBox="1"/>
      </xdr:nvSpPr>
      <xdr:spPr>
        <a:xfrm>
          <a:off x="22212300" y="1303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73310</xdr:rowOff>
    </xdr:from>
    <xdr:to>
      <xdr:col>112</xdr:col>
      <xdr:colOff>38100</xdr:colOff>
      <xdr:row>77</xdr:row>
      <xdr:rowOff>3460</xdr:rowOff>
    </xdr:to>
    <xdr:sp macro="" textlink="">
      <xdr:nvSpPr>
        <xdr:cNvPr id="863" name="楕円 862"/>
        <xdr:cNvSpPr/>
      </xdr:nvSpPr>
      <xdr:spPr>
        <a:xfrm>
          <a:off x="21272500" y="131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166037</xdr:rowOff>
    </xdr:from>
    <xdr:ext cx="534377" cy="259045"/>
    <xdr:sp macro="" textlink="">
      <xdr:nvSpPr>
        <xdr:cNvPr id="864" name="テキスト ボックス 863"/>
        <xdr:cNvSpPr txBox="1"/>
      </xdr:nvSpPr>
      <xdr:spPr>
        <a:xfrm>
          <a:off x="21056111" y="131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109840</xdr:rowOff>
    </xdr:from>
    <xdr:to>
      <xdr:col>107</xdr:col>
      <xdr:colOff>101600</xdr:colOff>
      <xdr:row>77</xdr:row>
      <xdr:rowOff>39990</xdr:rowOff>
    </xdr:to>
    <xdr:sp macro="" textlink="">
      <xdr:nvSpPr>
        <xdr:cNvPr id="865" name="楕円 864"/>
        <xdr:cNvSpPr/>
      </xdr:nvSpPr>
      <xdr:spPr>
        <a:xfrm>
          <a:off x="20383500" y="131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31117</xdr:rowOff>
    </xdr:from>
    <xdr:ext cx="534377" cy="259045"/>
    <xdr:sp macro="" textlink="">
      <xdr:nvSpPr>
        <xdr:cNvPr id="866" name="テキスト ボックス 865"/>
        <xdr:cNvSpPr txBox="1"/>
      </xdr:nvSpPr>
      <xdr:spPr>
        <a:xfrm>
          <a:off x="20167111" y="132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3998</xdr:rowOff>
    </xdr:from>
    <xdr:to>
      <xdr:col>102</xdr:col>
      <xdr:colOff>165100</xdr:colOff>
      <xdr:row>77</xdr:row>
      <xdr:rowOff>105598</xdr:rowOff>
    </xdr:to>
    <xdr:sp macro="" textlink="">
      <xdr:nvSpPr>
        <xdr:cNvPr id="867" name="楕円 866"/>
        <xdr:cNvSpPr/>
      </xdr:nvSpPr>
      <xdr:spPr>
        <a:xfrm>
          <a:off x="19494500" y="132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96725</xdr:rowOff>
    </xdr:from>
    <xdr:ext cx="534377" cy="259045"/>
    <xdr:sp macro="" textlink="">
      <xdr:nvSpPr>
        <xdr:cNvPr id="868" name="テキスト ボックス 867"/>
        <xdr:cNvSpPr txBox="1"/>
      </xdr:nvSpPr>
      <xdr:spPr>
        <a:xfrm>
          <a:off x="19278111" y="1329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115509</xdr:rowOff>
    </xdr:from>
    <xdr:to>
      <xdr:col>98</xdr:col>
      <xdr:colOff>38100</xdr:colOff>
      <xdr:row>78</xdr:row>
      <xdr:rowOff>45659</xdr:rowOff>
    </xdr:to>
    <xdr:sp macro="" textlink="">
      <xdr:nvSpPr>
        <xdr:cNvPr id="869" name="楕円 868"/>
        <xdr:cNvSpPr/>
      </xdr:nvSpPr>
      <xdr:spPr>
        <a:xfrm>
          <a:off x="18605500" y="133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36786</xdr:rowOff>
    </xdr:from>
    <xdr:ext cx="534377" cy="259045"/>
    <xdr:sp macro="" textlink="">
      <xdr:nvSpPr>
        <xdr:cNvPr id="870" name="テキスト ボックス 869"/>
        <xdr:cNvSpPr txBox="1"/>
      </xdr:nvSpPr>
      <xdr:spPr>
        <a:xfrm>
          <a:off x="18389111" y="1340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年度は、前年度と比較して人件費、物件費、公債費が減少し、扶助費、普通建設事業費、積立金が増加している。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ここ数年の扶助費の傾向としては、待機児童対策に向けた定員拡大などによる児童保育委託費など子育て支援にかかる事業費、又障がい者への介護給付費などが対象者数の増加等により年々増加している。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普通建設事業費は、新庁舎整備に係る庁舎等整備費や藤沢公民館・労働会館複合施設建設の建設に係る労働会館整備費が増加している。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年度は「公共施設再整備第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期短期プラン」の実施に必要な財源を確保すべく公共施設整備基金への積み立てを重点的に行った。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魅力・活力あるまちづくりに向け、引き続き、「行政改革」「財政改革」「職員の意識改革」「市民サービスの質的改革」を柱とする「藤沢市行財政改革</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基本方針」等に基づき、健全財政に向けた取組に努める。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430,685
424,872
69.57
159,693,717
152,989,934
6,231,572
82,124,037
77,678,912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72753</xdr:rowOff>
    </xdr:from>
    <xdr:to>
      <xdr:col>24</xdr:col>
      <xdr:colOff>63500</xdr:colOff>
      <xdr:row>39</xdr:row>
      <xdr:rowOff>106499</xdr:rowOff>
    </xdr:to>
    <xdr:cxnSp macro="">
      <xdr:nvCxnSpPr>
        <xdr:cNvPr id="63" name="直線コネクタ 62"/>
        <xdr:cNvCxnSpPr/>
      </xdr:nvCxnSpPr>
      <xdr:spPr>
        <a:xfrm>
          <a:off x="3797300" y="6759303"/>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139700</xdr:rowOff>
    </xdr:from>
    <xdr:to>
      <xdr:col>19</xdr:col>
      <xdr:colOff>177800</xdr:colOff>
      <xdr:row>39</xdr:row>
      <xdr:rowOff>72753</xdr:rowOff>
    </xdr:to>
    <xdr:cxnSp macro="">
      <xdr:nvCxnSpPr>
        <xdr:cNvPr id="66" name="直線コネクタ 65"/>
        <xdr:cNvCxnSpPr/>
      </xdr:nvCxnSpPr>
      <xdr:spPr>
        <a:xfrm>
          <a:off x="2908300" y="665480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139700</xdr:rowOff>
    </xdr:from>
    <xdr:to>
      <xdr:col>15</xdr:col>
      <xdr:colOff>50800</xdr:colOff>
      <xdr:row>39</xdr:row>
      <xdr:rowOff>9616</xdr:rowOff>
    </xdr:to>
    <xdr:cxnSp macro="">
      <xdr:nvCxnSpPr>
        <xdr:cNvPr id="69" name="直線コネクタ 68"/>
        <xdr:cNvCxnSpPr/>
      </xdr:nvCxnSpPr>
      <xdr:spPr>
        <a:xfrm flipV="1">
          <a:off x="2019300" y="66548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38843</xdr:rowOff>
    </xdr:from>
    <xdr:ext cx="469744" cy="259045"/>
    <xdr:sp macro="" textlink="">
      <xdr:nvSpPr>
        <xdr:cNvPr id="71" name="テキスト ボックス 70"/>
        <xdr:cNvSpPr txBox="1"/>
      </xdr:nvSpPr>
      <xdr:spPr>
        <a:xfrm>
          <a:off x="2673428"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9616</xdr:rowOff>
    </xdr:from>
    <xdr:to>
      <xdr:col>10</xdr:col>
      <xdr:colOff>114300</xdr:colOff>
      <xdr:row>39</xdr:row>
      <xdr:rowOff>16147</xdr:rowOff>
    </xdr:to>
    <xdr:cxnSp macro="">
      <xdr:nvCxnSpPr>
        <xdr:cNvPr id="72" name="直線コネクタ 71"/>
        <xdr:cNvCxnSpPr/>
      </xdr:nvCxnSpPr>
      <xdr:spPr>
        <a:xfrm flipV="1">
          <a:off x="1130300" y="66961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55699</xdr:rowOff>
    </xdr:from>
    <xdr:to>
      <xdr:col>24</xdr:col>
      <xdr:colOff>114300</xdr:colOff>
      <xdr:row>39</xdr:row>
      <xdr:rowOff>157299</xdr:rowOff>
    </xdr:to>
    <xdr:sp macro="" textlink="">
      <xdr:nvSpPr>
        <xdr:cNvPr id="82" name="楕円 81"/>
        <xdr:cNvSpPr/>
      </xdr:nvSpPr>
      <xdr:spPr>
        <a:xfrm>
          <a:off x="4584700" y="67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142076</xdr:rowOff>
    </xdr:from>
    <xdr:ext cx="469744" cy="259045"/>
    <xdr:sp macro="" textlink="">
      <xdr:nvSpPr>
        <xdr:cNvPr id="83" name="議会費該当値テキスト"/>
        <xdr:cNvSpPr txBox="1"/>
      </xdr:nvSpPr>
      <xdr:spPr>
        <a:xfrm>
          <a:off x="4686300" y="665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21953</xdr:rowOff>
    </xdr:from>
    <xdr:to>
      <xdr:col>20</xdr:col>
      <xdr:colOff>38100</xdr:colOff>
      <xdr:row>39</xdr:row>
      <xdr:rowOff>123553</xdr:rowOff>
    </xdr:to>
    <xdr:sp macro="" textlink="">
      <xdr:nvSpPr>
        <xdr:cNvPr id="84" name="楕円 83"/>
        <xdr:cNvSpPr/>
      </xdr:nvSpPr>
      <xdr:spPr>
        <a:xfrm>
          <a:off x="3746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114680</xdr:rowOff>
    </xdr:from>
    <xdr:ext cx="469744" cy="259045"/>
    <xdr:sp macro="" textlink="">
      <xdr:nvSpPr>
        <xdr:cNvPr id="85" name="テキスト ボックス 84"/>
        <xdr:cNvSpPr txBox="1"/>
      </xdr:nvSpPr>
      <xdr:spPr>
        <a:xfrm>
          <a:off x="3562428" y="680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88900</xdr:rowOff>
    </xdr:from>
    <xdr:to>
      <xdr:col>15</xdr:col>
      <xdr:colOff>101600</xdr:colOff>
      <xdr:row>39</xdr:row>
      <xdr:rowOff>19050</xdr:rowOff>
    </xdr:to>
    <xdr:sp macro="" textlink="">
      <xdr:nvSpPr>
        <xdr:cNvPr id="86" name="楕円 85"/>
        <xdr:cNvSpPr/>
      </xdr:nvSpPr>
      <xdr:spPr>
        <a:xfrm>
          <a:off x="2857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10177</xdr:rowOff>
    </xdr:from>
    <xdr:ext cx="469744" cy="259045"/>
    <xdr:sp macro="" textlink="">
      <xdr:nvSpPr>
        <xdr:cNvPr id="87" name="テキスト ボックス 86"/>
        <xdr:cNvSpPr txBox="1"/>
      </xdr:nvSpPr>
      <xdr:spPr>
        <a:xfrm>
          <a:off x="2673428"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130266</xdr:rowOff>
    </xdr:from>
    <xdr:to>
      <xdr:col>10</xdr:col>
      <xdr:colOff>165100</xdr:colOff>
      <xdr:row>39</xdr:row>
      <xdr:rowOff>60416</xdr:rowOff>
    </xdr:to>
    <xdr:sp macro="" textlink="">
      <xdr:nvSpPr>
        <xdr:cNvPr id="88" name="楕円 87"/>
        <xdr:cNvSpPr/>
      </xdr:nvSpPr>
      <xdr:spPr>
        <a:xfrm>
          <a:off x="1968500" y="66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51543</xdr:rowOff>
    </xdr:from>
    <xdr:ext cx="469744" cy="259045"/>
    <xdr:sp macro="" textlink="">
      <xdr:nvSpPr>
        <xdr:cNvPr id="89" name="テキスト ボックス 88"/>
        <xdr:cNvSpPr txBox="1"/>
      </xdr:nvSpPr>
      <xdr:spPr>
        <a:xfrm>
          <a:off x="1784428" y="673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136797</xdr:rowOff>
    </xdr:from>
    <xdr:to>
      <xdr:col>6</xdr:col>
      <xdr:colOff>38100</xdr:colOff>
      <xdr:row>39</xdr:row>
      <xdr:rowOff>66947</xdr:rowOff>
    </xdr:to>
    <xdr:sp macro="" textlink="">
      <xdr:nvSpPr>
        <xdr:cNvPr id="90" name="楕円 89"/>
        <xdr:cNvSpPr/>
      </xdr:nvSpPr>
      <xdr:spPr>
        <a:xfrm>
          <a:off x="1079500" y="66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58074</xdr:rowOff>
    </xdr:from>
    <xdr:ext cx="469744" cy="259045"/>
    <xdr:sp macro="" textlink="">
      <xdr:nvSpPr>
        <xdr:cNvPr id="91" name="テキスト ボックス 90"/>
        <xdr:cNvSpPr txBox="1"/>
      </xdr:nvSpPr>
      <xdr:spPr>
        <a:xfrm>
          <a:off x="895428" y="674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104115</xdr:rowOff>
    </xdr:from>
    <xdr:to>
      <xdr:col>24</xdr:col>
      <xdr:colOff>63500</xdr:colOff>
      <xdr:row>56</xdr:row>
      <xdr:rowOff>90208</xdr:rowOff>
    </xdr:to>
    <xdr:cxnSp macro="">
      <xdr:nvCxnSpPr>
        <xdr:cNvPr id="121" name="直線コネクタ 120"/>
        <xdr:cNvCxnSpPr/>
      </xdr:nvCxnSpPr>
      <xdr:spPr>
        <a:xfrm flipV="1">
          <a:off x="3797300" y="9190965"/>
          <a:ext cx="838200" cy="50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90208</xdr:rowOff>
    </xdr:from>
    <xdr:to>
      <xdr:col>19</xdr:col>
      <xdr:colOff>177800</xdr:colOff>
      <xdr:row>56</xdr:row>
      <xdr:rowOff>149339</xdr:rowOff>
    </xdr:to>
    <xdr:cxnSp macro="">
      <xdr:nvCxnSpPr>
        <xdr:cNvPr id="124" name="直線コネクタ 123"/>
        <xdr:cNvCxnSpPr/>
      </xdr:nvCxnSpPr>
      <xdr:spPr>
        <a:xfrm flipV="1">
          <a:off x="2908300" y="9691408"/>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94152</xdr:rowOff>
    </xdr:from>
    <xdr:to>
      <xdr:col>15</xdr:col>
      <xdr:colOff>50800</xdr:colOff>
      <xdr:row>56</xdr:row>
      <xdr:rowOff>149339</xdr:rowOff>
    </xdr:to>
    <xdr:cxnSp macro="">
      <xdr:nvCxnSpPr>
        <xdr:cNvPr id="127" name="直線コネクタ 126"/>
        <xdr:cNvCxnSpPr/>
      </xdr:nvCxnSpPr>
      <xdr:spPr>
        <a:xfrm>
          <a:off x="2019300" y="9695352"/>
          <a:ext cx="889000" cy="5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94152</xdr:rowOff>
    </xdr:from>
    <xdr:to>
      <xdr:col>10</xdr:col>
      <xdr:colOff>114300</xdr:colOff>
      <xdr:row>57</xdr:row>
      <xdr:rowOff>63671</xdr:rowOff>
    </xdr:to>
    <xdr:cxnSp macro="">
      <xdr:nvCxnSpPr>
        <xdr:cNvPr id="130" name="直線コネクタ 129"/>
        <xdr:cNvCxnSpPr/>
      </xdr:nvCxnSpPr>
      <xdr:spPr>
        <a:xfrm flipV="1">
          <a:off x="1130300" y="9695352"/>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67842</xdr:rowOff>
    </xdr:from>
    <xdr:ext cx="534377" cy="259045"/>
    <xdr:sp macro="" textlink="">
      <xdr:nvSpPr>
        <xdr:cNvPr id="132" name="テキスト ボックス 131"/>
        <xdr:cNvSpPr txBox="1"/>
      </xdr:nvSpPr>
      <xdr:spPr>
        <a:xfrm>
          <a:off x="1752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53315</xdr:rowOff>
    </xdr:from>
    <xdr:to>
      <xdr:col>24</xdr:col>
      <xdr:colOff>114300</xdr:colOff>
      <xdr:row>53</xdr:row>
      <xdr:rowOff>154915</xdr:rowOff>
    </xdr:to>
    <xdr:sp macro="" textlink="">
      <xdr:nvSpPr>
        <xdr:cNvPr id="140" name="楕円 139"/>
        <xdr:cNvSpPr/>
      </xdr:nvSpPr>
      <xdr:spPr>
        <a:xfrm>
          <a:off x="4584700" y="91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76192</xdr:rowOff>
    </xdr:from>
    <xdr:ext cx="534377" cy="259045"/>
    <xdr:sp macro="" textlink="">
      <xdr:nvSpPr>
        <xdr:cNvPr id="141" name="総務費該当値テキスト"/>
        <xdr:cNvSpPr txBox="1"/>
      </xdr:nvSpPr>
      <xdr:spPr>
        <a:xfrm>
          <a:off x="4686300" y="899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39408</xdr:rowOff>
    </xdr:from>
    <xdr:to>
      <xdr:col>20</xdr:col>
      <xdr:colOff>38100</xdr:colOff>
      <xdr:row>56</xdr:row>
      <xdr:rowOff>141008</xdr:rowOff>
    </xdr:to>
    <xdr:sp macro="" textlink="">
      <xdr:nvSpPr>
        <xdr:cNvPr id="142" name="楕円 141"/>
        <xdr:cNvSpPr/>
      </xdr:nvSpPr>
      <xdr:spPr>
        <a:xfrm>
          <a:off x="3746500" y="96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157535</xdr:rowOff>
    </xdr:from>
    <xdr:ext cx="534377" cy="259045"/>
    <xdr:sp macro="" textlink="">
      <xdr:nvSpPr>
        <xdr:cNvPr id="143" name="テキスト ボックス 142"/>
        <xdr:cNvSpPr txBox="1"/>
      </xdr:nvSpPr>
      <xdr:spPr>
        <a:xfrm>
          <a:off x="3530111" y="94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98539</xdr:rowOff>
    </xdr:from>
    <xdr:to>
      <xdr:col>15</xdr:col>
      <xdr:colOff>101600</xdr:colOff>
      <xdr:row>57</xdr:row>
      <xdr:rowOff>28689</xdr:rowOff>
    </xdr:to>
    <xdr:sp macro="" textlink="">
      <xdr:nvSpPr>
        <xdr:cNvPr id="144" name="楕円 143"/>
        <xdr:cNvSpPr/>
      </xdr:nvSpPr>
      <xdr:spPr>
        <a:xfrm>
          <a:off x="2857500" y="96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45216</xdr:rowOff>
    </xdr:from>
    <xdr:ext cx="534377" cy="259045"/>
    <xdr:sp macro="" textlink="">
      <xdr:nvSpPr>
        <xdr:cNvPr id="145" name="テキスト ボックス 144"/>
        <xdr:cNvSpPr txBox="1"/>
      </xdr:nvSpPr>
      <xdr:spPr>
        <a:xfrm>
          <a:off x="2641111" y="94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43352</xdr:rowOff>
    </xdr:from>
    <xdr:to>
      <xdr:col>10</xdr:col>
      <xdr:colOff>165100</xdr:colOff>
      <xdr:row>56</xdr:row>
      <xdr:rowOff>144952</xdr:rowOff>
    </xdr:to>
    <xdr:sp macro="" textlink="">
      <xdr:nvSpPr>
        <xdr:cNvPr id="146" name="楕円 145"/>
        <xdr:cNvSpPr/>
      </xdr:nvSpPr>
      <xdr:spPr>
        <a:xfrm>
          <a:off x="1968500" y="96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161479</xdr:rowOff>
    </xdr:from>
    <xdr:ext cx="534377" cy="259045"/>
    <xdr:sp macro="" textlink="">
      <xdr:nvSpPr>
        <xdr:cNvPr id="147" name="テキスト ボックス 146"/>
        <xdr:cNvSpPr txBox="1"/>
      </xdr:nvSpPr>
      <xdr:spPr>
        <a:xfrm>
          <a:off x="1752111" y="94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12871</xdr:rowOff>
    </xdr:from>
    <xdr:to>
      <xdr:col>6</xdr:col>
      <xdr:colOff>38100</xdr:colOff>
      <xdr:row>57</xdr:row>
      <xdr:rowOff>114471</xdr:rowOff>
    </xdr:to>
    <xdr:sp macro="" textlink="">
      <xdr:nvSpPr>
        <xdr:cNvPr id="148" name="楕円 147"/>
        <xdr:cNvSpPr/>
      </xdr:nvSpPr>
      <xdr:spPr>
        <a:xfrm>
          <a:off x="1079500" y="97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105598</xdr:rowOff>
    </xdr:from>
    <xdr:ext cx="534377" cy="259045"/>
    <xdr:sp macro="" textlink="">
      <xdr:nvSpPr>
        <xdr:cNvPr id="149" name="テキスト ボックス 148"/>
        <xdr:cNvSpPr txBox="1"/>
      </xdr:nvSpPr>
      <xdr:spPr>
        <a:xfrm>
          <a:off x="863111" y="98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98236</xdr:rowOff>
    </xdr:from>
    <xdr:to>
      <xdr:col>24</xdr:col>
      <xdr:colOff>63500</xdr:colOff>
      <xdr:row>76</xdr:row>
      <xdr:rowOff>111168</xdr:rowOff>
    </xdr:to>
    <xdr:cxnSp macro="">
      <xdr:nvCxnSpPr>
        <xdr:cNvPr id="181" name="直線コネクタ 180"/>
        <xdr:cNvCxnSpPr/>
      </xdr:nvCxnSpPr>
      <xdr:spPr>
        <a:xfrm flipV="1">
          <a:off x="3797300" y="13128436"/>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111168</xdr:rowOff>
    </xdr:from>
    <xdr:to>
      <xdr:col>19</xdr:col>
      <xdr:colOff>177800</xdr:colOff>
      <xdr:row>76</xdr:row>
      <xdr:rowOff>150248</xdr:rowOff>
    </xdr:to>
    <xdr:cxnSp macro="">
      <xdr:nvCxnSpPr>
        <xdr:cNvPr id="184" name="直線コネクタ 183"/>
        <xdr:cNvCxnSpPr/>
      </xdr:nvCxnSpPr>
      <xdr:spPr>
        <a:xfrm flipV="1">
          <a:off x="2908300" y="13141368"/>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150248</xdr:rowOff>
    </xdr:from>
    <xdr:to>
      <xdr:col>15</xdr:col>
      <xdr:colOff>50800</xdr:colOff>
      <xdr:row>77</xdr:row>
      <xdr:rowOff>73134</xdr:rowOff>
    </xdr:to>
    <xdr:cxnSp macro="">
      <xdr:nvCxnSpPr>
        <xdr:cNvPr id="187" name="直線コネクタ 186"/>
        <xdr:cNvCxnSpPr/>
      </xdr:nvCxnSpPr>
      <xdr:spPr>
        <a:xfrm flipV="1">
          <a:off x="2019300" y="13180448"/>
          <a:ext cx="889000" cy="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73134</xdr:rowOff>
    </xdr:from>
    <xdr:to>
      <xdr:col>10</xdr:col>
      <xdr:colOff>114300</xdr:colOff>
      <xdr:row>78</xdr:row>
      <xdr:rowOff>7590</xdr:rowOff>
    </xdr:to>
    <xdr:cxnSp macro="">
      <xdr:nvCxnSpPr>
        <xdr:cNvPr id="190" name="直線コネクタ 189"/>
        <xdr:cNvCxnSpPr/>
      </xdr:nvCxnSpPr>
      <xdr:spPr>
        <a:xfrm flipV="1">
          <a:off x="1130300" y="13274784"/>
          <a:ext cx="889000" cy="10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47436</xdr:rowOff>
    </xdr:from>
    <xdr:to>
      <xdr:col>24</xdr:col>
      <xdr:colOff>114300</xdr:colOff>
      <xdr:row>76</xdr:row>
      <xdr:rowOff>149036</xdr:rowOff>
    </xdr:to>
    <xdr:sp macro="" textlink="">
      <xdr:nvSpPr>
        <xdr:cNvPr id="200" name="楕円 199"/>
        <xdr:cNvSpPr/>
      </xdr:nvSpPr>
      <xdr:spPr>
        <a:xfrm>
          <a:off x="4584700" y="130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25863</xdr:rowOff>
    </xdr:from>
    <xdr:ext cx="599010" cy="259045"/>
    <xdr:sp macro="" textlink="">
      <xdr:nvSpPr>
        <xdr:cNvPr id="201" name="民生費該当値テキスト"/>
        <xdr:cNvSpPr txBox="1"/>
      </xdr:nvSpPr>
      <xdr:spPr>
        <a:xfrm>
          <a:off x="4686300" y="1305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60368</xdr:rowOff>
    </xdr:from>
    <xdr:to>
      <xdr:col>20</xdr:col>
      <xdr:colOff>38100</xdr:colOff>
      <xdr:row>76</xdr:row>
      <xdr:rowOff>161968</xdr:rowOff>
    </xdr:to>
    <xdr:sp macro="" textlink="">
      <xdr:nvSpPr>
        <xdr:cNvPr id="202" name="楕円 201"/>
        <xdr:cNvSpPr/>
      </xdr:nvSpPr>
      <xdr:spPr>
        <a:xfrm>
          <a:off x="3746500" y="1309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153095</xdr:rowOff>
    </xdr:from>
    <xdr:ext cx="599010" cy="259045"/>
    <xdr:sp macro="" textlink="">
      <xdr:nvSpPr>
        <xdr:cNvPr id="203" name="テキスト ボックス 202"/>
        <xdr:cNvSpPr txBox="1"/>
      </xdr:nvSpPr>
      <xdr:spPr>
        <a:xfrm>
          <a:off x="3497795" y="1318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99448</xdr:rowOff>
    </xdr:from>
    <xdr:to>
      <xdr:col>15</xdr:col>
      <xdr:colOff>101600</xdr:colOff>
      <xdr:row>77</xdr:row>
      <xdr:rowOff>29598</xdr:rowOff>
    </xdr:to>
    <xdr:sp macro="" textlink="">
      <xdr:nvSpPr>
        <xdr:cNvPr id="204" name="楕円 203"/>
        <xdr:cNvSpPr/>
      </xdr:nvSpPr>
      <xdr:spPr>
        <a:xfrm>
          <a:off x="2857500" y="13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20725</xdr:rowOff>
    </xdr:from>
    <xdr:ext cx="599010" cy="259045"/>
    <xdr:sp macro="" textlink="">
      <xdr:nvSpPr>
        <xdr:cNvPr id="205" name="テキスト ボックス 204"/>
        <xdr:cNvSpPr txBox="1"/>
      </xdr:nvSpPr>
      <xdr:spPr>
        <a:xfrm>
          <a:off x="2608795" y="1322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22334</xdr:rowOff>
    </xdr:from>
    <xdr:to>
      <xdr:col>10</xdr:col>
      <xdr:colOff>165100</xdr:colOff>
      <xdr:row>77</xdr:row>
      <xdr:rowOff>123934</xdr:rowOff>
    </xdr:to>
    <xdr:sp macro="" textlink="">
      <xdr:nvSpPr>
        <xdr:cNvPr id="206" name="楕円 205"/>
        <xdr:cNvSpPr/>
      </xdr:nvSpPr>
      <xdr:spPr>
        <a:xfrm>
          <a:off x="1968500" y="132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115061</xdr:rowOff>
    </xdr:from>
    <xdr:ext cx="599010" cy="259045"/>
    <xdr:sp macro="" textlink="">
      <xdr:nvSpPr>
        <xdr:cNvPr id="207" name="テキスト ボックス 206"/>
        <xdr:cNvSpPr txBox="1"/>
      </xdr:nvSpPr>
      <xdr:spPr>
        <a:xfrm>
          <a:off x="1719795" y="1331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128240</xdr:rowOff>
    </xdr:from>
    <xdr:to>
      <xdr:col>6</xdr:col>
      <xdr:colOff>38100</xdr:colOff>
      <xdr:row>78</xdr:row>
      <xdr:rowOff>58390</xdr:rowOff>
    </xdr:to>
    <xdr:sp macro="" textlink="">
      <xdr:nvSpPr>
        <xdr:cNvPr id="208" name="楕円 207"/>
        <xdr:cNvSpPr/>
      </xdr:nvSpPr>
      <xdr:spPr>
        <a:xfrm>
          <a:off x="1079500" y="133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49517</xdr:rowOff>
    </xdr:from>
    <xdr:ext cx="599010" cy="259045"/>
    <xdr:sp macro="" textlink="">
      <xdr:nvSpPr>
        <xdr:cNvPr id="209" name="テキスト ボックス 208"/>
        <xdr:cNvSpPr txBox="1"/>
      </xdr:nvSpPr>
      <xdr:spPr>
        <a:xfrm>
          <a:off x="830795" y="1342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3389</xdr:rowOff>
    </xdr:from>
    <xdr:to>
      <xdr:col>24</xdr:col>
      <xdr:colOff>63500</xdr:colOff>
      <xdr:row>95</xdr:row>
      <xdr:rowOff>14852</xdr:rowOff>
    </xdr:to>
    <xdr:cxnSp macro="">
      <xdr:nvCxnSpPr>
        <xdr:cNvPr id="241" name="直線コネクタ 240"/>
        <xdr:cNvCxnSpPr/>
      </xdr:nvCxnSpPr>
      <xdr:spPr>
        <a:xfrm flipV="1">
          <a:off x="3797300" y="16291139"/>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14852</xdr:rowOff>
    </xdr:from>
    <xdr:to>
      <xdr:col>19</xdr:col>
      <xdr:colOff>177800</xdr:colOff>
      <xdr:row>95</xdr:row>
      <xdr:rowOff>20501</xdr:rowOff>
    </xdr:to>
    <xdr:cxnSp macro="">
      <xdr:nvCxnSpPr>
        <xdr:cNvPr id="244" name="直線コネクタ 243"/>
        <xdr:cNvCxnSpPr/>
      </xdr:nvCxnSpPr>
      <xdr:spPr>
        <a:xfrm flipV="1">
          <a:off x="2908300" y="16302602"/>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20501</xdr:rowOff>
    </xdr:from>
    <xdr:to>
      <xdr:col>15</xdr:col>
      <xdr:colOff>50800</xdr:colOff>
      <xdr:row>95</xdr:row>
      <xdr:rowOff>67201</xdr:rowOff>
    </xdr:to>
    <xdr:cxnSp macro="">
      <xdr:nvCxnSpPr>
        <xdr:cNvPr id="247" name="直線コネクタ 246"/>
        <xdr:cNvCxnSpPr/>
      </xdr:nvCxnSpPr>
      <xdr:spPr>
        <a:xfrm flipV="1">
          <a:off x="2019300" y="16308251"/>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9" name="テキスト ボックス 248"/>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26543</xdr:rowOff>
    </xdr:from>
    <xdr:to>
      <xdr:col>10</xdr:col>
      <xdr:colOff>114300</xdr:colOff>
      <xdr:row>95</xdr:row>
      <xdr:rowOff>67201</xdr:rowOff>
    </xdr:to>
    <xdr:cxnSp macro="">
      <xdr:nvCxnSpPr>
        <xdr:cNvPr id="250" name="直線コネクタ 249"/>
        <xdr:cNvCxnSpPr/>
      </xdr:nvCxnSpPr>
      <xdr:spPr>
        <a:xfrm>
          <a:off x="1130300" y="16314293"/>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157918</xdr:rowOff>
    </xdr:from>
    <xdr:ext cx="534377" cy="259045"/>
    <xdr:sp macro="" textlink="">
      <xdr:nvSpPr>
        <xdr:cNvPr id="252" name="テキスト ボックス 251"/>
        <xdr:cNvSpPr txBox="1"/>
      </xdr:nvSpPr>
      <xdr:spPr>
        <a:xfrm>
          <a:off x="1752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26669</xdr:rowOff>
    </xdr:from>
    <xdr:ext cx="534377" cy="259045"/>
    <xdr:sp macro="" textlink="">
      <xdr:nvSpPr>
        <xdr:cNvPr id="254" name="テキスト ボックス 253"/>
        <xdr:cNvSpPr txBox="1"/>
      </xdr:nvSpPr>
      <xdr:spPr>
        <a:xfrm>
          <a:off x="863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124039</xdr:rowOff>
    </xdr:from>
    <xdr:to>
      <xdr:col>24</xdr:col>
      <xdr:colOff>114300</xdr:colOff>
      <xdr:row>95</xdr:row>
      <xdr:rowOff>54189</xdr:rowOff>
    </xdr:to>
    <xdr:sp macro="" textlink="">
      <xdr:nvSpPr>
        <xdr:cNvPr id="260" name="楕円 259"/>
        <xdr:cNvSpPr/>
      </xdr:nvSpPr>
      <xdr:spPr>
        <a:xfrm>
          <a:off x="4584700" y="162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146916</xdr:rowOff>
    </xdr:from>
    <xdr:ext cx="534377" cy="259045"/>
    <xdr:sp macro="" textlink="">
      <xdr:nvSpPr>
        <xdr:cNvPr id="261" name="衛生費該当値テキスト"/>
        <xdr:cNvSpPr txBox="1"/>
      </xdr:nvSpPr>
      <xdr:spPr>
        <a:xfrm>
          <a:off x="4686300" y="1609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135502</xdr:rowOff>
    </xdr:from>
    <xdr:to>
      <xdr:col>20</xdr:col>
      <xdr:colOff>38100</xdr:colOff>
      <xdr:row>95</xdr:row>
      <xdr:rowOff>65652</xdr:rowOff>
    </xdr:to>
    <xdr:sp macro="" textlink="">
      <xdr:nvSpPr>
        <xdr:cNvPr id="262" name="楕円 261"/>
        <xdr:cNvSpPr/>
      </xdr:nvSpPr>
      <xdr:spPr>
        <a:xfrm>
          <a:off x="3746500" y="16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82179</xdr:rowOff>
    </xdr:from>
    <xdr:ext cx="534377" cy="259045"/>
    <xdr:sp macro="" textlink="">
      <xdr:nvSpPr>
        <xdr:cNvPr id="263" name="テキスト ボックス 262"/>
        <xdr:cNvSpPr txBox="1"/>
      </xdr:nvSpPr>
      <xdr:spPr>
        <a:xfrm>
          <a:off x="3530111" y="1602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141151</xdr:rowOff>
    </xdr:from>
    <xdr:to>
      <xdr:col>15</xdr:col>
      <xdr:colOff>101600</xdr:colOff>
      <xdr:row>95</xdr:row>
      <xdr:rowOff>71301</xdr:rowOff>
    </xdr:to>
    <xdr:sp macro="" textlink="">
      <xdr:nvSpPr>
        <xdr:cNvPr id="264" name="楕円 263"/>
        <xdr:cNvSpPr/>
      </xdr:nvSpPr>
      <xdr:spPr>
        <a:xfrm>
          <a:off x="2857500" y="162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87828</xdr:rowOff>
    </xdr:from>
    <xdr:ext cx="534377" cy="259045"/>
    <xdr:sp macro="" textlink="">
      <xdr:nvSpPr>
        <xdr:cNvPr id="265" name="テキスト ボックス 264"/>
        <xdr:cNvSpPr txBox="1"/>
      </xdr:nvSpPr>
      <xdr:spPr>
        <a:xfrm>
          <a:off x="2641111" y="1603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16401</xdr:rowOff>
    </xdr:from>
    <xdr:to>
      <xdr:col>10</xdr:col>
      <xdr:colOff>165100</xdr:colOff>
      <xdr:row>95</xdr:row>
      <xdr:rowOff>118001</xdr:rowOff>
    </xdr:to>
    <xdr:sp macro="" textlink="">
      <xdr:nvSpPr>
        <xdr:cNvPr id="266" name="楕円 265"/>
        <xdr:cNvSpPr/>
      </xdr:nvSpPr>
      <xdr:spPr>
        <a:xfrm>
          <a:off x="1968500" y="163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134528</xdr:rowOff>
    </xdr:from>
    <xdr:ext cx="534377" cy="259045"/>
    <xdr:sp macro="" textlink="">
      <xdr:nvSpPr>
        <xdr:cNvPr id="267" name="テキスト ボックス 266"/>
        <xdr:cNvSpPr txBox="1"/>
      </xdr:nvSpPr>
      <xdr:spPr>
        <a:xfrm>
          <a:off x="1752111" y="160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147193</xdr:rowOff>
    </xdr:from>
    <xdr:to>
      <xdr:col>6</xdr:col>
      <xdr:colOff>38100</xdr:colOff>
      <xdr:row>95</xdr:row>
      <xdr:rowOff>77343</xdr:rowOff>
    </xdr:to>
    <xdr:sp macro="" textlink="">
      <xdr:nvSpPr>
        <xdr:cNvPr id="268" name="楕円 267"/>
        <xdr:cNvSpPr/>
      </xdr:nvSpPr>
      <xdr:spPr>
        <a:xfrm>
          <a:off x="1079500" y="162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93870</xdr:rowOff>
    </xdr:from>
    <xdr:ext cx="534377" cy="259045"/>
    <xdr:sp macro="" textlink="">
      <xdr:nvSpPr>
        <xdr:cNvPr id="269" name="テキスト ボックス 268"/>
        <xdr:cNvSpPr txBox="1"/>
      </xdr:nvSpPr>
      <xdr:spPr>
        <a:xfrm>
          <a:off x="863111" y="160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84455</xdr:rowOff>
    </xdr:from>
    <xdr:to>
      <xdr:col>55</xdr:col>
      <xdr:colOff>0</xdr:colOff>
      <xdr:row>35</xdr:row>
      <xdr:rowOff>142367</xdr:rowOff>
    </xdr:to>
    <xdr:cxnSp macro="">
      <xdr:nvCxnSpPr>
        <xdr:cNvPr id="298" name="直線コネクタ 297"/>
        <xdr:cNvCxnSpPr/>
      </xdr:nvCxnSpPr>
      <xdr:spPr>
        <a:xfrm flipV="1">
          <a:off x="9639300" y="5399405"/>
          <a:ext cx="838200" cy="7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150766</xdr:rowOff>
    </xdr:from>
    <xdr:ext cx="378565" cy="259045"/>
    <xdr:sp macro="" textlink="">
      <xdr:nvSpPr>
        <xdr:cNvPr id="299" name="労働費平均値テキスト"/>
        <xdr:cNvSpPr txBox="1"/>
      </xdr:nvSpPr>
      <xdr:spPr>
        <a:xfrm>
          <a:off x="10528300" y="632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142367</xdr:rowOff>
    </xdr:from>
    <xdr:to>
      <xdr:col>50</xdr:col>
      <xdr:colOff>114300</xdr:colOff>
      <xdr:row>36</xdr:row>
      <xdr:rowOff>115697</xdr:rowOff>
    </xdr:to>
    <xdr:cxnSp macro="">
      <xdr:nvCxnSpPr>
        <xdr:cNvPr id="301" name="直線コネクタ 300"/>
        <xdr:cNvCxnSpPr/>
      </xdr:nvCxnSpPr>
      <xdr:spPr>
        <a:xfrm flipV="1">
          <a:off x="8750300" y="614311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132097</xdr:rowOff>
    </xdr:from>
    <xdr:ext cx="378565" cy="259045"/>
    <xdr:sp macro="" textlink="">
      <xdr:nvSpPr>
        <xdr:cNvPr id="303" name="テキスト ボックス 302"/>
        <xdr:cNvSpPr txBox="1"/>
      </xdr:nvSpPr>
      <xdr:spPr>
        <a:xfrm>
          <a:off x="9450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164465</xdr:rowOff>
    </xdr:from>
    <xdr:to>
      <xdr:col>45</xdr:col>
      <xdr:colOff>177800</xdr:colOff>
      <xdr:row>36</xdr:row>
      <xdr:rowOff>115697</xdr:rowOff>
    </xdr:to>
    <xdr:cxnSp macro="">
      <xdr:nvCxnSpPr>
        <xdr:cNvPr id="304" name="直線コネクタ 303"/>
        <xdr:cNvCxnSpPr/>
      </xdr:nvCxnSpPr>
      <xdr:spPr>
        <a:xfrm>
          <a:off x="7861300" y="6165215"/>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9796</xdr:rowOff>
    </xdr:from>
    <xdr:ext cx="378565" cy="259045"/>
    <xdr:sp macro="" textlink="">
      <xdr:nvSpPr>
        <xdr:cNvPr id="306" name="テキスト ボックス 305"/>
        <xdr:cNvSpPr txBox="1"/>
      </xdr:nvSpPr>
      <xdr:spPr>
        <a:xfrm>
          <a:off x="8561017"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83693</xdr:rowOff>
    </xdr:from>
    <xdr:to>
      <xdr:col>41</xdr:col>
      <xdr:colOff>50800</xdr:colOff>
      <xdr:row>35</xdr:row>
      <xdr:rowOff>164465</xdr:rowOff>
    </xdr:to>
    <xdr:cxnSp macro="">
      <xdr:nvCxnSpPr>
        <xdr:cNvPr id="307" name="直線コネクタ 306"/>
        <xdr:cNvCxnSpPr/>
      </xdr:nvCxnSpPr>
      <xdr:spPr>
        <a:xfrm>
          <a:off x="6972300" y="6084443"/>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09" name="テキスト ボックス 308"/>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86758</xdr:rowOff>
    </xdr:from>
    <xdr:ext cx="469744" cy="259045"/>
    <xdr:sp macro="" textlink="">
      <xdr:nvSpPr>
        <xdr:cNvPr id="311" name="テキスト ボックス 310"/>
        <xdr:cNvSpPr txBox="1"/>
      </xdr:nvSpPr>
      <xdr:spPr>
        <a:xfrm>
          <a:off x="6737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33655</xdr:rowOff>
    </xdr:from>
    <xdr:to>
      <xdr:col>55</xdr:col>
      <xdr:colOff>50800</xdr:colOff>
      <xdr:row>31</xdr:row>
      <xdr:rowOff>135255</xdr:rowOff>
    </xdr:to>
    <xdr:sp macro="" textlink="">
      <xdr:nvSpPr>
        <xdr:cNvPr id="317" name="楕円 316"/>
        <xdr:cNvSpPr/>
      </xdr:nvSpPr>
      <xdr:spPr>
        <a:xfrm>
          <a:off x="10426700" y="53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158132</xdr:rowOff>
    </xdr:from>
    <xdr:ext cx="469744" cy="259045"/>
    <xdr:sp macro="" textlink="">
      <xdr:nvSpPr>
        <xdr:cNvPr id="318" name="労働費該当値テキスト"/>
        <xdr:cNvSpPr txBox="1"/>
      </xdr:nvSpPr>
      <xdr:spPr>
        <a:xfrm>
          <a:off x="10528300" y="530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91567</xdr:rowOff>
    </xdr:from>
    <xdr:to>
      <xdr:col>50</xdr:col>
      <xdr:colOff>165100</xdr:colOff>
      <xdr:row>36</xdr:row>
      <xdr:rowOff>21717</xdr:rowOff>
    </xdr:to>
    <xdr:sp macro="" textlink="">
      <xdr:nvSpPr>
        <xdr:cNvPr id="319" name="楕円 318"/>
        <xdr:cNvSpPr/>
      </xdr:nvSpPr>
      <xdr:spPr>
        <a:xfrm>
          <a:off x="9588500" y="60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38244</xdr:rowOff>
    </xdr:from>
    <xdr:ext cx="469744" cy="259045"/>
    <xdr:sp macro="" textlink="">
      <xdr:nvSpPr>
        <xdr:cNvPr id="320" name="テキスト ボックス 319"/>
        <xdr:cNvSpPr txBox="1"/>
      </xdr:nvSpPr>
      <xdr:spPr>
        <a:xfrm>
          <a:off x="9404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64897</xdr:rowOff>
    </xdr:from>
    <xdr:to>
      <xdr:col>46</xdr:col>
      <xdr:colOff>38100</xdr:colOff>
      <xdr:row>36</xdr:row>
      <xdr:rowOff>166497</xdr:rowOff>
    </xdr:to>
    <xdr:sp macro="" textlink="">
      <xdr:nvSpPr>
        <xdr:cNvPr id="321" name="楕円 320"/>
        <xdr:cNvSpPr/>
      </xdr:nvSpPr>
      <xdr:spPr>
        <a:xfrm>
          <a:off x="8699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11574</xdr:rowOff>
    </xdr:from>
    <xdr:ext cx="469744" cy="259045"/>
    <xdr:sp macro="" textlink="">
      <xdr:nvSpPr>
        <xdr:cNvPr id="322" name="テキスト ボックス 321"/>
        <xdr:cNvSpPr txBox="1"/>
      </xdr:nvSpPr>
      <xdr:spPr>
        <a:xfrm>
          <a:off x="8515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113665</xdr:rowOff>
    </xdr:from>
    <xdr:to>
      <xdr:col>41</xdr:col>
      <xdr:colOff>101600</xdr:colOff>
      <xdr:row>36</xdr:row>
      <xdr:rowOff>43815</xdr:rowOff>
    </xdr:to>
    <xdr:sp macro="" textlink="">
      <xdr:nvSpPr>
        <xdr:cNvPr id="323" name="楕円 322"/>
        <xdr:cNvSpPr/>
      </xdr:nvSpPr>
      <xdr:spPr>
        <a:xfrm>
          <a:off x="78105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60342</xdr:rowOff>
    </xdr:from>
    <xdr:ext cx="469744" cy="259045"/>
    <xdr:sp macro="" textlink="">
      <xdr:nvSpPr>
        <xdr:cNvPr id="324" name="テキスト ボックス 323"/>
        <xdr:cNvSpPr txBox="1"/>
      </xdr:nvSpPr>
      <xdr:spPr>
        <a:xfrm>
          <a:off x="7626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32893</xdr:rowOff>
    </xdr:from>
    <xdr:to>
      <xdr:col>36</xdr:col>
      <xdr:colOff>165100</xdr:colOff>
      <xdr:row>35</xdr:row>
      <xdr:rowOff>134493</xdr:rowOff>
    </xdr:to>
    <xdr:sp macro="" textlink="">
      <xdr:nvSpPr>
        <xdr:cNvPr id="325" name="楕円 324"/>
        <xdr:cNvSpPr/>
      </xdr:nvSpPr>
      <xdr:spPr>
        <a:xfrm>
          <a:off x="6921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151020</xdr:rowOff>
    </xdr:from>
    <xdr:ext cx="469744" cy="259045"/>
    <xdr:sp macro="" textlink="">
      <xdr:nvSpPr>
        <xdr:cNvPr id="326" name="テキスト ボックス 325"/>
        <xdr:cNvSpPr txBox="1"/>
      </xdr:nvSpPr>
      <xdr:spPr>
        <a:xfrm>
          <a:off x="6737428" y="580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170790</xdr:rowOff>
    </xdr:from>
    <xdr:to>
      <xdr:col>55</xdr:col>
      <xdr:colOff>0</xdr:colOff>
      <xdr:row>58</xdr:row>
      <xdr:rowOff>39116</xdr:rowOff>
    </xdr:to>
    <xdr:cxnSp macro="">
      <xdr:nvCxnSpPr>
        <xdr:cNvPr id="353" name="直線コネクタ 352"/>
        <xdr:cNvCxnSpPr/>
      </xdr:nvCxnSpPr>
      <xdr:spPr>
        <a:xfrm flipV="1">
          <a:off x="9639300" y="9943440"/>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140432</xdr:rowOff>
    </xdr:from>
    <xdr:to>
      <xdr:col>50</xdr:col>
      <xdr:colOff>114300</xdr:colOff>
      <xdr:row>58</xdr:row>
      <xdr:rowOff>39116</xdr:rowOff>
    </xdr:to>
    <xdr:cxnSp macro="">
      <xdr:nvCxnSpPr>
        <xdr:cNvPr id="356" name="直線コネクタ 355"/>
        <xdr:cNvCxnSpPr/>
      </xdr:nvCxnSpPr>
      <xdr:spPr>
        <a:xfrm>
          <a:off x="8750300" y="9913082"/>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42865</xdr:rowOff>
    </xdr:from>
    <xdr:to>
      <xdr:col>45</xdr:col>
      <xdr:colOff>177800</xdr:colOff>
      <xdr:row>57</xdr:row>
      <xdr:rowOff>140432</xdr:rowOff>
    </xdr:to>
    <xdr:cxnSp macro="">
      <xdr:nvCxnSpPr>
        <xdr:cNvPr id="359" name="直線コネクタ 358"/>
        <xdr:cNvCxnSpPr/>
      </xdr:nvCxnSpPr>
      <xdr:spPr>
        <a:xfrm>
          <a:off x="7861300" y="9815515"/>
          <a:ext cx="889000" cy="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42865</xdr:rowOff>
    </xdr:from>
    <xdr:to>
      <xdr:col>41</xdr:col>
      <xdr:colOff>50800</xdr:colOff>
      <xdr:row>57</xdr:row>
      <xdr:rowOff>143723</xdr:rowOff>
    </xdr:to>
    <xdr:cxnSp macro="">
      <xdr:nvCxnSpPr>
        <xdr:cNvPr id="362" name="直線コネクタ 361"/>
        <xdr:cNvCxnSpPr/>
      </xdr:nvCxnSpPr>
      <xdr:spPr>
        <a:xfrm flipV="1">
          <a:off x="6972300" y="9815515"/>
          <a:ext cx="8890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119990</xdr:rowOff>
    </xdr:from>
    <xdr:to>
      <xdr:col>55</xdr:col>
      <xdr:colOff>50800</xdr:colOff>
      <xdr:row>58</xdr:row>
      <xdr:rowOff>50140</xdr:rowOff>
    </xdr:to>
    <xdr:sp macro="" textlink="">
      <xdr:nvSpPr>
        <xdr:cNvPr id="372" name="楕円 371"/>
        <xdr:cNvSpPr/>
      </xdr:nvSpPr>
      <xdr:spPr>
        <a:xfrm>
          <a:off x="104267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34917</xdr:rowOff>
    </xdr:from>
    <xdr:ext cx="469744" cy="259045"/>
    <xdr:sp macro="" textlink="">
      <xdr:nvSpPr>
        <xdr:cNvPr id="373" name="農林水産業費該当値テキスト"/>
        <xdr:cNvSpPr txBox="1"/>
      </xdr:nvSpPr>
      <xdr:spPr>
        <a:xfrm>
          <a:off x="10528300" y="980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159766</xdr:rowOff>
    </xdr:from>
    <xdr:to>
      <xdr:col>50</xdr:col>
      <xdr:colOff>165100</xdr:colOff>
      <xdr:row>58</xdr:row>
      <xdr:rowOff>89916</xdr:rowOff>
    </xdr:to>
    <xdr:sp macro="" textlink="">
      <xdr:nvSpPr>
        <xdr:cNvPr id="374" name="楕円 373"/>
        <xdr:cNvSpPr/>
      </xdr:nvSpPr>
      <xdr:spPr>
        <a:xfrm>
          <a:off x="9588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81043</xdr:rowOff>
    </xdr:from>
    <xdr:ext cx="469744" cy="259045"/>
    <xdr:sp macro="" textlink="">
      <xdr:nvSpPr>
        <xdr:cNvPr id="375" name="テキスト ボックス 374"/>
        <xdr:cNvSpPr txBox="1"/>
      </xdr:nvSpPr>
      <xdr:spPr>
        <a:xfrm>
          <a:off x="9404428"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89632</xdr:rowOff>
    </xdr:from>
    <xdr:to>
      <xdr:col>46</xdr:col>
      <xdr:colOff>38100</xdr:colOff>
      <xdr:row>58</xdr:row>
      <xdr:rowOff>19782</xdr:rowOff>
    </xdr:to>
    <xdr:sp macro="" textlink="">
      <xdr:nvSpPr>
        <xdr:cNvPr id="376" name="楕円 375"/>
        <xdr:cNvSpPr/>
      </xdr:nvSpPr>
      <xdr:spPr>
        <a:xfrm>
          <a:off x="8699500" y="98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10909</xdr:rowOff>
    </xdr:from>
    <xdr:ext cx="469744" cy="259045"/>
    <xdr:sp macro="" textlink="">
      <xdr:nvSpPr>
        <xdr:cNvPr id="377" name="テキスト ボックス 376"/>
        <xdr:cNvSpPr txBox="1"/>
      </xdr:nvSpPr>
      <xdr:spPr>
        <a:xfrm>
          <a:off x="8515428" y="995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163515</xdr:rowOff>
    </xdr:from>
    <xdr:to>
      <xdr:col>41</xdr:col>
      <xdr:colOff>101600</xdr:colOff>
      <xdr:row>57</xdr:row>
      <xdr:rowOff>93665</xdr:rowOff>
    </xdr:to>
    <xdr:sp macro="" textlink="">
      <xdr:nvSpPr>
        <xdr:cNvPr id="378" name="楕円 377"/>
        <xdr:cNvSpPr/>
      </xdr:nvSpPr>
      <xdr:spPr>
        <a:xfrm>
          <a:off x="7810500" y="97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84792</xdr:rowOff>
    </xdr:from>
    <xdr:ext cx="469744" cy="259045"/>
    <xdr:sp macro="" textlink="">
      <xdr:nvSpPr>
        <xdr:cNvPr id="379" name="テキスト ボックス 378"/>
        <xdr:cNvSpPr txBox="1"/>
      </xdr:nvSpPr>
      <xdr:spPr>
        <a:xfrm>
          <a:off x="7626428" y="985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92923</xdr:rowOff>
    </xdr:from>
    <xdr:to>
      <xdr:col>36</xdr:col>
      <xdr:colOff>165100</xdr:colOff>
      <xdr:row>58</xdr:row>
      <xdr:rowOff>23073</xdr:rowOff>
    </xdr:to>
    <xdr:sp macro="" textlink="">
      <xdr:nvSpPr>
        <xdr:cNvPr id="380" name="楕円 379"/>
        <xdr:cNvSpPr/>
      </xdr:nvSpPr>
      <xdr:spPr>
        <a:xfrm>
          <a:off x="6921500" y="98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14200</xdr:rowOff>
    </xdr:from>
    <xdr:ext cx="469744" cy="259045"/>
    <xdr:sp macro="" textlink="">
      <xdr:nvSpPr>
        <xdr:cNvPr id="381" name="テキスト ボックス 380"/>
        <xdr:cNvSpPr txBox="1"/>
      </xdr:nvSpPr>
      <xdr:spPr>
        <a:xfrm>
          <a:off x="6737428" y="995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94757</xdr:rowOff>
    </xdr:from>
    <xdr:to>
      <xdr:col>55</xdr:col>
      <xdr:colOff>0</xdr:colOff>
      <xdr:row>77</xdr:row>
      <xdr:rowOff>98003</xdr:rowOff>
    </xdr:to>
    <xdr:cxnSp macro="">
      <xdr:nvCxnSpPr>
        <xdr:cNvPr id="408" name="直線コネクタ 407"/>
        <xdr:cNvCxnSpPr/>
      </xdr:nvCxnSpPr>
      <xdr:spPr>
        <a:xfrm flipV="1">
          <a:off x="9639300" y="13296407"/>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31161</xdr:rowOff>
    </xdr:from>
    <xdr:to>
      <xdr:col>50</xdr:col>
      <xdr:colOff>114300</xdr:colOff>
      <xdr:row>77</xdr:row>
      <xdr:rowOff>98003</xdr:rowOff>
    </xdr:to>
    <xdr:cxnSp macro="">
      <xdr:nvCxnSpPr>
        <xdr:cNvPr id="411" name="直線コネクタ 410"/>
        <xdr:cNvCxnSpPr/>
      </xdr:nvCxnSpPr>
      <xdr:spPr>
        <a:xfrm>
          <a:off x="8750300" y="13232811"/>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20554</xdr:rowOff>
    </xdr:from>
    <xdr:to>
      <xdr:col>45</xdr:col>
      <xdr:colOff>177800</xdr:colOff>
      <xdr:row>77</xdr:row>
      <xdr:rowOff>31161</xdr:rowOff>
    </xdr:to>
    <xdr:cxnSp macro="">
      <xdr:nvCxnSpPr>
        <xdr:cNvPr id="414" name="直線コネクタ 413"/>
        <xdr:cNvCxnSpPr/>
      </xdr:nvCxnSpPr>
      <xdr:spPr>
        <a:xfrm>
          <a:off x="7861300" y="1322220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137230</xdr:rowOff>
    </xdr:from>
    <xdr:to>
      <xdr:col>41</xdr:col>
      <xdr:colOff>50800</xdr:colOff>
      <xdr:row>77</xdr:row>
      <xdr:rowOff>20554</xdr:rowOff>
    </xdr:to>
    <xdr:cxnSp macro="">
      <xdr:nvCxnSpPr>
        <xdr:cNvPr id="417" name="直線コネクタ 416"/>
        <xdr:cNvCxnSpPr/>
      </xdr:nvCxnSpPr>
      <xdr:spPr>
        <a:xfrm>
          <a:off x="6972300" y="13167430"/>
          <a:ext cx="889000" cy="5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43957</xdr:rowOff>
    </xdr:from>
    <xdr:to>
      <xdr:col>55</xdr:col>
      <xdr:colOff>50800</xdr:colOff>
      <xdr:row>77</xdr:row>
      <xdr:rowOff>145557</xdr:rowOff>
    </xdr:to>
    <xdr:sp macro="" textlink="">
      <xdr:nvSpPr>
        <xdr:cNvPr id="427" name="楕円 426"/>
        <xdr:cNvSpPr/>
      </xdr:nvSpPr>
      <xdr:spPr>
        <a:xfrm>
          <a:off x="10426700" y="132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22384</xdr:rowOff>
    </xdr:from>
    <xdr:ext cx="469744" cy="259045"/>
    <xdr:sp macro="" textlink="">
      <xdr:nvSpPr>
        <xdr:cNvPr id="428" name="商工費該当値テキスト"/>
        <xdr:cNvSpPr txBox="1"/>
      </xdr:nvSpPr>
      <xdr:spPr>
        <a:xfrm>
          <a:off x="10528300" y="132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47203</xdr:rowOff>
    </xdr:from>
    <xdr:to>
      <xdr:col>50</xdr:col>
      <xdr:colOff>165100</xdr:colOff>
      <xdr:row>77</xdr:row>
      <xdr:rowOff>148803</xdr:rowOff>
    </xdr:to>
    <xdr:sp macro="" textlink="">
      <xdr:nvSpPr>
        <xdr:cNvPr id="429" name="楕円 428"/>
        <xdr:cNvSpPr/>
      </xdr:nvSpPr>
      <xdr:spPr>
        <a:xfrm>
          <a:off x="9588500" y="132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139930</xdr:rowOff>
    </xdr:from>
    <xdr:ext cx="469744" cy="259045"/>
    <xdr:sp macro="" textlink="">
      <xdr:nvSpPr>
        <xdr:cNvPr id="430" name="テキスト ボックス 429"/>
        <xdr:cNvSpPr txBox="1"/>
      </xdr:nvSpPr>
      <xdr:spPr>
        <a:xfrm>
          <a:off x="9404428" y="1334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151811</xdr:rowOff>
    </xdr:from>
    <xdr:to>
      <xdr:col>46</xdr:col>
      <xdr:colOff>38100</xdr:colOff>
      <xdr:row>77</xdr:row>
      <xdr:rowOff>81961</xdr:rowOff>
    </xdr:to>
    <xdr:sp macro="" textlink="">
      <xdr:nvSpPr>
        <xdr:cNvPr id="431" name="楕円 430"/>
        <xdr:cNvSpPr/>
      </xdr:nvSpPr>
      <xdr:spPr>
        <a:xfrm>
          <a:off x="8699500" y="131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73088</xdr:rowOff>
    </xdr:from>
    <xdr:ext cx="469744" cy="259045"/>
    <xdr:sp macro="" textlink="">
      <xdr:nvSpPr>
        <xdr:cNvPr id="432" name="テキスト ボックス 431"/>
        <xdr:cNvSpPr txBox="1"/>
      </xdr:nvSpPr>
      <xdr:spPr>
        <a:xfrm>
          <a:off x="8515428" y="1327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141204</xdr:rowOff>
    </xdr:from>
    <xdr:to>
      <xdr:col>41</xdr:col>
      <xdr:colOff>101600</xdr:colOff>
      <xdr:row>77</xdr:row>
      <xdr:rowOff>71354</xdr:rowOff>
    </xdr:to>
    <xdr:sp macro="" textlink="">
      <xdr:nvSpPr>
        <xdr:cNvPr id="433" name="楕円 432"/>
        <xdr:cNvSpPr/>
      </xdr:nvSpPr>
      <xdr:spPr>
        <a:xfrm>
          <a:off x="7810500" y="131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62481</xdr:rowOff>
    </xdr:from>
    <xdr:ext cx="469744" cy="259045"/>
    <xdr:sp macro="" textlink="">
      <xdr:nvSpPr>
        <xdr:cNvPr id="434" name="テキスト ボックス 433"/>
        <xdr:cNvSpPr txBox="1"/>
      </xdr:nvSpPr>
      <xdr:spPr>
        <a:xfrm>
          <a:off x="7626428" y="132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86430</xdr:rowOff>
    </xdr:from>
    <xdr:to>
      <xdr:col>36</xdr:col>
      <xdr:colOff>165100</xdr:colOff>
      <xdr:row>77</xdr:row>
      <xdr:rowOff>16580</xdr:rowOff>
    </xdr:to>
    <xdr:sp macro="" textlink="">
      <xdr:nvSpPr>
        <xdr:cNvPr id="435" name="楕円 434"/>
        <xdr:cNvSpPr/>
      </xdr:nvSpPr>
      <xdr:spPr>
        <a:xfrm>
          <a:off x="6921500" y="131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7707</xdr:rowOff>
    </xdr:from>
    <xdr:ext cx="469744" cy="259045"/>
    <xdr:sp macro="" textlink="">
      <xdr:nvSpPr>
        <xdr:cNvPr id="436" name="テキスト ボックス 435"/>
        <xdr:cNvSpPr txBox="1"/>
      </xdr:nvSpPr>
      <xdr:spPr>
        <a:xfrm>
          <a:off x="6737428" y="1320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145937</xdr:rowOff>
    </xdr:from>
    <xdr:to>
      <xdr:col>55</xdr:col>
      <xdr:colOff>0</xdr:colOff>
      <xdr:row>95</xdr:row>
      <xdr:rowOff>164976</xdr:rowOff>
    </xdr:to>
    <xdr:cxnSp macro="">
      <xdr:nvCxnSpPr>
        <xdr:cNvPr id="468" name="直線コネクタ 467"/>
        <xdr:cNvCxnSpPr/>
      </xdr:nvCxnSpPr>
      <xdr:spPr>
        <a:xfrm flipV="1">
          <a:off x="9639300" y="16433687"/>
          <a:ext cx="8382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9"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88102</xdr:rowOff>
    </xdr:from>
    <xdr:to>
      <xdr:col>50</xdr:col>
      <xdr:colOff>114300</xdr:colOff>
      <xdr:row>95</xdr:row>
      <xdr:rowOff>164976</xdr:rowOff>
    </xdr:to>
    <xdr:cxnSp macro="">
      <xdr:nvCxnSpPr>
        <xdr:cNvPr id="471" name="直線コネクタ 470"/>
        <xdr:cNvCxnSpPr/>
      </xdr:nvCxnSpPr>
      <xdr:spPr>
        <a:xfrm>
          <a:off x="8750300" y="16375852"/>
          <a:ext cx="889000" cy="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55705</xdr:rowOff>
    </xdr:from>
    <xdr:to>
      <xdr:col>45</xdr:col>
      <xdr:colOff>177800</xdr:colOff>
      <xdr:row>95</xdr:row>
      <xdr:rowOff>88102</xdr:rowOff>
    </xdr:to>
    <xdr:cxnSp macro="">
      <xdr:nvCxnSpPr>
        <xdr:cNvPr id="474" name="直線コネクタ 473"/>
        <xdr:cNvCxnSpPr/>
      </xdr:nvCxnSpPr>
      <xdr:spPr>
        <a:xfrm>
          <a:off x="7861300" y="16343455"/>
          <a:ext cx="889000" cy="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79737</xdr:rowOff>
    </xdr:from>
    <xdr:ext cx="534377" cy="259045"/>
    <xdr:sp macro="" textlink="">
      <xdr:nvSpPr>
        <xdr:cNvPr id="476" name="テキスト ボックス 475"/>
        <xdr:cNvSpPr txBox="1"/>
      </xdr:nvSpPr>
      <xdr:spPr>
        <a:xfrm>
          <a:off x="8483111" y="165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55705</xdr:rowOff>
    </xdr:from>
    <xdr:to>
      <xdr:col>41</xdr:col>
      <xdr:colOff>50800</xdr:colOff>
      <xdr:row>96</xdr:row>
      <xdr:rowOff>65143</xdr:rowOff>
    </xdr:to>
    <xdr:cxnSp macro="">
      <xdr:nvCxnSpPr>
        <xdr:cNvPr id="477" name="直線コネクタ 476"/>
        <xdr:cNvCxnSpPr/>
      </xdr:nvCxnSpPr>
      <xdr:spPr>
        <a:xfrm flipV="1">
          <a:off x="6972300" y="16343455"/>
          <a:ext cx="889000" cy="18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79" name="テキスト ボックス 478"/>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95137</xdr:rowOff>
    </xdr:from>
    <xdr:to>
      <xdr:col>55</xdr:col>
      <xdr:colOff>50800</xdr:colOff>
      <xdr:row>96</xdr:row>
      <xdr:rowOff>25287</xdr:rowOff>
    </xdr:to>
    <xdr:sp macro="" textlink="">
      <xdr:nvSpPr>
        <xdr:cNvPr id="487" name="楕円 486"/>
        <xdr:cNvSpPr/>
      </xdr:nvSpPr>
      <xdr:spPr>
        <a:xfrm>
          <a:off x="10426700" y="1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118014</xdr:rowOff>
    </xdr:from>
    <xdr:ext cx="534377" cy="259045"/>
    <xdr:sp macro="" textlink="">
      <xdr:nvSpPr>
        <xdr:cNvPr id="488" name="土木費該当値テキスト"/>
        <xdr:cNvSpPr txBox="1"/>
      </xdr:nvSpPr>
      <xdr:spPr>
        <a:xfrm>
          <a:off x="10528300" y="162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114176</xdr:rowOff>
    </xdr:from>
    <xdr:to>
      <xdr:col>50</xdr:col>
      <xdr:colOff>165100</xdr:colOff>
      <xdr:row>96</xdr:row>
      <xdr:rowOff>44326</xdr:rowOff>
    </xdr:to>
    <xdr:sp macro="" textlink="">
      <xdr:nvSpPr>
        <xdr:cNvPr id="489" name="楕円 488"/>
        <xdr:cNvSpPr/>
      </xdr:nvSpPr>
      <xdr:spPr>
        <a:xfrm>
          <a:off x="9588500" y="1640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60853</xdr:rowOff>
    </xdr:from>
    <xdr:ext cx="534377" cy="259045"/>
    <xdr:sp macro="" textlink="">
      <xdr:nvSpPr>
        <xdr:cNvPr id="490" name="テキスト ボックス 489"/>
        <xdr:cNvSpPr txBox="1"/>
      </xdr:nvSpPr>
      <xdr:spPr>
        <a:xfrm>
          <a:off x="9372111" y="1617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37302</xdr:rowOff>
    </xdr:from>
    <xdr:to>
      <xdr:col>46</xdr:col>
      <xdr:colOff>38100</xdr:colOff>
      <xdr:row>95</xdr:row>
      <xdr:rowOff>138902</xdr:rowOff>
    </xdr:to>
    <xdr:sp macro="" textlink="">
      <xdr:nvSpPr>
        <xdr:cNvPr id="491" name="楕円 490"/>
        <xdr:cNvSpPr/>
      </xdr:nvSpPr>
      <xdr:spPr>
        <a:xfrm>
          <a:off x="8699500" y="163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155429</xdr:rowOff>
    </xdr:from>
    <xdr:ext cx="534377" cy="259045"/>
    <xdr:sp macro="" textlink="">
      <xdr:nvSpPr>
        <xdr:cNvPr id="492" name="テキスト ボックス 491"/>
        <xdr:cNvSpPr txBox="1"/>
      </xdr:nvSpPr>
      <xdr:spPr>
        <a:xfrm>
          <a:off x="8483111" y="161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4905</xdr:rowOff>
    </xdr:from>
    <xdr:to>
      <xdr:col>41</xdr:col>
      <xdr:colOff>101600</xdr:colOff>
      <xdr:row>95</xdr:row>
      <xdr:rowOff>106505</xdr:rowOff>
    </xdr:to>
    <xdr:sp macro="" textlink="">
      <xdr:nvSpPr>
        <xdr:cNvPr id="493" name="楕円 492"/>
        <xdr:cNvSpPr/>
      </xdr:nvSpPr>
      <xdr:spPr>
        <a:xfrm>
          <a:off x="7810500" y="162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123032</xdr:rowOff>
    </xdr:from>
    <xdr:ext cx="534377" cy="259045"/>
    <xdr:sp macro="" textlink="">
      <xdr:nvSpPr>
        <xdr:cNvPr id="494" name="テキスト ボックス 493"/>
        <xdr:cNvSpPr txBox="1"/>
      </xdr:nvSpPr>
      <xdr:spPr>
        <a:xfrm>
          <a:off x="7594111" y="1606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14343</xdr:rowOff>
    </xdr:from>
    <xdr:to>
      <xdr:col>36</xdr:col>
      <xdr:colOff>165100</xdr:colOff>
      <xdr:row>96</xdr:row>
      <xdr:rowOff>115943</xdr:rowOff>
    </xdr:to>
    <xdr:sp macro="" textlink="">
      <xdr:nvSpPr>
        <xdr:cNvPr id="495" name="楕円 494"/>
        <xdr:cNvSpPr/>
      </xdr:nvSpPr>
      <xdr:spPr>
        <a:xfrm>
          <a:off x="6921500" y="164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107070</xdr:rowOff>
    </xdr:from>
    <xdr:ext cx="534377" cy="259045"/>
    <xdr:sp macro="" textlink="">
      <xdr:nvSpPr>
        <xdr:cNvPr id="496" name="テキスト ボックス 495"/>
        <xdr:cNvSpPr txBox="1"/>
      </xdr:nvSpPr>
      <xdr:spPr>
        <a:xfrm>
          <a:off x="6705111" y="165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170235</xdr:rowOff>
    </xdr:from>
    <xdr:to>
      <xdr:col>85</xdr:col>
      <xdr:colOff>127000</xdr:colOff>
      <xdr:row>33</xdr:row>
      <xdr:rowOff>115860</xdr:rowOff>
    </xdr:to>
    <xdr:cxnSp macro="">
      <xdr:nvCxnSpPr>
        <xdr:cNvPr id="528" name="直線コネクタ 527"/>
        <xdr:cNvCxnSpPr/>
      </xdr:nvCxnSpPr>
      <xdr:spPr>
        <a:xfrm>
          <a:off x="15481300" y="5656635"/>
          <a:ext cx="838200" cy="1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29" name="消防費平均値テキスト"/>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170235</xdr:rowOff>
    </xdr:from>
    <xdr:to>
      <xdr:col>81</xdr:col>
      <xdr:colOff>50800</xdr:colOff>
      <xdr:row>34</xdr:row>
      <xdr:rowOff>89245</xdr:rowOff>
    </xdr:to>
    <xdr:cxnSp macro="">
      <xdr:nvCxnSpPr>
        <xdr:cNvPr id="531" name="直線コネクタ 530"/>
        <xdr:cNvCxnSpPr/>
      </xdr:nvCxnSpPr>
      <xdr:spPr>
        <a:xfrm flipV="1">
          <a:off x="14592300" y="5656635"/>
          <a:ext cx="889000" cy="26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88064</xdr:rowOff>
    </xdr:from>
    <xdr:ext cx="534377" cy="259045"/>
    <xdr:sp macro="" textlink="">
      <xdr:nvSpPr>
        <xdr:cNvPr id="533" name="テキスト ボックス 532"/>
        <xdr:cNvSpPr txBox="1"/>
      </xdr:nvSpPr>
      <xdr:spPr>
        <a:xfrm>
          <a:off x="15214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1397</xdr:rowOff>
    </xdr:from>
    <xdr:to>
      <xdr:col>76</xdr:col>
      <xdr:colOff>114300</xdr:colOff>
      <xdr:row>34</xdr:row>
      <xdr:rowOff>89245</xdr:rowOff>
    </xdr:to>
    <xdr:cxnSp macro="">
      <xdr:nvCxnSpPr>
        <xdr:cNvPr id="534" name="直線コネクタ 533"/>
        <xdr:cNvCxnSpPr/>
      </xdr:nvCxnSpPr>
      <xdr:spPr>
        <a:xfrm>
          <a:off x="13703300" y="5487797"/>
          <a:ext cx="889000" cy="43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85942</xdr:rowOff>
    </xdr:from>
    <xdr:ext cx="534377" cy="259045"/>
    <xdr:sp macro="" textlink="">
      <xdr:nvSpPr>
        <xdr:cNvPr id="536" name="テキスト ボックス 535"/>
        <xdr:cNvSpPr txBox="1"/>
      </xdr:nvSpPr>
      <xdr:spPr>
        <a:xfrm>
          <a:off x="14325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1397</xdr:rowOff>
    </xdr:from>
    <xdr:to>
      <xdr:col>71</xdr:col>
      <xdr:colOff>177800</xdr:colOff>
      <xdr:row>34</xdr:row>
      <xdr:rowOff>4826</xdr:rowOff>
    </xdr:to>
    <xdr:cxnSp macro="">
      <xdr:nvCxnSpPr>
        <xdr:cNvPr id="537" name="直線コネクタ 536"/>
        <xdr:cNvCxnSpPr/>
      </xdr:nvCxnSpPr>
      <xdr:spPr>
        <a:xfrm flipV="1">
          <a:off x="12814300" y="5487797"/>
          <a:ext cx="889000" cy="3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108475</xdr:rowOff>
    </xdr:from>
    <xdr:ext cx="534377" cy="259045"/>
    <xdr:sp macro="" textlink="">
      <xdr:nvSpPr>
        <xdr:cNvPr id="539" name="テキスト ボックス 538"/>
        <xdr:cNvSpPr txBox="1"/>
      </xdr:nvSpPr>
      <xdr:spPr>
        <a:xfrm>
          <a:off x="13436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155175</xdr:rowOff>
    </xdr:from>
    <xdr:ext cx="534377" cy="259045"/>
    <xdr:sp macro="" textlink="">
      <xdr:nvSpPr>
        <xdr:cNvPr id="541" name="テキスト ボックス 540"/>
        <xdr:cNvSpPr txBox="1"/>
      </xdr:nvSpPr>
      <xdr:spPr>
        <a:xfrm>
          <a:off x="12547111" y="59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65060</xdr:rowOff>
    </xdr:from>
    <xdr:to>
      <xdr:col>85</xdr:col>
      <xdr:colOff>177800</xdr:colOff>
      <xdr:row>33</xdr:row>
      <xdr:rowOff>166660</xdr:rowOff>
    </xdr:to>
    <xdr:sp macro="" textlink="">
      <xdr:nvSpPr>
        <xdr:cNvPr id="547" name="楕円 546"/>
        <xdr:cNvSpPr/>
      </xdr:nvSpPr>
      <xdr:spPr>
        <a:xfrm>
          <a:off x="16268700" y="57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87937</xdr:rowOff>
    </xdr:from>
    <xdr:ext cx="534377" cy="259045"/>
    <xdr:sp macro="" textlink="">
      <xdr:nvSpPr>
        <xdr:cNvPr id="548" name="消防費該当値テキスト"/>
        <xdr:cNvSpPr txBox="1"/>
      </xdr:nvSpPr>
      <xdr:spPr>
        <a:xfrm>
          <a:off x="16370300" y="55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119435</xdr:rowOff>
    </xdr:from>
    <xdr:to>
      <xdr:col>81</xdr:col>
      <xdr:colOff>101600</xdr:colOff>
      <xdr:row>33</xdr:row>
      <xdr:rowOff>49585</xdr:rowOff>
    </xdr:to>
    <xdr:sp macro="" textlink="">
      <xdr:nvSpPr>
        <xdr:cNvPr id="549" name="楕円 548"/>
        <xdr:cNvSpPr/>
      </xdr:nvSpPr>
      <xdr:spPr>
        <a:xfrm>
          <a:off x="15430500" y="56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66112</xdr:rowOff>
    </xdr:from>
    <xdr:ext cx="534377" cy="259045"/>
    <xdr:sp macro="" textlink="">
      <xdr:nvSpPr>
        <xdr:cNvPr id="550" name="テキスト ボックス 549"/>
        <xdr:cNvSpPr txBox="1"/>
      </xdr:nvSpPr>
      <xdr:spPr>
        <a:xfrm>
          <a:off x="15214111" y="53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38445</xdr:rowOff>
    </xdr:from>
    <xdr:to>
      <xdr:col>76</xdr:col>
      <xdr:colOff>165100</xdr:colOff>
      <xdr:row>34</xdr:row>
      <xdr:rowOff>140045</xdr:rowOff>
    </xdr:to>
    <xdr:sp macro="" textlink="">
      <xdr:nvSpPr>
        <xdr:cNvPr id="551" name="楕円 550"/>
        <xdr:cNvSpPr/>
      </xdr:nvSpPr>
      <xdr:spPr>
        <a:xfrm>
          <a:off x="14541500" y="58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156572</xdr:rowOff>
    </xdr:from>
    <xdr:ext cx="534377" cy="259045"/>
    <xdr:sp macro="" textlink="">
      <xdr:nvSpPr>
        <xdr:cNvPr id="552" name="テキスト ボックス 551"/>
        <xdr:cNvSpPr txBox="1"/>
      </xdr:nvSpPr>
      <xdr:spPr>
        <a:xfrm>
          <a:off x="14325111" y="564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122047</xdr:rowOff>
    </xdr:from>
    <xdr:to>
      <xdr:col>72</xdr:col>
      <xdr:colOff>38100</xdr:colOff>
      <xdr:row>32</xdr:row>
      <xdr:rowOff>52197</xdr:rowOff>
    </xdr:to>
    <xdr:sp macro="" textlink="">
      <xdr:nvSpPr>
        <xdr:cNvPr id="553" name="楕円 552"/>
        <xdr:cNvSpPr/>
      </xdr:nvSpPr>
      <xdr:spPr>
        <a:xfrm>
          <a:off x="13652500" y="5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68724</xdr:rowOff>
    </xdr:from>
    <xdr:ext cx="534377" cy="259045"/>
    <xdr:sp macro="" textlink="">
      <xdr:nvSpPr>
        <xdr:cNvPr id="554" name="テキスト ボックス 553"/>
        <xdr:cNvSpPr txBox="1"/>
      </xdr:nvSpPr>
      <xdr:spPr>
        <a:xfrm>
          <a:off x="13436111" y="52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125476</xdr:rowOff>
    </xdr:from>
    <xdr:to>
      <xdr:col>67</xdr:col>
      <xdr:colOff>101600</xdr:colOff>
      <xdr:row>34</xdr:row>
      <xdr:rowOff>55626</xdr:rowOff>
    </xdr:to>
    <xdr:sp macro="" textlink="">
      <xdr:nvSpPr>
        <xdr:cNvPr id="555" name="楕円 554"/>
        <xdr:cNvSpPr/>
      </xdr:nvSpPr>
      <xdr:spPr>
        <a:xfrm>
          <a:off x="12763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72153</xdr:rowOff>
    </xdr:from>
    <xdr:ext cx="534377" cy="259045"/>
    <xdr:sp macro="" textlink="">
      <xdr:nvSpPr>
        <xdr:cNvPr id="556" name="テキスト ボックス 555"/>
        <xdr:cNvSpPr txBox="1"/>
      </xdr:nvSpPr>
      <xdr:spPr>
        <a:xfrm>
          <a:off x="12547111" y="55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85088</xdr:rowOff>
    </xdr:from>
    <xdr:to>
      <xdr:col>85</xdr:col>
      <xdr:colOff>127000</xdr:colOff>
      <xdr:row>57</xdr:row>
      <xdr:rowOff>109890</xdr:rowOff>
    </xdr:to>
    <xdr:cxnSp macro="">
      <xdr:nvCxnSpPr>
        <xdr:cNvPr id="584" name="直線コネクタ 583"/>
        <xdr:cNvCxnSpPr/>
      </xdr:nvCxnSpPr>
      <xdr:spPr>
        <a:xfrm>
          <a:off x="15481300" y="9857738"/>
          <a:ext cx="838200" cy="2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85088</xdr:rowOff>
    </xdr:from>
    <xdr:to>
      <xdr:col>81</xdr:col>
      <xdr:colOff>50800</xdr:colOff>
      <xdr:row>57</xdr:row>
      <xdr:rowOff>93157</xdr:rowOff>
    </xdr:to>
    <xdr:cxnSp macro="">
      <xdr:nvCxnSpPr>
        <xdr:cNvPr id="587" name="直線コネクタ 586"/>
        <xdr:cNvCxnSpPr/>
      </xdr:nvCxnSpPr>
      <xdr:spPr>
        <a:xfrm flipV="1">
          <a:off x="14592300" y="9857738"/>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93157</xdr:rowOff>
    </xdr:from>
    <xdr:to>
      <xdr:col>76</xdr:col>
      <xdr:colOff>114300</xdr:colOff>
      <xdr:row>57</xdr:row>
      <xdr:rowOff>138214</xdr:rowOff>
    </xdr:to>
    <xdr:cxnSp macro="">
      <xdr:nvCxnSpPr>
        <xdr:cNvPr id="590" name="直線コネクタ 589"/>
        <xdr:cNvCxnSpPr/>
      </xdr:nvCxnSpPr>
      <xdr:spPr>
        <a:xfrm flipV="1">
          <a:off x="13703300" y="9865807"/>
          <a:ext cx="889000" cy="4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132343</xdr:rowOff>
    </xdr:from>
    <xdr:ext cx="534377" cy="259045"/>
    <xdr:sp macro="" textlink="">
      <xdr:nvSpPr>
        <xdr:cNvPr id="592" name="テキスト ボックス 591"/>
        <xdr:cNvSpPr txBox="1"/>
      </xdr:nvSpPr>
      <xdr:spPr>
        <a:xfrm>
          <a:off x="14325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138214</xdr:rowOff>
    </xdr:from>
    <xdr:to>
      <xdr:col>71</xdr:col>
      <xdr:colOff>177800</xdr:colOff>
      <xdr:row>58</xdr:row>
      <xdr:rowOff>19022</xdr:rowOff>
    </xdr:to>
    <xdr:cxnSp macro="">
      <xdr:nvCxnSpPr>
        <xdr:cNvPr id="593" name="直線コネクタ 592"/>
        <xdr:cNvCxnSpPr/>
      </xdr:nvCxnSpPr>
      <xdr:spPr>
        <a:xfrm flipV="1">
          <a:off x="12814300" y="9910864"/>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59090</xdr:rowOff>
    </xdr:from>
    <xdr:to>
      <xdr:col>85</xdr:col>
      <xdr:colOff>177800</xdr:colOff>
      <xdr:row>57</xdr:row>
      <xdr:rowOff>160690</xdr:rowOff>
    </xdr:to>
    <xdr:sp macro="" textlink="">
      <xdr:nvSpPr>
        <xdr:cNvPr id="603" name="楕円 602"/>
        <xdr:cNvSpPr/>
      </xdr:nvSpPr>
      <xdr:spPr>
        <a:xfrm>
          <a:off x="16268700" y="98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37517</xdr:rowOff>
    </xdr:from>
    <xdr:ext cx="534377" cy="259045"/>
    <xdr:sp macro="" textlink="">
      <xdr:nvSpPr>
        <xdr:cNvPr id="604" name="教育費該当値テキスト"/>
        <xdr:cNvSpPr txBox="1"/>
      </xdr:nvSpPr>
      <xdr:spPr>
        <a:xfrm>
          <a:off x="16370300" y="981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34288</xdr:rowOff>
    </xdr:from>
    <xdr:to>
      <xdr:col>81</xdr:col>
      <xdr:colOff>101600</xdr:colOff>
      <xdr:row>57</xdr:row>
      <xdr:rowOff>135888</xdr:rowOff>
    </xdr:to>
    <xdr:sp macro="" textlink="">
      <xdr:nvSpPr>
        <xdr:cNvPr id="605" name="楕円 604"/>
        <xdr:cNvSpPr/>
      </xdr:nvSpPr>
      <xdr:spPr>
        <a:xfrm>
          <a:off x="15430500" y="9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127015</xdr:rowOff>
    </xdr:from>
    <xdr:ext cx="534377" cy="259045"/>
    <xdr:sp macro="" textlink="">
      <xdr:nvSpPr>
        <xdr:cNvPr id="606" name="テキスト ボックス 605"/>
        <xdr:cNvSpPr txBox="1"/>
      </xdr:nvSpPr>
      <xdr:spPr>
        <a:xfrm>
          <a:off x="15214111" y="98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42357</xdr:rowOff>
    </xdr:from>
    <xdr:to>
      <xdr:col>76</xdr:col>
      <xdr:colOff>165100</xdr:colOff>
      <xdr:row>57</xdr:row>
      <xdr:rowOff>143957</xdr:rowOff>
    </xdr:to>
    <xdr:sp macro="" textlink="">
      <xdr:nvSpPr>
        <xdr:cNvPr id="607" name="楕円 606"/>
        <xdr:cNvSpPr/>
      </xdr:nvSpPr>
      <xdr:spPr>
        <a:xfrm>
          <a:off x="14541500" y="98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135084</xdr:rowOff>
    </xdr:from>
    <xdr:ext cx="534377" cy="259045"/>
    <xdr:sp macro="" textlink="">
      <xdr:nvSpPr>
        <xdr:cNvPr id="608" name="テキスト ボックス 607"/>
        <xdr:cNvSpPr txBox="1"/>
      </xdr:nvSpPr>
      <xdr:spPr>
        <a:xfrm>
          <a:off x="14325111" y="99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87414</xdr:rowOff>
    </xdr:from>
    <xdr:to>
      <xdr:col>72</xdr:col>
      <xdr:colOff>38100</xdr:colOff>
      <xdr:row>58</xdr:row>
      <xdr:rowOff>17564</xdr:rowOff>
    </xdr:to>
    <xdr:sp macro="" textlink="">
      <xdr:nvSpPr>
        <xdr:cNvPr id="609" name="楕円 608"/>
        <xdr:cNvSpPr/>
      </xdr:nvSpPr>
      <xdr:spPr>
        <a:xfrm>
          <a:off x="13652500" y="98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8691</xdr:rowOff>
    </xdr:from>
    <xdr:ext cx="534377" cy="259045"/>
    <xdr:sp macro="" textlink="">
      <xdr:nvSpPr>
        <xdr:cNvPr id="610" name="テキスト ボックス 609"/>
        <xdr:cNvSpPr txBox="1"/>
      </xdr:nvSpPr>
      <xdr:spPr>
        <a:xfrm>
          <a:off x="13436111" y="99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139672</xdr:rowOff>
    </xdr:from>
    <xdr:to>
      <xdr:col>67</xdr:col>
      <xdr:colOff>101600</xdr:colOff>
      <xdr:row>58</xdr:row>
      <xdr:rowOff>69822</xdr:rowOff>
    </xdr:to>
    <xdr:sp macro="" textlink="">
      <xdr:nvSpPr>
        <xdr:cNvPr id="611" name="楕円 610"/>
        <xdr:cNvSpPr/>
      </xdr:nvSpPr>
      <xdr:spPr>
        <a:xfrm>
          <a:off x="12763500" y="99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60949</xdr:rowOff>
    </xdr:from>
    <xdr:ext cx="534377" cy="259045"/>
    <xdr:sp macro="" textlink="">
      <xdr:nvSpPr>
        <xdr:cNvPr id="612" name="テキスト ボックス 611"/>
        <xdr:cNvSpPr txBox="1"/>
      </xdr:nvSpPr>
      <xdr:spPr>
        <a:xfrm>
          <a:off x="12547111" y="1000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139243</xdr:rowOff>
    </xdr:from>
    <xdr:to>
      <xdr:col>85</xdr:col>
      <xdr:colOff>127000</xdr:colOff>
      <xdr:row>78</xdr:row>
      <xdr:rowOff>139700</xdr:rowOff>
    </xdr:to>
    <xdr:cxnSp macro="">
      <xdr:nvCxnSpPr>
        <xdr:cNvPr id="639" name="直線コネクタ 638"/>
        <xdr:cNvCxnSpPr/>
      </xdr:nvCxnSpPr>
      <xdr:spPr>
        <a:xfrm flipV="1">
          <a:off x="15481300" y="13512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88443</xdr:rowOff>
    </xdr:from>
    <xdr:to>
      <xdr:col>85</xdr:col>
      <xdr:colOff>177800</xdr:colOff>
      <xdr:row>79</xdr:row>
      <xdr:rowOff>18593</xdr:rowOff>
    </xdr:to>
    <xdr:sp macro="" textlink="">
      <xdr:nvSpPr>
        <xdr:cNvPr id="658" name="楕円 657"/>
        <xdr:cNvSpPr/>
      </xdr:nvSpPr>
      <xdr:spPr>
        <a:xfrm>
          <a:off x="162687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3370</xdr:rowOff>
    </xdr:from>
    <xdr:ext cx="313932" cy="259045"/>
    <xdr:sp macro="" textlink="">
      <xdr:nvSpPr>
        <xdr:cNvPr id="659" name="災害復旧費該当値テキスト"/>
        <xdr:cNvSpPr txBox="1"/>
      </xdr:nvSpPr>
      <xdr:spPr>
        <a:xfrm>
          <a:off x="16370300" y="13376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151975</xdr:rowOff>
    </xdr:from>
    <xdr:to>
      <xdr:col>85</xdr:col>
      <xdr:colOff>127000</xdr:colOff>
      <xdr:row>98</xdr:row>
      <xdr:rowOff>155725</xdr:rowOff>
    </xdr:to>
    <xdr:cxnSp macro="">
      <xdr:nvCxnSpPr>
        <xdr:cNvPr id="695" name="直線コネクタ 694"/>
        <xdr:cNvCxnSpPr/>
      </xdr:nvCxnSpPr>
      <xdr:spPr>
        <a:xfrm>
          <a:off x="15481300" y="16954075"/>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6"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151975</xdr:rowOff>
    </xdr:from>
    <xdr:to>
      <xdr:col>81</xdr:col>
      <xdr:colOff>50800</xdr:colOff>
      <xdr:row>98</xdr:row>
      <xdr:rowOff>155702</xdr:rowOff>
    </xdr:to>
    <xdr:cxnSp macro="">
      <xdr:nvCxnSpPr>
        <xdr:cNvPr id="698" name="直線コネクタ 697"/>
        <xdr:cNvCxnSpPr/>
      </xdr:nvCxnSpPr>
      <xdr:spPr>
        <a:xfrm flipV="1">
          <a:off x="14592300" y="16954075"/>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0" name="テキスト ボックス 699"/>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125687</xdr:rowOff>
    </xdr:from>
    <xdr:to>
      <xdr:col>76</xdr:col>
      <xdr:colOff>114300</xdr:colOff>
      <xdr:row>98</xdr:row>
      <xdr:rowOff>155702</xdr:rowOff>
    </xdr:to>
    <xdr:cxnSp macro="">
      <xdr:nvCxnSpPr>
        <xdr:cNvPr id="701" name="直線コネクタ 700"/>
        <xdr:cNvCxnSpPr/>
      </xdr:nvCxnSpPr>
      <xdr:spPr>
        <a:xfrm>
          <a:off x="13703300" y="16927787"/>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3" name="テキスト ボックス 702"/>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87922</xdr:rowOff>
    </xdr:from>
    <xdr:to>
      <xdr:col>71</xdr:col>
      <xdr:colOff>177800</xdr:colOff>
      <xdr:row>98</xdr:row>
      <xdr:rowOff>125687</xdr:rowOff>
    </xdr:to>
    <xdr:cxnSp macro="">
      <xdr:nvCxnSpPr>
        <xdr:cNvPr id="704" name="直線コネクタ 703"/>
        <xdr:cNvCxnSpPr/>
      </xdr:nvCxnSpPr>
      <xdr:spPr>
        <a:xfrm>
          <a:off x="12814300" y="16890022"/>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104925</xdr:rowOff>
    </xdr:from>
    <xdr:to>
      <xdr:col>85</xdr:col>
      <xdr:colOff>177800</xdr:colOff>
      <xdr:row>99</xdr:row>
      <xdr:rowOff>35075</xdr:rowOff>
    </xdr:to>
    <xdr:sp macro="" textlink="">
      <xdr:nvSpPr>
        <xdr:cNvPr id="714" name="楕円 713"/>
        <xdr:cNvSpPr/>
      </xdr:nvSpPr>
      <xdr:spPr>
        <a:xfrm>
          <a:off x="16268700" y="169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19852</xdr:rowOff>
    </xdr:from>
    <xdr:ext cx="534377" cy="259045"/>
    <xdr:sp macro="" textlink="">
      <xdr:nvSpPr>
        <xdr:cNvPr id="715" name="公債費該当値テキスト"/>
        <xdr:cNvSpPr txBox="1"/>
      </xdr:nvSpPr>
      <xdr:spPr>
        <a:xfrm>
          <a:off x="16370300" y="1682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101175</xdr:rowOff>
    </xdr:from>
    <xdr:to>
      <xdr:col>81</xdr:col>
      <xdr:colOff>101600</xdr:colOff>
      <xdr:row>99</xdr:row>
      <xdr:rowOff>31325</xdr:rowOff>
    </xdr:to>
    <xdr:sp macro="" textlink="">
      <xdr:nvSpPr>
        <xdr:cNvPr id="716" name="楕円 715"/>
        <xdr:cNvSpPr/>
      </xdr:nvSpPr>
      <xdr:spPr>
        <a:xfrm>
          <a:off x="15430500" y="169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22452</xdr:rowOff>
    </xdr:from>
    <xdr:ext cx="534377" cy="259045"/>
    <xdr:sp macro="" textlink="">
      <xdr:nvSpPr>
        <xdr:cNvPr id="717" name="テキスト ボックス 716"/>
        <xdr:cNvSpPr txBox="1"/>
      </xdr:nvSpPr>
      <xdr:spPr>
        <a:xfrm>
          <a:off x="15214111" y="1699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104902</xdr:rowOff>
    </xdr:from>
    <xdr:to>
      <xdr:col>76</xdr:col>
      <xdr:colOff>165100</xdr:colOff>
      <xdr:row>99</xdr:row>
      <xdr:rowOff>35052</xdr:rowOff>
    </xdr:to>
    <xdr:sp macro="" textlink="">
      <xdr:nvSpPr>
        <xdr:cNvPr id="718" name="楕円 717"/>
        <xdr:cNvSpPr/>
      </xdr:nvSpPr>
      <xdr:spPr>
        <a:xfrm>
          <a:off x="14541500" y="169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26179</xdr:rowOff>
    </xdr:from>
    <xdr:ext cx="534377" cy="259045"/>
    <xdr:sp macro="" textlink="">
      <xdr:nvSpPr>
        <xdr:cNvPr id="719" name="テキスト ボックス 718"/>
        <xdr:cNvSpPr txBox="1"/>
      </xdr:nvSpPr>
      <xdr:spPr>
        <a:xfrm>
          <a:off x="14325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74887</xdr:rowOff>
    </xdr:from>
    <xdr:to>
      <xdr:col>72</xdr:col>
      <xdr:colOff>38100</xdr:colOff>
      <xdr:row>99</xdr:row>
      <xdr:rowOff>5037</xdr:rowOff>
    </xdr:to>
    <xdr:sp macro="" textlink="">
      <xdr:nvSpPr>
        <xdr:cNvPr id="720" name="楕円 719"/>
        <xdr:cNvSpPr/>
      </xdr:nvSpPr>
      <xdr:spPr>
        <a:xfrm>
          <a:off x="13652500" y="168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167614</xdr:rowOff>
    </xdr:from>
    <xdr:ext cx="534377" cy="259045"/>
    <xdr:sp macro="" textlink="">
      <xdr:nvSpPr>
        <xdr:cNvPr id="721" name="テキスト ボックス 720"/>
        <xdr:cNvSpPr txBox="1"/>
      </xdr:nvSpPr>
      <xdr:spPr>
        <a:xfrm>
          <a:off x="13436111" y="169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37122</xdr:rowOff>
    </xdr:from>
    <xdr:to>
      <xdr:col>67</xdr:col>
      <xdr:colOff>101600</xdr:colOff>
      <xdr:row>98</xdr:row>
      <xdr:rowOff>138722</xdr:rowOff>
    </xdr:to>
    <xdr:sp macro="" textlink="">
      <xdr:nvSpPr>
        <xdr:cNvPr id="722" name="楕円 721"/>
        <xdr:cNvSpPr/>
      </xdr:nvSpPr>
      <xdr:spPr>
        <a:xfrm>
          <a:off x="12763500" y="168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129849</xdr:rowOff>
    </xdr:from>
    <xdr:ext cx="534377" cy="259045"/>
    <xdr:sp macro="" textlink="">
      <xdr:nvSpPr>
        <xdr:cNvPr id="723" name="テキスト ボックス 722"/>
        <xdr:cNvSpPr txBox="1"/>
      </xdr:nvSpPr>
      <xdr:spPr>
        <a:xfrm>
          <a:off x="12547111"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年度の財政規模では、歳出決算で一般会計は対前年度比</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％の増（前年度は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％の増）となった。これは、環境保全費、消防費などが減少となったものの、総務費、民生費、労働費等の増加要因が上回ったことによる。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新庁舎建設に係る庁舎等整備費、公共施設整備基金積立金が増加しており、民生費では保育所運営に係る児童保育委託費、待機児童対策のための法人立保育所施設整備助成事業費、障がい者への介護給付費等事業費が増加している。労働費においては藤沢公民館・労働会館等複合施設の建設に係る労働会館整備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一方、減少した事業費については、土木費において土地区画整理事業における雨水調整池整備事業が、消防費において出張所の新設事業が完了したことによるものである。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中長期的な財政見通しとしては、少子高齢化の進展の中で歳入のうち市税収入は横ばいから微減となることが予測されるが、歳出については社会保障関係費や公共施設再整備等による公債費の増加が見込まれ、歳入歳出の収支乖離の解消が今後困難になっていくことが想定される。引き続き、事務事業の抜本的な見直し等による健全財政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年度末の財政調整基金現在高は、</a:t>
          </a:r>
          <a:r>
            <a:rPr kumimoji="1" lang="en-US" altLang="ja-JP" sz="1400">
              <a:latin typeface="ＭＳ ゴシック" pitchFamily="49" charset="-128"/>
              <a:ea typeface="ＭＳ ゴシック" pitchFamily="49" charset="-128"/>
            </a:rPr>
            <a:t>1,603</a:t>
          </a:r>
          <a:r>
            <a:rPr kumimoji="1" lang="ja-JP" altLang="en-US" sz="1400">
              <a:latin typeface="ＭＳ ゴシック" pitchFamily="49" charset="-128"/>
              <a:ea typeface="ＭＳ ゴシック" pitchFamily="49" charset="-128"/>
            </a:rPr>
            <a:t>百万円の積立を行った一方、</a:t>
          </a:r>
          <a:r>
            <a:rPr kumimoji="1" lang="en-US" altLang="ja-JP" sz="1400">
              <a:latin typeface="ＭＳ ゴシック" pitchFamily="49" charset="-128"/>
              <a:ea typeface="ＭＳ ゴシック" pitchFamily="49" charset="-128"/>
            </a:rPr>
            <a:t>700</a:t>
          </a:r>
          <a:r>
            <a:rPr kumimoji="1" lang="ja-JP" altLang="en-US" sz="1400">
              <a:latin typeface="ＭＳ ゴシック" pitchFamily="49" charset="-128"/>
              <a:ea typeface="ＭＳ ゴシック" pitchFamily="49" charset="-128"/>
            </a:rPr>
            <a:t>百万円の取崩を行い、</a:t>
          </a:r>
          <a:r>
            <a:rPr kumimoji="1" lang="en-US" altLang="ja-JP" sz="1400">
              <a:latin typeface="ＭＳ ゴシック" pitchFamily="49" charset="-128"/>
              <a:ea typeface="ＭＳ ゴシック" pitchFamily="49" charset="-128"/>
            </a:rPr>
            <a:t>9,911</a:t>
          </a:r>
          <a:r>
            <a:rPr kumimoji="1" lang="ja-JP" altLang="en-US" sz="1400">
              <a:latin typeface="ＭＳ ゴシック" pitchFamily="49" charset="-128"/>
              <a:ea typeface="ＭＳ ゴシック" pitchFamily="49" charset="-128"/>
            </a:rPr>
            <a:t>百万円となっている。平成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年度末の現在高は、</a:t>
          </a:r>
          <a:r>
            <a:rPr kumimoji="1" lang="en-US" altLang="ja-JP" sz="1400">
              <a:latin typeface="ＭＳ ゴシック" pitchFamily="49" charset="-128"/>
              <a:ea typeface="ＭＳ ゴシック" pitchFamily="49" charset="-128"/>
            </a:rPr>
            <a:t>700</a:t>
          </a:r>
          <a:r>
            <a:rPr kumimoji="1" lang="ja-JP" altLang="en-US" sz="1400">
              <a:latin typeface="ＭＳ ゴシック" pitchFamily="49" charset="-128"/>
              <a:ea typeface="ＭＳ ゴシック" pitchFamily="49" charset="-128"/>
            </a:rPr>
            <a:t>百万円の積立と</a:t>
          </a:r>
          <a:r>
            <a:rPr kumimoji="1" lang="en-US" altLang="ja-JP" sz="1400">
              <a:latin typeface="ＭＳ ゴシック" pitchFamily="49" charset="-128"/>
              <a:ea typeface="ＭＳ ゴシック" pitchFamily="49" charset="-128"/>
            </a:rPr>
            <a:t>2,500</a:t>
          </a:r>
          <a:r>
            <a:rPr kumimoji="1" lang="ja-JP" altLang="en-US" sz="1400">
              <a:latin typeface="ＭＳ ゴシック" pitchFamily="49" charset="-128"/>
              <a:ea typeface="ＭＳ ゴシック" pitchFamily="49" charset="-128"/>
            </a:rPr>
            <a:t>百万円の取崩を行った結果、</a:t>
          </a:r>
          <a:r>
            <a:rPr kumimoji="1" lang="en-US" altLang="ja-JP" sz="1400">
              <a:latin typeface="ＭＳ ゴシック" pitchFamily="49" charset="-128"/>
              <a:ea typeface="ＭＳ ゴシック" pitchFamily="49" charset="-128"/>
            </a:rPr>
            <a:t>8,111</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年度は、財政調整基金への積立が縮小し実質収支が対前年度比約</a:t>
          </a:r>
          <a:r>
            <a:rPr kumimoji="1" lang="en-US" altLang="ja-JP" sz="1400">
              <a:latin typeface="ＭＳ ゴシック" pitchFamily="49" charset="-128"/>
              <a:ea typeface="ＭＳ ゴシック" pitchFamily="49" charset="-128"/>
            </a:rPr>
            <a:t>2,170</a:t>
          </a:r>
          <a:r>
            <a:rPr kumimoji="1" lang="ja-JP" altLang="en-US" sz="1400">
              <a:latin typeface="ＭＳ ゴシック" pitchFamily="49" charset="-128"/>
              <a:ea typeface="ＭＳ ゴシック" pitchFamily="49" charset="-128"/>
            </a:rPr>
            <a:t>百万円増となったことにより、単年度収支は</a:t>
          </a:r>
          <a:r>
            <a:rPr kumimoji="1" lang="en-US" altLang="ja-JP" sz="1400">
              <a:latin typeface="ＭＳ ゴシック" pitchFamily="49" charset="-128"/>
              <a:ea typeface="ＭＳ ゴシック" pitchFamily="49" charset="-128"/>
            </a:rPr>
            <a:t>1,978</a:t>
          </a:r>
          <a:r>
            <a:rPr kumimoji="1" lang="ja-JP" altLang="en-US" sz="1400">
              <a:latin typeface="ＭＳ ゴシック" pitchFamily="49" charset="-128"/>
              <a:ea typeface="ＭＳ ゴシック" pitchFamily="49" charset="-128"/>
            </a:rPr>
            <a:t>百万円、実質単年度収支は</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百万円の増となった。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北部第二（三地区）土地区画整理事業は、今後も市財政に多大な負担をかけることが予測されるため、事業の推進に当たっては、事業収支の均衡に留意しつつ施行期間内の完了に向け努める。</a:t>
          </a:r>
        </a:p>
        <a:p>
          <a:r>
            <a:rPr kumimoji="1" lang="ja-JP" altLang="en-US" sz="1400">
              <a:latin typeface="ＭＳ ゴシック" pitchFamily="49" charset="-128"/>
              <a:ea typeface="ＭＳ ゴシック" pitchFamily="49" charset="-128"/>
            </a:rPr>
            <a:t>　国民健康保険事業及び介護保険事業については、超高齢化社会を迎えている中で、医療費、保険給付費の増加や保険料収入の伸び悩みなど厳しい状況が続くことから、適正な執行管理による財政の健全性を維持し、一層の業務の効率化に努め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年度の市民病院事業において総収益は</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％、総費用は</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％それぞれ前年度と比べて増加しており、収支差引額</a:t>
          </a:r>
          <a:r>
            <a:rPr kumimoji="1" lang="en-US" altLang="ja-JP" sz="1400">
              <a:latin typeface="ＭＳ ゴシック" pitchFamily="49" charset="-128"/>
              <a:ea typeface="ＭＳ ゴシック" pitchFamily="49" charset="-128"/>
            </a:rPr>
            <a:t>1,134</a:t>
          </a:r>
          <a:r>
            <a:rPr kumimoji="1" lang="ja-JP" altLang="en-US" sz="1400">
              <a:latin typeface="ＭＳ ゴシック" pitchFamily="49" charset="-128"/>
              <a:ea typeface="ＭＳ ゴシック" pitchFamily="49" charset="-128"/>
            </a:rPr>
            <a:t>百万円の純損失を生じている。健全経営の観点から経費の縮減及び一層の患者数の確保に努める。</a:t>
          </a:r>
        </a:p>
        <a:p>
          <a:r>
            <a:rPr kumimoji="1" lang="ja-JP" altLang="en-US" sz="1400">
              <a:latin typeface="ＭＳ ゴシック" pitchFamily="49" charset="-128"/>
              <a:ea typeface="ＭＳ ゴシック" pitchFamily="49" charset="-128"/>
            </a:rPr>
            <a:t>　また、下水道事業費では、総収益は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％、総費用は</a:t>
          </a:r>
          <a:r>
            <a:rPr kumimoji="1" lang="en-US" altLang="ja-JP" sz="1400">
              <a:latin typeface="ＭＳ ゴシック" pitchFamily="49" charset="-128"/>
              <a:ea typeface="ＭＳ ゴシック" pitchFamily="49" charset="-128"/>
            </a:rPr>
            <a:t>0.67</a:t>
          </a:r>
          <a:r>
            <a:rPr kumimoji="1" lang="ja-JP" altLang="en-US" sz="1400">
              <a:latin typeface="ＭＳ ゴシック" pitchFamily="49" charset="-128"/>
              <a:ea typeface="ＭＳ ゴシック" pitchFamily="49" charset="-128"/>
            </a:rPr>
            <a:t>％それぞれ前年度と比べて増加しており、収支差引額</a:t>
          </a:r>
          <a:r>
            <a:rPr kumimoji="1" lang="en-US" altLang="ja-JP" sz="1400">
              <a:latin typeface="ＭＳ ゴシック" pitchFamily="49" charset="-128"/>
              <a:ea typeface="ＭＳ ゴシック" pitchFamily="49" charset="-128"/>
            </a:rPr>
            <a:t>539</a:t>
          </a:r>
          <a:r>
            <a:rPr kumimoji="1" lang="ja-JP" altLang="en-US" sz="1400">
              <a:latin typeface="ＭＳ ゴシック" pitchFamily="49" charset="-128"/>
              <a:ea typeface="ＭＳ ゴシック" pitchFamily="49" charset="-128"/>
            </a:rPr>
            <a:t>百万円の純利益を生じている。本市下水道政策の中長期的課題に対応した基本方針に基づき、事業効果、コスト、リスクのバランスを考慮した健全経営に努める。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159693717</v>
      </c>
      <c r="BO4" s="441"/>
      <c r="BP4" s="441"/>
      <c r="BQ4" s="441"/>
      <c r="BR4" s="441"/>
      <c r="BS4" s="441"/>
      <c r="BT4" s="441"/>
      <c r="BU4" s="442"/>
      <c r="BV4" s="440">
        <v>144549605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7.6</v>
      </c>
      <c r="CU4" s="622"/>
      <c r="CV4" s="622"/>
      <c r="CW4" s="622"/>
      <c r="CX4" s="622"/>
      <c r="CY4" s="622"/>
      <c r="CZ4" s="622"/>
      <c r="DA4" s="623"/>
      <c r="DB4" s="621">
        <v>5.0999999999999996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152989934</v>
      </c>
      <c r="BO5" s="446"/>
      <c r="BP5" s="446"/>
      <c r="BQ5" s="446"/>
      <c r="BR5" s="446"/>
      <c r="BS5" s="446"/>
      <c r="BT5" s="446"/>
      <c r="BU5" s="447"/>
      <c r="BV5" s="445">
        <v>139883794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89.7</v>
      </c>
      <c r="CU5" s="416"/>
      <c r="CV5" s="416"/>
      <c r="CW5" s="416"/>
      <c r="CX5" s="416"/>
      <c r="CY5" s="416"/>
      <c r="CZ5" s="416"/>
      <c r="DA5" s="417"/>
      <c r="DB5" s="415">
        <v>92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6703783</v>
      </c>
      <c r="BO6" s="446"/>
      <c r="BP6" s="446"/>
      <c r="BQ6" s="446"/>
      <c r="BR6" s="446"/>
      <c r="BS6" s="446"/>
      <c r="BT6" s="446"/>
      <c r="BU6" s="447"/>
      <c r="BV6" s="445">
        <v>4665811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89.7</v>
      </c>
      <c r="CU6" s="596"/>
      <c r="CV6" s="596"/>
      <c r="CW6" s="596"/>
      <c r="CX6" s="596"/>
      <c r="CY6" s="596"/>
      <c r="CZ6" s="596"/>
      <c r="DA6" s="597"/>
      <c r="DB6" s="595">
        <v>92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472211</v>
      </c>
      <c r="BO7" s="446"/>
      <c r="BP7" s="446"/>
      <c r="BQ7" s="446"/>
      <c r="BR7" s="446"/>
      <c r="BS7" s="446"/>
      <c r="BT7" s="446"/>
      <c r="BU7" s="447"/>
      <c r="BV7" s="445">
        <v>412022</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82124037</v>
      </c>
      <c r="CU7" s="446"/>
      <c r="CV7" s="446"/>
      <c r="CW7" s="446"/>
      <c r="CX7" s="446"/>
      <c r="CY7" s="446"/>
      <c r="CZ7" s="446"/>
      <c r="DA7" s="447"/>
      <c r="DB7" s="445">
        <v>82666711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6231572</v>
      </c>
      <c r="BO8" s="446"/>
      <c r="BP8" s="446"/>
      <c r="BQ8" s="446"/>
      <c r="BR8" s="446"/>
      <c r="BS8" s="446"/>
      <c r="BT8" s="446"/>
      <c r="BU8" s="447"/>
      <c r="BV8" s="445">
        <v>4253789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1.05</v>
      </c>
      <c r="CU8" s="559"/>
      <c r="CV8" s="559"/>
      <c r="CW8" s="559"/>
      <c r="CX8" s="559"/>
      <c r="CY8" s="559"/>
      <c r="CZ8" s="559"/>
      <c r="DA8" s="560"/>
      <c r="DB8" s="558">
        <v>1.07</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423894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1977783</v>
      </c>
      <c r="BO9" s="446"/>
      <c r="BP9" s="446"/>
      <c r="BQ9" s="446"/>
      <c r="BR9" s="446"/>
      <c r="BS9" s="446"/>
      <c r="BT9" s="446"/>
      <c r="BU9" s="447"/>
      <c r="BV9" s="445">
        <v>-815897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8.4</v>
      </c>
      <c r="CU9" s="416"/>
      <c r="CV9" s="416"/>
      <c r="CW9" s="416"/>
      <c r="CX9" s="416"/>
      <c r="CY9" s="416"/>
      <c r="CZ9" s="416"/>
      <c r="DA9" s="417"/>
      <c r="DB9" s="415">
        <v>8.6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409657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103</v>
      </c>
      <c r="AV10" s="503"/>
      <c r="AW10" s="503"/>
      <c r="AX10" s="503"/>
      <c r="AY10" s="425" t="s">
        <v>114</v>
      </c>
      <c r="AZ10" s="426"/>
      <c r="BA10" s="426"/>
      <c r="BB10" s="426"/>
      <c r="BC10" s="426"/>
      <c r="BD10" s="426"/>
      <c r="BE10" s="426"/>
      <c r="BF10" s="426"/>
      <c r="BG10" s="426"/>
      <c r="BH10" s="426"/>
      <c r="BI10" s="426"/>
      <c r="BJ10" s="426"/>
      <c r="BK10" s="426"/>
      <c r="BL10" s="426"/>
      <c r="BM10" s="427"/>
      <c r="BN10" s="445">
        <v>700726</v>
      </c>
      <c r="BO10" s="446"/>
      <c r="BP10" s="446"/>
      <c r="BQ10" s="446"/>
      <c r="BR10" s="446"/>
      <c r="BS10" s="446"/>
      <c r="BT10" s="446"/>
      <c r="BU10" s="447"/>
      <c r="BV10" s="445">
        <v>1602511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430685</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2500000</v>
      </c>
      <c r="BO12" s="446"/>
      <c r="BP12" s="446"/>
      <c r="BQ12" s="446"/>
      <c r="BR12" s="446"/>
      <c r="BS12" s="446"/>
      <c r="BT12" s="446"/>
      <c r="BU12" s="447"/>
      <c r="BV12" s="445">
        <v>700000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424872</v>
      </c>
      <c r="S13" s="549"/>
      <c r="T13" s="549"/>
      <c r="U13" s="549"/>
      <c r="V13" s="550"/>
      <c r="W13" s="536" t="s">
        <v>132</v>
      </c>
      <c r="X13" s="458"/>
      <c r="Y13" s="458"/>
      <c r="Z13" s="458"/>
      <c r="AA13" s="458"/>
      <c r="AB13" s="459"/>
      <c r="AC13" s="421">
        <v>2059</v>
      </c>
      <c r="AD13" s="422"/>
      <c r="AE13" s="422"/>
      <c r="AF13" s="422"/>
      <c r="AG13" s="423"/>
      <c r="AH13" s="421">
        <v>1997</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178509</v>
      </c>
      <c r="BO13" s="446"/>
      <c r="BP13" s="446"/>
      <c r="BQ13" s="446"/>
      <c r="BR13" s="446"/>
      <c r="BS13" s="446"/>
      <c r="BT13" s="446"/>
      <c r="BU13" s="447"/>
      <c r="BV13" s="445">
        <v>86614</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1.2</v>
      </c>
      <c r="CU13" s="416"/>
      <c r="CV13" s="416"/>
      <c r="CW13" s="416"/>
      <c r="CX13" s="416"/>
      <c r="CY13" s="416"/>
      <c r="CZ13" s="416"/>
      <c r="DA13" s="417"/>
      <c r="DB13" s="415">
        <v>1.3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428612</v>
      </c>
      <c r="S14" s="549"/>
      <c r="T14" s="549"/>
      <c r="U14" s="549"/>
      <c r="V14" s="550"/>
      <c r="W14" s="551"/>
      <c r="X14" s="461"/>
      <c r="Y14" s="461"/>
      <c r="Z14" s="461"/>
      <c r="AA14" s="461"/>
      <c r="AB14" s="462"/>
      <c r="AC14" s="541">
        <v>1.1000000000000001</v>
      </c>
      <c r="AD14" s="542"/>
      <c r="AE14" s="542"/>
      <c r="AF14" s="542"/>
      <c r="AG14" s="543"/>
      <c r="AH14" s="541">
        <v>1.1000000000000001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44.9</v>
      </c>
      <c r="CU14" s="553"/>
      <c r="CV14" s="553"/>
      <c r="CW14" s="553"/>
      <c r="CX14" s="553"/>
      <c r="CY14" s="553"/>
      <c r="CZ14" s="553"/>
      <c r="DA14" s="554"/>
      <c r="DB14" s="552">
        <v>25.4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423069</v>
      </c>
      <c r="S15" s="549"/>
      <c r="T15" s="549"/>
      <c r="U15" s="549"/>
      <c r="V15" s="550"/>
      <c r="W15" s="536" t="s">
        <v>140</v>
      </c>
      <c r="X15" s="458"/>
      <c r="Y15" s="458"/>
      <c r="Z15" s="458"/>
      <c r="AA15" s="458"/>
      <c r="AB15" s="459"/>
      <c r="AC15" s="421">
        <v>43451</v>
      </c>
      <c r="AD15" s="422"/>
      <c r="AE15" s="422"/>
      <c r="AF15" s="422"/>
      <c r="AG15" s="423"/>
      <c r="AH15" s="421">
        <v>42786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63237098</v>
      </c>
      <c r="BO15" s="441"/>
      <c r="BP15" s="441"/>
      <c r="BQ15" s="441"/>
      <c r="BR15" s="441"/>
      <c r="BS15" s="441"/>
      <c r="BT15" s="441"/>
      <c r="BU15" s="442"/>
      <c r="BV15" s="440">
        <v>63538679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23.8</v>
      </c>
      <c r="AD16" s="542"/>
      <c r="AE16" s="542"/>
      <c r="AF16" s="542"/>
      <c r="AG16" s="543"/>
      <c r="AH16" s="541">
        <v>24</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60631705</v>
      </c>
      <c r="BO16" s="446"/>
      <c r="BP16" s="446"/>
      <c r="BQ16" s="446"/>
      <c r="BR16" s="446"/>
      <c r="BS16" s="446"/>
      <c r="BT16" s="446"/>
      <c r="BU16" s="447"/>
      <c r="BV16" s="445">
        <v>60399289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137037</v>
      </c>
      <c r="AD17" s="422"/>
      <c r="AE17" s="422"/>
      <c r="AF17" s="422"/>
      <c r="AG17" s="423"/>
      <c r="AH17" s="421">
        <v>133304</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82124037</v>
      </c>
      <c r="BO17" s="446"/>
      <c r="BP17" s="446"/>
      <c r="BQ17" s="446"/>
      <c r="BR17" s="446"/>
      <c r="BS17" s="446"/>
      <c r="BT17" s="446"/>
      <c r="BU17" s="447"/>
      <c r="BV17" s="445">
        <v>82666711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69.569999999999993</v>
      </c>
      <c r="M18" s="510"/>
      <c r="N18" s="510"/>
      <c r="O18" s="510"/>
      <c r="P18" s="510"/>
      <c r="Q18" s="510"/>
      <c r="R18" s="511"/>
      <c r="S18" s="511"/>
      <c r="T18" s="511"/>
      <c r="U18" s="511"/>
      <c r="V18" s="512"/>
      <c r="W18" s="526"/>
      <c r="X18" s="527"/>
      <c r="Y18" s="527"/>
      <c r="Z18" s="527"/>
      <c r="AA18" s="527"/>
      <c r="AB18" s="537"/>
      <c r="AC18" s="409">
        <v>75.099999999999994</v>
      </c>
      <c r="AD18" s="410"/>
      <c r="AE18" s="410"/>
      <c r="AF18" s="410"/>
      <c r="AG18" s="513"/>
      <c r="AH18" s="409">
        <v>74.900000000000006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76081830</v>
      </c>
      <c r="BO18" s="446"/>
      <c r="BP18" s="446"/>
      <c r="BQ18" s="446"/>
      <c r="BR18" s="446"/>
      <c r="BS18" s="446"/>
      <c r="BT18" s="446"/>
      <c r="BU18" s="447"/>
      <c r="BV18" s="445">
        <v>76873288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6093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99151132</v>
      </c>
      <c r="BO19" s="446"/>
      <c r="BP19" s="446"/>
      <c r="BQ19" s="446"/>
      <c r="BR19" s="446"/>
      <c r="BS19" s="446"/>
      <c r="BT19" s="446"/>
      <c r="BU19" s="447"/>
      <c r="BV19" s="445">
        <v>97160867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180170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77678912</v>
      </c>
      <c r="BO23" s="446"/>
      <c r="BP23" s="446"/>
      <c r="BQ23" s="446"/>
      <c r="BR23" s="446"/>
      <c r="BS23" s="446"/>
      <c r="BT23" s="446"/>
      <c r="BU23" s="447"/>
      <c r="BV23" s="445">
        <v>69831918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10640</v>
      </c>
      <c r="R24" s="422"/>
      <c r="S24" s="422"/>
      <c r="T24" s="422"/>
      <c r="U24" s="422"/>
      <c r="V24" s="423"/>
      <c r="W24" s="487"/>
      <c r="X24" s="478"/>
      <c r="Y24" s="479"/>
      <c r="Z24" s="418" t="s">
        <v>164</v>
      </c>
      <c r="AA24" s="419"/>
      <c r="AB24" s="419"/>
      <c r="AC24" s="419"/>
      <c r="AD24" s="419"/>
      <c r="AE24" s="419"/>
      <c r="AF24" s="419"/>
      <c r="AG24" s="420"/>
      <c r="AH24" s="421">
        <v>2622</v>
      </c>
      <c r="AI24" s="422"/>
      <c r="AJ24" s="422"/>
      <c r="AK24" s="422"/>
      <c r="AL24" s="423"/>
      <c r="AM24" s="421">
        <v>8170152</v>
      </c>
      <c r="AN24" s="422"/>
      <c r="AO24" s="422"/>
      <c r="AP24" s="422"/>
      <c r="AQ24" s="422"/>
      <c r="AR24" s="423"/>
      <c r="AS24" s="421">
        <v>3116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39874350</v>
      </c>
      <c r="BO24" s="446"/>
      <c r="BP24" s="446"/>
      <c r="BQ24" s="446"/>
      <c r="BR24" s="446"/>
      <c r="BS24" s="446"/>
      <c r="BT24" s="446"/>
      <c r="BU24" s="447"/>
      <c r="BV24" s="445">
        <v>44479529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8930</v>
      </c>
      <c r="R25" s="422"/>
      <c r="S25" s="422"/>
      <c r="T25" s="422"/>
      <c r="U25" s="422"/>
      <c r="V25" s="423"/>
      <c r="W25" s="487"/>
      <c r="X25" s="478"/>
      <c r="Y25" s="479"/>
      <c r="Z25" s="418" t="s">
        <v>167</v>
      </c>
      <c r="AA25" s="419"/>
      <c r="AB25" s="419"/>
      <c r="AC25" s="419"/>
      <c r="AD25" s="419"/>
      <c r="AE25" s="419"/>
      <c r="AF25" s="419"/>
      <c r="AG25" s="420"/>
      <c r="AH25" s="421">
        <v>458</v>
      </c>
      <c r="AI25" s="422"/>
      <c r="AJ25" s="422"/>
      <c r="AK25" s="422"/>
      <c r="AL25" s="423"/>
      <c r="AM25" s="421">
        <v>1391862</v>
      </c>
      <c r="AN25" s="422"/>
      <c r="AO25" s="422"/>
      <c r="AP25" s="422"/>
      <c r="AQ25" s="422"/>
      <c r="AR25" s="423"/>
      <c r="AS25" s="421">
        <v>3039</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41936102</v>
      </c>
      <c r="BO25" s="441"/>
      <c r="BP25" s="441"/>
      <c r="BQ25" s="441"/>
      <c r="BR25" s="441"/>
      <c r="BS25" s="441"/>
      <c r="BT25" s="441"/>
      <c r="BU25" s="442"/>
      <c r="BV25" s="440">
        <v>20252078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7660</v>
      </c>
      <c r="R26" s="422"/>
      <c r="S26" s="422"/>
      <c r="T26" s="422"/>
      <c r="U26" s="422"/>
      <c r="V26" s="423"/>
      <c r="W26" s="487"/>
      <c r="X26" s="478"/>
      <c r="Y26" s="479"/>
      <c r="Z26" s="418" t="s">
        <v>170</v>
      </c>
      <c r="AA26" s="500"/>
      <c r="AB26" s="500"/>
      <c r="AC26" s="500"/>
      <c r="AD26" s="500"/>
      <c r="AE26" s="500"/>
      <c r="AF26" s="500"/>
      <c r="AG26" s="501"/>
      <c r="AH26" s="421">
        <v>372</v>
      </c>
      <c r="AI26" s="422"/>
      <c r="AJ26" s="422"/>
      <c r="AK26" s="422"/>
      <c r="AL26" s="423"/>
      <c r="AM26" s="421">
        <v>1220160</v>
      </c>
      <c r="AN26" s="422"/>
      <c r="AO26" s="422"/>
      <c r="AP26" s="422"/>
      <c r="AQ26" s="422"/>
      <c r="AR26" s="423"/>
      <c r="AS26" s="421">
        <v>3280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172</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6900</v>
      </c>
      <c r="R27" s="422"/>
      <c r="S27" s="422"/>
      <c r="T27" s="422"/>
      <c r="U27" s="422"/>
      <c r="V27" s="423"/>
      <c r="W27" s="487"/>
      <c r="X27" s="478"/>
      <c r="Y27" s="479"/>
      <c r="Z27" s="418" t="s">
        <v>174</v>
      </c>
      <c r="AA27" s="419"/>
      <c r="AB27" s="419"/>
      <c r="AC27" s="419"/>
      <c r="AD27" s="419"/>
      <c r="AE27" s="419"/>
      <c r="AF27" s="419"/>
      <c r="AG27" s="420"/>
      <c r="AH27" s="421">
        <v>27</v>
      </c>
      <c r="AI27" s="422"/>
      <c r="AJ27" s="422"/>
      <c r="AK27" s="422"/>
      <c r="AL27" s="423"/>
      <c r="AM27" s="421">
        <v>109458</v>
      </c>
      <c r="AN27" s="422"/>
      <c r="AO27" s="422"/>
      <c r="AP27" s="422"/>
      <c r="AQ27" s="422"/>
      <c r="AR27" s="423"/>
      <c r="AS27" s="421">
        <v>4054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172</v>
      </c>
      <c r="BO27" s="449"/>
      <c r="BP27" s="449"/>
      <c r="BQ27" s="449"/>
      <c r="BR27" s="449"/>
      <c r="BS27" s="449"/>
      <c r="BT27" s="449"/>
      <c r="BU27" s="450"/>
      <c r="BV27" s="448" t="s">
        <v>122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6100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172</v>
      </c>
      <c r="AN28" s="422"/>
      <c r="AO28" s="422"/>
      <c r="AP28" s="422"/>
      <c r="AQ28" s="422"/>
      <c r="AR28" s="423"/>
      <c r="AS28" s="421" t="s">
        <v>172</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8111231</v>
      </c>
      <c r="BO28" s="441"/>
      <c r="BP28" s="441"/>
      <c r="BQ28" s="441"/>
      <c r="BR28" s="441"/>
      <c r="BS28" s="441"/>
      <c r="BT28" s="441"/>
      <c r="BU28" s="442"/>
      <c r="BV28" s="440">
        <v>9910505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34</v>
      </c>
      <c r="M29" s="422"/>
      <c r="N29" s="422"/>
      <c r="O29" s="422"/>
      <c r="P29" s="423"/>
      <c r="Q29" s="421">
        <v>5650</v>
      </c>
      <c r="R29" s="422"/>
      <c r="S29" s="422"/>
      <c r="T29" s="422"/>
      <c r="U29" s="422"/>
      <c r="V29" s="423"/>
      <c r="W29" s="488"/>
      <c r="X29" s="489"/>
      <c r="Y29" s="490"/>
      <c r="Z29" s="418" t="s">
        <v>180</v>
      </c>
      <c r="AA29" s="419"/>
      <c r="AB29" s="419"/>
      <c r="AC29" s="419"/>
      <c r="AD29" s="419"/>
      <c r="AE29" s="419"/>
      <c r="AF29" s="419"/>
      <c r="AG29" s="420"/>
      <c r="AH29" s="421">
        <v>2649</v>
      </c>
      <c r="AI29" s="422"/>
      <c r="AJ29" s="422"/>
      <c r="AK29" s="422"/>
      <c r="AL29" s="423"/>
      <c r="AM29" s="421">
        <v>8279610</v>
      </c>
      <c r="AN29" s="422"/>
      <c r="AO29" s="422"/>
      <c r="AP29" s="422"/>
      <c r="AQ29" s="422"/>
      <c r="AR29" s="423"/>
      <c r="AS29" s="421">
        <v>3126</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t="s">
        <v>172</v>
      </c>
      <c r="BO29" s="446"/>
      <c r="BP29" s="446"/>
      <c r="BQ29" s="446"/>
      <c r="BR29" s="446"/>
      <c r="BS29" s="446"/>
      <c r="BT29" s="446"/>
      <c r="BU29" s="447"/>
      <c r="BV29" s="445" t="s">
        <v>172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101.9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7522003</v>
      </c>
      <c r="BO30" s="449"/>
      <c r="BP30" s="449"/>
      <c r="BQ30" s="449"/>
      <c r="BR30" s="449"/>
      <c r="BS30" s="449"/>
      <c r="BT30" s="449"/>
      <c r="BU30" s="450"/>
      <c r="BV30" s="448">
        <v>10209220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国民健康保険事業費特別会計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IF('各会計、関係団体の財政状況及び健全化判断比率'!B32="","",'各会計、関係団体の財政状況及び健全化判断比率'!B32)</f>
        <v>下水道事業費特別会計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神奈川県後期高齢者医療広域連合（一般会計）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かながわ海岸美化財団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墓園事業費特別会計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介護保険事業費特別会計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IF('各会計、関係団体の財政状況及び健全化判断比率'!B33="","",'各会計、関係団体の財政状況及び健全化判断比率'!B33)</f>
        <v>市民病院事業会計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神奈川県後期高齢者医療広域連合（特別会計）</v>
      </c>
      <c r="BZ35" s="403"/>
      <c r="CA35" s="403"/>
      <c r="CB35" s="403"/>
      <c r="CC35" s="403"/>
      <c r="CD35" s="403"/>
      <c r="CE35" s="403"/>
      <c r="CF35" s="403"/>
      <c r="CG35" s="403"/>
      <c r="CH35" s="403"/>
      <c r="CI35" s="403"/>
      <c r="CJ35" s="403"/>
      <c r="CK35" s="403"/>
      <c r="CL35" s="403"/>
      <c r="CM35" s="403"/>
      <c r="CN35" s="193"/>
      <c r="CO35" s="404">
        <f t="shared" ref="CO35:CO43" si="3">IF(CQ35="","",CO34+1)</f>
        <v>14</v>
      </c>
      <c r="CP35" s="404"/>
      <c r="CQ35" s="403" t="str">
        <f>IF('各会計、関係団体の財政状況及び健全化判断比率'!BS8="","",'各会計、関係団体の財政状況及び健全化判断比率'!BS8)</f>
        <v>藤沢市土地開発公社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北部第二（三地区）土地区画整理事業費特別会計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後期高齢者医療事業費特別会計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f t="shared" si="3"/>
        <v>15</v>
      </c>
      <c r="CP36" s="404"/>
      <c r="CQ36" s="403" t="str">
        <f>IF('各会計、関係団体の財政状況及び健全化判断比率'!BS9="","",'各会計、関係団体の財政状況及び健全化判断比率'!BS9)</f>
        <v>（公益財団法人）湘南産業振興財団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柄沢特定土地区画整理事業費特別会計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湘南台駐車場事業費特別会計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16</v>
      </c>
      <c r="CP37" s="404"/>
      <c r="CQ37" s="403" t="str">
        <f>IF('各会計、関係団体の財政状況及び健全化判断比率'!BS10="","",'各会計、関係団体の財政状況及び健全化判断比率'!BS10)</f>
        <v>（公益財団法人）藤沢市保健医療財団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17</v>
      </c>
      <c r="CP38" s="404"/>
      <c r="CQ38" s="403" t="str">
        <f>IF('各会計、関係団体の財政状況及び健全化判断比率'!BS11="","",'各会計、関係団体の財政状況及び健全化判断比率'!BS11)</f>
        <v>（公益財団法人）藤沢市まちづくり協会</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18</v>
      </c>
      <c r="CP39" s="404"/>
      <c r="CQ39" s="403" t="str">
        <f>IF('各会計、関係団体の財政状況及び健全化判断比率'!BS12="","",'各会計、関係団体の財政状況及び健全化判断比率'!BS12)</f>
        <v>（公益財団法人）藤沢市みらい創造財団</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19</v>
      </c>
      <c r="CP40" s="404"/>
      <c r="CQ40" s="403" t="str">
        <f>IF('各会計、関係団体の財政状況及び健全化判断比率'!BS13="","",'各会計、関係団体の財政状況及び健全化判断比率'!BS13)</f>
        <v>（財）藤沢市開発経営公社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20</v>
      </c>
      <c r="CP41" s="404"/>
      <c r="CQ41" s="403" t="str">
        <f>IF('各会計、関係団体の財政状況及び健全化判断比率'!BS14="","",'各会計、関係団体の財政状況及び健全化判断比率'!BS14)</f>
        <v>（株）藤沢市興業公社</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21</v>
      </c>
      <c r="CP42" s="404"/>
      <c r="CQ42" s="403" t="str">
        <f>IF('各会計、関係団体の財政状況及び健全化判断比率'!BS15="","",'各会計、関係団体の財政状況及び健全化判断比率'!BS15)</f>
        <v>藤沢市市民会館サービス・センター（株）</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22</v>
      </c>
      <c r="CP43" s="404"/>
      <c r="CQ43" s="403" t="str">
        <f>IF('各会計、関係団体の財政状況及び健全化判断比率'!BS16="","",'各会計、関係団体の財政状況及び健全化判断比率'!BS16)</f>
        <v>（公益財団法人）かながわ健康財団</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xkymGCiK4CWPG2jg48biOKSo9qF+ZRbJfMc0xILDUkv/8MKfs6oyDxWw/0LUQ24ntJq3rqlT78rY4BqHx6mA==" saltValue="IskLFevxz3VbaGw86NWC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565</v>
      </c>
      <c r="D34" s="1224"/>
      <c r="E34" s="1225"/>
      <c r="F34" s="32">
        <v>13.79</v>
      </c>
      <c r="G34" s="33">
        <v>5.49</v>
      </c>
      <c r="H34" s="33">
        <v>6.1</v>
      </c>
      <c r="I34" s="33">
        <v>5.08</v>
      </c>
      <c r="J34" s="34">
        <v>7.71</v>
      </c>
      <c r="K34" s="22"/>
      <c r="L34" s="22"/>
      <c r="M34" s="22"/>
      <c r="N34" s="22"/>
      <c r="O34" s="22"/>
      <c r="P34" s="22"/>
    </row>
    <row r="35" spans="1:16" ht="39" customHeight="1" x14ac:dyDescent="0.15">
      <c r="A35" s="22"/>
      <c r="B35" s="35"/>
      <c r="C35" s="1218" t="s">
        <v>566</v>
      </c>
      <c r="D35" s="1219"/>
      <c r="E35" s="1220"/>
      <c r="F35" s="36">
        <v>8.7799999999999994</v>
      </c>
      <c r="G35" s="37">
        <v>8.1199999999999992</v>
      </c>
      <c r="H35" s="37">
        <v>6.21</v>
      </c>
      <c r="I35" s="37">
        <v>6.77</v>
      </c>
      <c r="J35" s="38">
        <v>6.54</v>
      </c>
      <c r="K35" s="22"/>
      <c r="L35" s="22"/>
      <c r="M35" s="22"/>
      <c r="N35" s="22"/>
      <c r="O35" s="22"/>
      <c r="P35" s="22"/>
    </row>
    <row r="36" spans="1:16" ht="39" customHeight="1" x14ac:dyDescent="0.15">
      <c r="A36" s="22"/>
      <c r="B36" s="35"/>
      <c r="C36" s="1218" t="s">
        <v>567</v>
      </c>
      <c r="D36" s="1219"/>
      <c r="E36" s="1220"/>
      <c r="F36" s="36">
        <v>2.79</v>
      </c>
      <c r="G36" s="37">
        <v>2.42</v>
      </c>
      <c r="H36" s="37">
        <v>2.76</v>
      </c>
      <c r="I36" s="37">
        <v>3.49</v>
      </c>
      <c r="J36" s="38">
        <v>2.91</v>
      </c>
      <c r="K36" s="22"/>
      <c r="L36" s="22"/>
      <c r="M36" s="22"/>
      <c r="N36" s="22"/>
      <c r="O36" s="22"/>
      <c r="P36" s="22"/>
    </row>
    <row r="37" spans="1:16" ht="39" customHeight="1" x14ac:dyDescent="0.15">
      <c r="A37" s="22"/>
      <c r="B37" s="35"/>
      <c r="C37" s="1218" t="s">
        <v>568</v>
      </c>
      <c r="D37" s="1219"/>
      <c r="E37" s="1220"/>
      <c r="F37" s="36">
        <v>1</v>
      </c>
      <c r="G37" s="37">
        <v>0.99</v>
      </c>
      <c r="H37" s="37">
        <v>1.86</v>
      </c>
      <c r="I37" s="37">
        <v>1.94</v>
      </c>
      <c r="J37" s="38">
        <v>2.2200000000000002</v>
      </c>
      <c r="K37" s="22"/>
      <c r="L37" s="22"/>
      <c r="M37" s="22"/>
      <c r="N37" s="22"/>
      <c r="O37" s="22"/>
      <c r="P37" s="22"/>
    </row>
    <row r="38" spans="1:16" ht="39" customHeight="1" x14ac:dyDescent="0.15">
      <c r="A38" s="22"/>
      <c r="B38" s="35"/>
      <c r="C38" s="1218" t="s">
        <v>569</v>
      </c>
      <c r="D38" s="1219"/>
      <c r="E38" s="1220"/>
      <c r="F38" s="36">
        <v>0.15</v>
      </c>
      <c r="G38" s="37">
        <v>0.2</v>
      </c>
      <c r="H38" s="37">
        <v>0.82</v>
      </c>
      <c r="I38" s="37">
        <v>0.43</v>
      </c>
      <c r="J38" s="38">
        <v>0.45</v>
      </c>
      <c r="K38" s="22"/>
      <c r="L38" s="22"/>
      <c r="M38" s="22"/>
      <c r="N38" s="22"/>
      <c r="O38" s="22"/>
      <c r="P38" s="22"/>
    </row>
    <row r="39" spans="1:16" ht="39" customHeight="1" x14ac:dyDescent="0.15">
      <c r="A39" s="22"/>
      <c r="B39" s="35"/>
      <c r="C39" s="1218" t="s">
        <v>570</v>
      </c>
      <c r="D39" s="1219"/>
      <c r="E39" s="1220"/>
      <c r="F39" s="36">
        <v>1.01</v>
      </c>
      <c r="G39" s="37">
        <v>0.67</v>
      </c>
      <c r="H39" s="37">
        <v>0.87</v>
      </c>
      <c r="I39" s="37">
        <v>1.06</v>
      </c>
      <c r="J39" s="38">
        <v>0.34</v>
      </c>
      <c r="K39" s="22"/>
      <c r="L39" s="22"/>
      <c r="M39" s="22"/>
      <c r="N39" s="22"/>
      <c r="O39" s="22"/>
      <c r="P39" s="22"/>
    </row>
    <row r="40" spans="1:16" ht="39" customHeight="1" x14ac:dyDescent="0.15">
      <c r="A40" s="22"/>
      <c r="B40" s="35"/>
      <c r="C40" s="1218" t="s">
        <v>571</v>
      </c>
      <c r="D40" s="1219"/>
      <c r="E40" s="1220"/>
      <c r="F40" s="36">
        <v>0.17</v>
      </c>
      <c r="G40" s="37">
        <v>0.19</v>
      </c>
      <c r="H40" s="37">
        <v>0.17</v>
      </c>
      <c r="I40" s="37">
        <v>0.16</v>
      </c>
      <c r="J40" s="38">
        <v>0.17</v>
      </c>
      <c r="K40" s="22"/>
      <c r="L40" s="22"/>
      <c r="M40" s="22"/>
      <c r="N40" s="22"/>
      <c r="O40" s="22"/>
      <c r="P40" s="22"/>
    </row>
    <row r="41" spans="1:16" ht="39" customHeight="1" x14ac:dyDescent="0.15">
      <c r="A41" s="22"/>
      <c r="B41" s="35"/>
      <c r="C41" s="1218" t="s">
        <v>572</v>
      </c>
      <c r="D41" s="1219"/>
      <c r="E41" s="1220"/>
      <c r="F41" s="36">
        <v>0.23</v>
      </c>
      <c r="G41" s="37">
        <v>0.27</v>
      </c>
      <c r="H41" s="37">
        <v>0.23</v>
      </c>
      <c r="I41" s="37">
        <v>0.22</v>
      </c>
      <c r="J41" s="38">
        <v>0.14000000000000001</v>
      </c>
      <c r="K41" s="22"/>
      <c r="L41" s="22"/>
      <c r="M41" s="22"/>
      <c r="N41" s="22"/>
      <c r="O41" s="22"/>
      <c r="P41" s="22"/>
    </row>
    <row r="42" spans="1:16" ht="39" customHeight="1" x14ac:dyDescent="0.15">
      <c r="A42" s="22"/>
      <c r="B42" s="39"/>
      <c r="C42" s="1218" t="s">
        <v>573</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574</v>
      </c>
      <c r="D43" s="1222"/>
      <c r="E43" s="1223"/>
      <c r="F43" s="41">
        <v>0.67</v>
      </c>
      <c r="G43" s="42">
        <v>0.56999999999999995</v>
      </c>
      <c r="H43" s="42">
        <v>0.04</v>
      </c>
      <c r="I43" s="42">
        <v>0.02</v>
      </c>
      <c r="J43" s="43">
        <v>0.08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i+R/oiW/83Lf4cRZnM0dKAhk5L6yb+Xg1J45PscKtAwAlAmBfpS70j03qtQMB4+1JqcGILRi9VZoBSd1kIH1w==" saltValue="4GpGEXCeATnpA38VDvpp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9385</v>
      </c>
      <c r="L45" s="60">
        <v>8724</v>
      </c>
      <c r="M45" s="60">
        <v>8221</v>
      </c>
      <c r="N45" s="60">
        <v>8341</v>
      </c>
      <c r="O45" s="61">
        <v>8310</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14</v>
      </c>
      <c r="F48" s="1228"/>
      <c r="G48" s="1228"/>
      <c r="H48" s="1228"/>
      <c r="I48" s="1228"/>
      <c r="J48" s="1229"/>
      <c r="K48" s="63">
        <v>3588</v>
      </c>
      <c r="L48" s="64">
        <v>3503</v>
      </c>
      <c r="M48" s="64">
        <v>3344</v>
      </c>
      <c r="N48" s="64">
        <v>3368</v>
      </c>
      <c r="O48" s="65">
        <v>3278</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517</v>
      </c>
      <c r="L49" s="64" t="s">
        <v>517</v>
      </c>
      <c r="M49" s="64" t="s">
        <v>517</v>
      </c>
      <c r="N49" s="64" t="s">
        <v>517</v>
      </c>
      <c r="O49" s="65" t="s">
        <v>517</v>
      </c>
      <c r="P49" s="48"/>
      <c r="Q49" s="48"/>
      <c r="R49" s="48"/>
      <c r="S49" s="48"/>
      <c r="T49" s="48"/>
      <c r="U49" s="48"/>
    </row>
    <row r="50" spans="1:21" ht="30.75" customHeight="1" x14ac:dyDescent="0.15">
      <c r="A50" s="48"/>
      <c r="B50" s="1236"/>
      <c r="C50" s="1237"/>
      <c r="D50" s="62"/>
      <c r="E50" s="1228" t="s">
        <v>16</v>
      </c>
      <c r="F50" s="1228"/>
      <c r="G50" s="1228"/>
      <c r="H50" s="1228"/>
      <c r="I50" s="1228"/>
      <c r="J50" s="1229"/>
      <c r="K50" s="63">
        <v>1134</v>
      </c>
      <c r="L50" s="64">
        <v>1355</v>
      </c>
      <c r="M50" s="64">
        <v>860</v>
      </c>
      <c r="N50" s="64">
        <v>706</v>
      </c>
      <c r="O50" s="65">
        <v>835</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12367</v>
      </c>
      <c r="L52" s="64">
        <v>12217</v>
      </c>
      <c r="M52" s="64">
        <v>11395</v>
      </c>
      <c r="N52" s="64">
        <v>11809</v>
      </c>
      <c r="O52" s="65">
        <v>11346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1740</v>
      </c>
      <c r="L53" s="69">
        <v>1365</v>
      </c>
      <c r="M53" s="69">
        <v>1030</v>
      </c>
      <c r="N53" s="69">
        <v>606</v>
      </c>
      <c r="O53" s="70">
        <v>1077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TKH19R3OsPtPJpnbnJbKowhnlJIG3EBJuoxEl9X4ISA8KVmM54xYjj3loHi2NmsjURfkAxhN+RHfXPerEp56A==" saltValue="4rcXeR90YfF0N0lMEki+Z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559</v>
      </c>
      <c r="J40" s="79" t="s">
        <v>560</v>
      </c>
      <c r="K40" s="79" t="s">
        <v>561</v>
      </c>
      <c r="L40" s="79" t="s">
        <v>562</v>
      </c>
      <c r="M40" s="80" t="s">
        <v>563</v>
      </c>
    </row>
    <row r="41" spans="2:13" ht="27.75" customHeight="1" x14ac:dyDescent="0.15">
      <c r="B41" s="1254" t="s">
        <v>23</v>
      </c>
      <c r="C41" s="1255"/>
      <c r="D41" s="81"/>
      <c r="E41" s="1256" t="s">
        <v>24</v>
      </c>
      <c r="F41" s="1256"/>
      <c r="G41" s="1256"/>
      <c r="H41" s="1257"/>
      <c r="I41" s="82">
        <v>72946</v>
      </c>
      <c r="J41" s="83">
        <v>70748</v>
      </c>
      <c r="K41" s="83">
        <v>70335</v>
      </c>
      <c r="L41" s="83">
        <v>69832</v>
      </c>
      <c r="M41" s="84">
        <v>77782</v>
      </c>
    </row>
    <row r="42" spans="2:13" ht="27.75" customHeight="1" x14ac:dyDescent="0.15">
      <c r="B42" s="1244"/>
      <c r="C42" s="1245"/>
      <c r="D42" s="85"/>
      <c r="E42" s="1248" t="s">
        <v>25</v>
      </c>
      <c r="F42" s="1248"/>
      <c r="G42" s="1248"/>
      <c r="H42" s="1249"/>
      <c r="I42" s="86">
        <v>11061</v>
      </c>
      <c r="J42" s="87">
        <v>10564</v>
      </c>
      <c r="K42" s="87">
        <v>10517</v>
      </c>
      <c r="L42" s="87">
        <v>11043</v>
      </c>
      <c r="M42" s="88">
        <v>10763</v>
      </c>
    </row>
    <row r="43" spans="2:13" ht="27.75" customHeight="1" x14ac:dyDescent="0.15">
      <c r="B43" s="1244"/>
      <c r="C43" s="1245"/>
      <c r="D43" s="85"/>
      <c r="E43" s="1248" t="s">
        <v>26</v>
      </c>
      <c r="F43" s="1248"/>
      <c r="G43" s="1248"/>
      <c r="H43" s="1249"/>
      <c r="I43" s="86">
        <v>34229</v>
      </c>
      <c r="J43" s="87">
        <v>32464</v>
      </c>
      <c r="K43" s="87">
        <v>33812</v>
      </c>
      <c r="L43" s="87">
        <v>36368</v>
      </c>
      <c r="M43" s="88">
        <v>37866</v>
      </c>
    </row>
    <row r="44" spans="2:13" ht="27.75" customHeight="1" x14ac:dyDescent="0.15">
      <c r="B44" s="1244"/>
      <c r="C44" s="1245"/>
      <c r="D44" s="85"/>
      <c r="E44" s="1248" t="s">
        <v>27</v>
      </c>
      <c r="F44" s="1248"/>
      <c r="G44" s="1248"/>
      <c r="H44" s="1249"/>
      <c r="I44" s="86" t="s">
        <v>517</v>
      </c>
      <c r="J44" s="87" t="s">
        <v>517</v>
      </c>
      <c r="K44" s="87" t="s">
        <v>517</v>
      </c>
      <c r="L44" s="87" t="s">
        <v>517</v>
      </c>
      <c r="M44" s="88" t="s">
        <v>517</v>
      </c>
    </row>
    <row r="45" spans="2:13" ht="27.75" customHeight="1" x14ac:dyDescent="0.15">
      <c r="B45" s="1244"/>
      <c r="C45" s="1245"/>
      <c r="D45" s="85"/>
      <c r="E45" s="1248" t="s">
        <v>28</v>
      </c>
      <c r="F45" s="1248"/>
      <c r="G45" s="1248"/>
      <c r="H45" s="1249"/>
      <c r="I45" s="86">
        <v>20103</v>
      </c>
      <c r="J45" s="87">
        <v>18859</v>
      </c>
      <c r="K45" s="87">
        <v>18109</v>
      </c>
      <c r="L45" s="87">
        <v>17844</v>
      </c>
      <c r="M45" s="88">
        <v>17888</v>
      </c>
    </row>
    <row r="46" spans="2:13" ht="27.75" customHeight="1" x14ac:dyDescent="0.15">
      <c r="B46" s="1244"/>
      <c r="C46" s="1245"/>
      <c r="D46" s="89"/>
      <c r="E46" s="1248" t="s">
        <v>29</v>
      </c>
      <c r="F46" s="1248"/>
      <c r="G46" s="1248"/>
      <c r="H46" s="1249"/>
      <c r="I46" s="86">
        <v>27</v>
      </c>
      <c r="J46" s="87">
        <v>25</v>
      </c>
      <c r="K46" s="87">
        <v>22</v>
      </c>
      <c r="L46" s="87">
        <v>19</v>
      </c>
      <c r="M46" s="88">
        <v>16</v>
      </c>
    </row>
    <row r="47" spans="2:13" ht="27.75" customHeight="1" x14ac:dyDescent="0.15">
      <c r="B47" s="1244"/>
      <c r="C47" s="1245"/>
      <c r="D47" s="90"/>
      <c r="E47" s="1258" t="s">
        <v>30</v>
      </c>
      <c r="F47" s="1259"/>
      <c r="G47" s="1259"/>
      <c r="H47" s="1260"/>
      <c r="I47" s="86" t="s">
        <v>517</v>
      </c>
      <c r="J47" s="87" t="s">
        <v>517</v>
      </c>
      <c r="K47" s="87" t="s">
        <v>517</v>
      </c>
      <c r="L47" s="87" t="s">
        <v>517</v>
      </c>
      <c r="M47" s="88" t="s">
        <v>517</v>
      </c>
    </row>
    <row r="48" spans="2:13" ht="27.75" customHeight="1" x14ac:dyDescent="0.15">
      <c r="B48" s="1244"/>
      <c r="C48" s="1245"/>
      <c r="D48" s="85"/>
      <c r="E48" s="1248" t="s">
        <v>31</v>
      </c>
      <c r="F48" s="1248"/>
      <c r="G48" s="1248"/>
      <c r="H48" s="1249"/>
      <c r="I48" s="86" t="s">
        <v>517</v>
      </c>
      <c r="J48" s="87" t="s">
        <v>517</v>
      </c>
      <c r="K48" s="87" t="s">
        <v>517</v>
      </c>
      <c r="L48" s="87" t="s">
        <v>517</v>
      </c>
      <c r="M48" s="88" t="s">
        <v>517</v>
      </c>
    </row>
    <row r="49" spans="2:13" ht="27.75" customHeight="1" x14ac:dyDescent="0.15">
      <c r="B49" s="1246"/>
      <c r="C49" s="1247"/>
      <c r="D49" s="85"/>
      <c r="E49" s="1248" t="s">
        <v>32</v>
      </c>
      <c r="F49" s="1248"/>
      <c r="G49" s="1248"/>
      <c r="H49" s="1249"/>
      <c r="I49" s="86" t="s">
        <v>517</v>
      </c>
      <c r="J49" s="87" t="s">
        <v>517</v>
      </c>
      <c r="K49" s="87" t="s">
        <v>517</v>
      </c>
      <c r="L49" s="87" t="s">
        <v>517</v>
      </c>
      <c r="M49" s="88" t="s">
        <v>517</v>
      </c>
    </row>
    <row r="50" spans="2:13" ht="27.75" customHeight="1" x14ac:dyDescent="0.15">
      <c r="B50" s="1242" t="s">
        <v>33</v>
      </c>
      <c r="C50" s="1243"/>
      <c r="D50" s="91"/>
      <c r="E50" s="1248" t="s">
        <v>34</v>
      </c>
      <c r="F50" s="1248"/>
      <c r="G50" s="1248"/>
      <c r="H50" s="1249"/>
      <c r="I50" s="86">
        <v>17293</v>
      </c>
      <c r="J50" s="87">
        <v>22694</v>
      </c>
      <c r="K50" s="87">
        <v>22027</v>
      </c>
      <c r="L50" s="87">
        <v>22621</v>
      </c>
      <c r="M50" s="88">
        <v>19292</v>
      </c>
    </row>
    <row r="51" spans="2:13" ht="27.75" customHeight="1" x14ac:dyDescent="0.15">
      <c r="B51" s="1244"/>
      <c r="C51" s="1245"/>
      <c r="D51" s="85"/>
      <c r="E51" s="1248" t="s">
        <v>35</v>
      </c>
      <c r="F51" s="1248"/>
      <c r="G51" s="1248"/>
      <c r="H51" s="1249"/>
      <c r="I51" s="86">
        <v>31864</v>
      </c>
      <c r="J51" s="87">
        <v>29154</v>
      </c>
      <c r="K51" s="87">
        <v>28980</v>
      </c>
      <c r="L51" s="87">
        <v>30330</v>
      </c>
      <c r="M51" s="88">
        <v>32504</v>
      </c>
    </row>
    <row r="52" spans="2:13" ht="27.75" customHeight="1" x14ac:dyDescent="0.15">
      <c r="B52" s="1246"/>
      <c r="C52" s="1247"/>
      <c r="D52" s="85"/>
      <c r="E52" s="1248" t="s">
        <v>36</v>
      </c>
      <c r="F52" s="1248"/>
      <c r="G52" s="1248"/>
      <c r="H52" s="1249"/>
      <c r="I52" s="86">
        <v>76955</v>
      </c>
      <c r="J52" s="87">
        <v>72161</v>
      </c>
      <c r="K52" s="87">
        <v>68141</v>
      </c>
      <c r="L52" s="87">
        <v>63043</v>
      </c>
      <c r="M52" s="88">
        <v>58924</v>
      </c>
    </row>
    <row r="53" spans="2:13" ht="27.75" customHeight="1" thickBot="1" x14ac:dyDescent="0.2">
      <c r="B53" s="1250" t="s">
        <v>37</v>
      </c>
      <c r="C53" s="1251"/>
      <c r="D53" s="92"/>
      <c r="E53" s="1252" t="s">
        <v>38</v>
      </c>
      <c r="F53" s="1252"/>
      <c r="G53" s="1252"/>
      <c r="H53" s="1253"/>
      <c r="I53" s="93">
        <v>12254</v>
      </c>
      <c r="J53" s="94">
        <v>8649</v>
      </c>
      <c r="K53" s="94">
        <v>13647</v>
      </c>
      <c r="L53" s="94">
        <v>19113</v>
      </c>
      <c r="M53" s="95">
        <v>33594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VRkyxbPTwnYFdSe/MaCSpy2KlbhTR6k2U8RMiEMf3+liiHZh6rPHtAa6lzOutiewsteDFzYCj71/ZgTGB67DQ==" saltValue="BeBpK7nAHW8L6Eaj9NxH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41</v>
      </c>
      <c r="D55" s="1269"/>
      <c r="E55" s="1270"/>
      <c r="F55" s="107">
        <v>9008</v>
      </c>
      <c r="G55" s="107">
        <v>9911</v>
      </c>
      <c r="H55" s="108">
        <v>8111</v>
      </c>
    </row>
    <row r="56" spans="2:8" ht="52.5" customHeight="1" x14ac:dyDescent="0.15">
      <c r="B56" s="109"/>
      <c r="C56" s="1271" t="s">
        <v>42</v>
      </c>
      <c r="D56" s="1271"/>
      <c r="E56" s="1272"/>
      <c r="F56" s="110" t="s">
        <v>517</v>
      </c>
      <c r="G56" s="110" t="s">
        <v>517</v>
      </c>
      <c r="H56" s="111" t="s">
        <v>517</v>
      </c>
    </row>
    <row r="57" spans="2:8" ht="53.25" customHeight="1" x14ac:dyDescent="0.15">
      <c r="B57" s="109"/>
      <c r="C57" s="1273" t="s">
        <v>43</v>
      </c>
      <c r="D57" s="1273"/>
      <c r="E57" s="1274"/>
      <c r="F57" s="112">
        <v>10838</v>
      </c>
      <c r="G57" s="112">
        <v>10209</v>
      </c>
      <c r="H57" s="113">
        <v>7522</v>
      </c>
    </row>
    <row r="58" spans="2:8" ht="45.75" customHeight="1" x14ac:dyDescent="0.15">
      <c r="B58" s="114"/>
      <c r="C58" s="1261" t="s">
        <v>575</v>
      </c>
      <c r="D58" s="1262"/>
      <c r="E58" s="1263"/>
      <c r="F58" s="115">
        <v>7921</v>
      </c>
      <c r="G58" s="115">
        <v>7127</v>
      </c>
      <c r="H58" s="116">
        <v>4553</v>
      </c>
    </row>
    <row r="59" spans="2:8" ht="45.75" customHeight="1" x14ac:dyDescent="0.15">
      <c r="B59" s="114"/>
      <c r="C59" s="1261" t="s">
        <v>576</v>
      </c>
      <c r="D59" s="1262"/>
      <c r="E59" s="1263"/>
      <c r="F59" s="115">
        <v>1156</v>
      </c>
      <c r="G59" s="115">
        <v>1114</v>
      </c>
      <c r="H59" s="116">
        <v>815</v>
      </c>
    </row>
    <row r="60" spans="2:8" ht="45.75" customHeight="1" x14ac:dyDescent="0.15">
      <c r="B60" s="114"/>
      <c r="C60" s="1261" t="s">
        <v>577</v>
      </c>
      <c r="D60" s="1262"/>
      <c r="E60" s="1263"/>
      <c r="F60" s="115">
        <v>749</v>
      </c>
      <c r="G60" s="115">
        <v>779</v>
      </c>
      <c r="H60" s="116">
        <v>807</v>
      </c>
    </row>
    <row r="61" spans="2:8" ht="45.75" customHeight="1" x14ac:dyDescent="0.15">
      <c r="B61" s="114"/>
      <c r="C61" s="1261" t="s">
        <v>578</v>
      </c>
      <c r="D61" s="1262"/>
      <c r="E61" s="1263"/>
      <c r="F61" s="115">
        <v>425</v>
      </c>
      <c r="G61" s="115">
        <v>523</v>
      </c>
      <c r="H61" s="116">
        <v>521</v>
      </c>
    </row>
    <row r="62" spans="2:8" ht="45.75" customHeight="1" thickBot="1" x14ac:dyDescent="0.2">
      <c r="B62" s="117"/>
      <c r="C62" s="1264" t="s">
        <v>579</v>
      </c>
      <c r="D62" s="1265"/>
      <c r="E62" s="1266"/>
      <c r="F62" s="118">
        <v>100</v>
      </c>
      <c r="G62" s="118">
        <v>200</v>
      </c>
      <c r="H62" s="119">
        <v>302</v>
      </c>
    </row>
    <row r="63" spans="2:8" ht="52.5" customHeight="1" thickBot="1" x14ac:dyDescent="0.2">
      <c r="B63" s="120"/>
      <c r="C63" s="1267" t="s">
        <v>44</v>
      </c>
      <c r="D63" s="1267"/>
      <c r="E63" s="1268"/>
      <c r="F63" s="121">
        <v>19846</v>
      </c>
      <c r="G63" s="121">
        <v>20120</v>
      </c>
      <c r="H63" s="122">
        <v>15633</v>
      </c>
    </row>
    <row r="64" spans="2:8" ht="15" customHeight="1" x14ac:dyDescent="0.15"/>
    <row r="65" ht="0" hidden="1" customHeight="1" x14ac:dyDescent="0.15"/>
    <row r="66" ht="0" hidden="1" customHeight="1" x14ac:dyDescent="0.15"/>
  </sheetData>
  <sheetProtection algorithmName="SHA-512" hashValue="k7Nhv4fpTqhjCGS4ybKD/u3ZuSviuR+SPMGb/fKtoM4HgwIbsRdq4uY6FsgftsqJHmnHmYrpk8O6L85jttdnDg==" saltValue="1+Ssr187ep0E6Lw6tpJH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608</v>
      </c>
      <c r="AO51" s="1280"/>
      <c r="AP51" s="1280"/>
      <c r="AQ51" s="1280"/>
      <c r="AR51" s="1280"/>
      <c r="AS51" s="1280"/>
      <c r="AT51" s="1280"/>
      <c r="AU51" s="1280"/>
      <c r="AV51" s="1280"/>
      <c r="AW51" s="1280"/>
      <c r="AX51" s="1280"/>
      <c r="AY51" s="1280"/>
      <c r="AZ51" s="1280"/>
      <c r="BA51" s="1280"/>
      <c r="BB51" s="1280" t="s">
        <v>609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18.3</v>
      </c>
      <c r="CG51" s="1277"/>
      <c r="CH51" s="1277"/>
      <c r="CI51" s="1277"/>
      <c r="CJ51" s="1277"/>
      <c r="CK51" s="1277"/>
      <c r="CL51" s="1277"/>
      <c r="CM51" s="1277"/>
      <c r="CN51" s="1277">
        <v>25.4</v>
      </c>
      <c r="CO51" s="1277"/>
      <c r="CP51" s="1277"/>
      <c r="CQ51" s="1277"/>
      <c r="CR51" s="1277"/>
      <c r="CS51" s="1277"/>
      <c r="CT51" s="1277"/>
      <c r="CU51" s="1277"/>
      <c r="CV51" s="1277">
        <v>44.9</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54.9</v>
      </c>
      <c r="CG53" s="1277"/>
      <c r="CH53" s="1277"/>
      <c r="CI53" s="1277"/>
      <c r="CJ53" s="1277"/>
      <c r="CK53" s="1277"/>
      <c r="CL53" s="1277"/>
      <c r="CM53" s="1277"/>
      <c r="CN53" s="1277">
        <v>54.4</v>
      </c>
      <c r="CO53" s="1277"/>
      <c r="CP53" s="1277"/>
      <c r="CQ53" s="1277"/>
      <c r="CR53" s="1277"/>
      <c r="CS53" s="1277"/>
      <c r="CT53" s="1277"/>
      <c r="CU53" s="1277"/>
      <c r="CV53" s="1277">
        <v>52.9</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611</v>
      </c>
      <c r="AO55" s="1281"/>
      <c r="AP55" s="1281"/>
      <c r="AQ55" s="1281"/>
      <c r="AR55" s="1281"/>
      <c r="AS55" s="1281"/>
      <c r="AT55" s="1281"/>
      <c r="AU55" s="1281"/>
      <c r="AV55" s="1281"/>
      <c r="AW55" s="1281"/>
      <c r="AX55" s="1281"/>
      <c r="AY55" s="1281"/>
      <c r="AZ55" s="1281"/>
      <c r="BA55" s="1281"/>
      <c r="BB55" s="1280" t="s">
        <v>609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25.4</v>
      </c>
      <c r="CG55" s="1277"/>
      <c r="CH55" s="1277"/>
      <c r="CI55" s="1277"/>
      <c r="CJ55" s="1277"/>
      <c r="CK55" s="1277"/>
      <c r="CL55" s="1277"/>
      <c r="CM55" s="1277"/>
      <c r="CN55" s="1277">
        <v>16.600000000000001</v>
      </c>
      <c r="CO55" s="1277"/>
      <c r="CP55" s="1277"/>
      <c r="CQ55" s="1277"/>
      <c r="CR55" s="1277"/>
      <c r="CS55" s="1277"/>
      <c r="CT55" s="1277"/>
      <c r="CU55" s="1277"/>
      <c r="CV55" s="1277">
        <v>17.399999999999999</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52.6</v>
      </c>
      <c r="CG57" s="1277"/>
      <c r="CH57" s="1277"/>
      <c r="CI57" s="1277"/>
      <c r="CJ57" s="1277"/>
      <c r="CK57" s="1277"/>
      <c r="CL57" s="1277"/>
      <c r="CM57" s="1277"/>
      <c r="CN57" s="1277">
        <v>58.6</v>
      </c>
      <c r="CO57" s="1277"/>
      <c r="CP57" s="1277"/>
      <c r="CQ57" s="1277"/>
      <c r="CR57" s="1277"/>
      <c r="CS57" s="1277"/>
      <c r="CT57" s="1277"/>
      <c r="CU57" s="1277"/>
      <c r="CV57" s="1277">
        <v>57.9</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612</v>
      </c>
    </row>
    <row r="64" spans="1:109" x14ac:dyDescent="0.15">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608</v>
      </c>
      <c r="AO73" s="1280"/>
      <c r="AP73" s="1280"/>
      <c r="AQ73" s="1280"/>
      <c r="AR73" s="1280"/>
      <c r="AS73" s="1280"/>
      <c r="AT73" s="1280"/>
      <c r="AU73" s="1280"/>
      <c r="AV73" s="1280"/>
      <c r="AW73" s="1280"/>
      <c r="AX73" s="1280"/>
      <c r="AY73" s="1280"/>
      <c r="AZ73" s="1280"/>
      <c r="BA73" s="1280"/>
      <c r="BB73" s="1280" t="s">
        <v>609</v>
      </c>
      <c r="BC73" s="1280"/>
      <c r="BD73" s="1280"/>
      <c r="BE73" s="1280"/>
      <c r="BF73" s="1280"/>
      <c r="BG73" s="1280"/>
      <c r="BH73" s="1280"/>
      <c r="BI73" s="1280"/>
      <c r="BJ73" s="1280"/>
      <c r="BK73" s="1280"/>
      <c r="BL73" s="1280"/>
      <c r="BM73" s="1280"/>
      <c r="BN73" s="1280"/>
      <c r="BO73" s="1280"/>
      <c r="BP73" s="1277">
        <v>17.7</v>
      </c>
      <c r="BQ73" s="1277"/>
      <c r="BR73" s="1277"/>
      <c r="BS73" s="1277"/>
      <c r="BT73" s="1277"/>
      <c r="BU73" s="1277"/>
      <c r="BV73" s="1277"/>
      <c r="BW73" s="1277"/>
      <c r="BX73" s="1277">
        <v>11.3</v>
      </c>
      <c r="BY73" s="1277"/>
      <c r="BZ73" s="1277"/>
      <c r="CA73" s="1277"/>
      <c r="CB73" s="1277"/>
      <c r="CC73" s="1277"/>
      <c r="CD73" s="1277"/>
      <c r="CE73" s="1277"/>
      <c r="CF73" s="1277">
        <v>18.3</v>
      </c>
      <c r="CG73" s="1277"/>
      <c r="CH73" s="1277"/>
      <c r="CI73" s="1277"/>
      <c r="CJ73" s="1277"/>
      <c r="CK73" s="1277"/>
      <c r="CL73" s="1277"/>
      <c r="CM73" s="1277"/>
      <c r="CN73" s="1277">
        <v>25.4</v>
      </c>
      <c r="CO73" s="1277"/>
      <c r="CP73" s="1277"/>
      <c r="CQ73" s="1277"/>
      <c r="CR73" s="1277"/>
      <c r="CS73" s="1277"/>
      <c r="CT73" s="1277"/>
      <c r="CU73" s="1277"/>
      <c r="CV73" s="1277">
        <v>44.9</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614</v>
      </c>
      <c r="BC75" s="1280"/>
      <c r="BD75" s="1280"/>
      <c r="BE75" s="1280"/>
      <c r="BF75" s="1280"/>
      <c r="BG75" s="1280"/>
      <c r="BH75" s="1280"/>
      <c r="BI75" s="1280"/>
      <c r="BJ75" s="1280"/>
      <c r="BK75" s="1280"/>
      <c r="BL75" s="1280"/>
      <c r="BM75" s="1280"/>
      <c r="BN75" s="1280"/>
      <c r="BO75" s="1280"/>
      <c r="BP75" s="1277">
        <v>2.2999999999999998</v>
      </c>
      <c r="BQ75" s="1277"/>
      <c r="BR75" s="1277"/>
      <c r="BS75" s="1277"/>
      <c r="BT75" s="1277"/>
      <c r="BU75" s="1277"/>
      <c r="BV75" s="1277"/>
      <c r="BW75" s="1277"/>
      <c r="BX75" s="1277">
        <v>2.2000000000000002</v>
      </c>
      <c r="BY75" s="1277"/>
      <c r="BZ75" s="1277"/>
      <c r="CA75" s="1277"/>
      <c r="CB75" s="1277"/>
      <c r="CC75" s="1277"/>
      <c r="CD75" s="1277"/>
      <c r="CE75" s="1277"/>
      <c r="CF75" s="1277">
        <v>1.8</v>
      </c>
      <c r="CG75" s="1277"/>
      <c r="CH75" s="1277"/>
      <c r="CI75" s="1277"/>
      <c r="CJ75" s="1277"/>
      <c r="CK75" s="1277"/>
      <c r="CL75" s="1277"/>
      <c r="CM75" s="1277"/>
      <c r="CN75" s="1277">
        <v>1.3</v>
      </c>
      <c r="CO75" s="1277"/>
      <c r="CP75" s="1277"/>
      <c r="CQ75" s="1277"/>
      <c r="CR75" s="1277"/>
      <c r="CS75" s="1277"/>
      <c r="CT75" s="1277"/>
      <c r="CU75" s="1277"/>
      <c r="CV75" s="1277">
        <v>1.2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611</v>
      </c>
      <c r="AO77" s="1281"/>
      <c r="AP77" s="1281"/>
      <c r="AQ77" s="1281"/>
      <c r="AR77" s="1281"/>
      <c r="AS77" s="1281"/>
      <c r="AT77" s="1281"/>
      <c r="AU77" s="1281"/>
      <c r="AV77" s="1281"/>
      <c r="AW77" s="1281"/>
      <c r="AX77" s="1281"/>
      <c r="AY77" s="1281"/>
      <c r="AZ77" s="1281"/>
      <c r="BA77" s="1281"/>
      <c r="BB77" s="1280" t="s">
        <v>609</v>
      </c>
      <c r="BC77" s="1280"/>
      <c r="BD77" s="1280"/>
      <c r="BE77" s="1280"/>
      <c r="BF77" s="1280"/>
      <c r="BG77" s="1280"/>
      <c r="BH77" s="1280"/>
      <c r="BI77" s="1280"/>
      <c r="BJ77" s="1280"/>
      <c r="BK77" s="1280"/>
      <c r="BL77" s="1280"/>
      <c r="BM77" s="1280"/>
      <c r="BN77" s="1280"/>
      <c r="BO77" s="1280"/>
      <c r="BP77" s="1277">
        <v>32.6</v>
      </c>
      <c r="BQ77" s="1277"/>
      <c r="BR77" s="1277"/>
      <c r="BS77" s="1277"/>
      <c r="BT77" s="1277"/>
      <c r="BU77" s="1277"/>
      <c r="BV77" s="1277"/>
      <c r="BW77" s="1277"/>
      <c r="BX77" s="1277">
        <v>30.5</v>
      </c>
      <c r="BY77" s="1277"/>
      <c r="BZ77" s="1277"/>
      <c r="CA77" s="1277"/>
      <c r="CB77" s="1277"/>
      <c r="CC77" s="1277"/>
      <c r="CD77" s="1277"/>
      <c r="CE77" s="1277"/>
      <c r="CF77" s="1277">
        <v>25.4</v>
      </c>
      <c r="CG77" s="1277"/>
      <c r="CH77" s="1277"/>
      <c r="CI77" s="1277"/>
      <c r="CJ77" s="1277"/>
      <c r="CK77" s="1277"/>
      <c r="CL77" s="1277"/>
      <c r="CM77" s="1277"/>
      <c r="CN77" s="1277">
        <v>16.600000000000001</v>
      </c>
      <c r="CO77" s="1277"/>
      <c r="CP77" s="1277"/>
      <c r="CQ77" s="1277"/>
      <c r="CR77" s="1277"/>
      <c r="CS77" s="1277"/>
      <c r="CT77" s="1277"/>
      <c r="CU77" s="1277"/>
      <c r="CV77" s="1277">
        <v>17.399999999999999</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614</v>
      </c>
      <c r="BC79" s="1280"/>
      <c r="BD79" s="1280"/>
      <c r="BE79" s="1280"/>
      <c r="BF79" s="1280"/>
      <c r="BG79" s="1280"/>
      <c r="BH79" s="1280"/>
      <c r="BI79" s="1280"/>
      <c r="BJ79" s="1280"/>
      <c r="BK79" s="1280"/>
      <c r="BL79" s="1280"/>
      <c r="BM79" s="1280"/>
      <c r="BN79" s="1280"/>
      <c r="BO79" s="1280"/>
      <c r="BP79" s="1277">
        <v>5.9</v>
      </c>
      <c r="BQ79" s="1277"/>
      <c r="BR79" s="1277"/>
      <c r="BS79" s="1277"/>
      <c r="BT79" s="1277"/>
      <c r="BU79" s="1277"/>
      <c r="BV79" s="1277"/>
      <c r="BW79" s="1277"/>
      <c r="BX79" s="1277">
        <v>5.2</v>
      </c>
      <c r="BY79" s="1277"/>
      <c r="BZ79" s="1277"/>
      <c r="CA79" s="1277"/>
      <c r="CB79" s="1277"/>
      <c r="CC79" s="1277"/>
      <c r="CD79" s="1277"/>
      <c r="CE79" s="1277"/>
      <c r="CF79" s="1277">
        <v>4.8</v>
      </c>
      <c r="CG79" s="1277"/>
      <c r="CH79" s="1277"/>
      <c r="CI79" s="1277"/>
      <c r="CJ79" s="1277"/>
      <c r="CK79" s="1277"/>
      <c r="CL79" s="1277"/>
      <c r="CM79" s="1277"/>
      <c r="CN79" s="1277">
        <v>3.6</v>
      </c>
      <c r="CO79" s="1277"/>
      <c r="CP79" s="1277"/>
      <c r="CQ79" s="1277"/>
      <c r="CR79" s="1277"/>
      <c r="CS79" s="1277"/>
      <c r="CT79" s="1277"/>
      <c r="CU79" s="1277"/>
      <c r="CV79" s="1277">
        <v>3.6</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Le4QcmPbfkek/l1zFRtS7YgxFNpd3jXwPHHXveSJtkt6S9XeFmxnsgdVI+J36EwRupl2tMyNeXIhIvYyCtwg==" saltValue="QutxAL8+n6ncUhy/c5j+S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REVNz96633v+XVaUCwJEmwQB7BohCNfPjBpl971/pZSL2htortdSQRDHESliZAvmObM4A9KdCweji9Bd7SGg==" saltValue="F8V2+P/5hOCI9KyJXnW8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Io3YuX2A3CtW0UUUaXZ0WdY6Bjfputm6wL62g6ub+nmmXafbDMWxle351iVHFV4HKECq0oqKBlks43urrM0Cw==" saltValue="hWo8tb6EbD61amxTQ/es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556</v>
      </c>
      <c r="G2" s="136"/>
      <c r="H2" s="137"/>
    </row>
    <row r="3" spans="1:8" x14ac:dyDescent="0.15">
      <c r="A3" s="133" t="s">
        <v>549</v>
      </c>
      <c r="B3" s="138"/>
      <c r="C3" s="139"/>
      <c r="D3" s="140">
        <v>26384</v>
      </c>
      <c r="E3" s="141"/>
      <c r="F3" s="142">
        <v>43141</v>
      </c>
      <c r="G3" s="143"/>
      <c r="H3" s="144"/>
    </row>
    <row r="4" spans="1:8" x14ac:dyDescent="0.15">
      <c r="A4" s="145"/>
      <c r="B4" s="146"/>
      <c r="C4" s="147"/>
      <c r="D4" s="148">
        <v>16882</v>
      </c>
      <c r="E4" s="149"/>
      <c r="F4" s="150">
        <v>21887</v>
      </c>
      <c r="G4" s="151"/>
      <c r="H4" s="152"/>
    </row>
    <row r="5" spans="1:8" x14ac:dyDescent="0.15">
      <c r="A5" s="133" t="s">
        <v>551</v>
      </c>
      <c r="B5" s="138"/>
      <c r="C5" s="139"/>
      <c r="D5" s="140">
        <v>34315</v>
      </c>
      <c r="E5" s="141"/>
      <c r="F5" s="142">
        <v>45117</v>
      </c>
      <c r="G5" s="143"/>
      <c r="H5" s="144"/>
    </row>
    <row r="6" spans="1:8" x14ac:dyDescent="0.15">
      <c r="A6" s="145"/>
      <c r="B6" s="146"/>
      <c r="C6" s="147"/>
      <c r="D6" s="148">
        <v>23263</v>
      </c>
      <c r="E6" s="149"/>
      <c r="F6" s="150">
        <v>25589</v>
      </c>
      <c r="G6" s="151"/>
      <c r="H6" s="152"/>
    </row>
    <row r="7" spans="1:8" x14ac:dyDescent="0.15">
      <c r="A7" s="133" t="s">
        <v>552</v>
      </c>
      <c r="B7" s="138"/>
      <c r="C7" s="139"/>
      <c r="D7" s="140">
        <v>39470</v>
      </c>
      <c r="E7" s="141"/>
      <c r="F7" s="142">
        <v>39951</v>
      </c>
      <c r="G7" s="143"/>
      <c r="H7" s="144"/>
    </row>
    <row r="8" spans="1:8" x14ac:dyDescent="0.15">
      <c r="A8" s="145"/>
      <c r="B8" s="146"/>
      <c r="C8" s="147"/>
      <c r="D8" s="148">
        <v>27379</v>
      </c>
      <c r="E8" s="149"/>
      <c r="F8" s="150">
        <v>22555</v>
      </c>
      <c r="G8" s="151"/>
      <c r="H8" s="152"/>
    </row>
    <row r="9" spans="1:8" x14ac:dyDescent="0.15">
      <c r="A9" s="133" t="s">
        <v>553</v>
      </c>
      <c r="B9" s="138"/>
      <c r="C9" s="139"/>
      <c r="D9" s="140">
        <v>37134</v>
      </c>
      <c r="E9" s="141"/>
      <c r="F9" s="142">
        <v>39893</v>
      </c>
      <c r="G9" s="143"/>
      <c r="H9" s="144"/>
    </row>
    <row r="10" spans="1:8" x14ac:dyDescent="0.15">
      <c r="A10" s="145"/>
      <c r="B10" s="146"/>
      <c r="C10" s="147"/>
      <c r="D10" s="148">
        <v>28950</v>
      </c>
      <c r="E10" s="149"/>
      <c r="F10" s="150">
        <v>26170</v>
      </c>
      <c r="G10" s="151"/>
      <c r="H10" s="152"/>
    </row>
    <row r="11" spans="1:8" x14ac:dyDescent="0.15">
      <c r="A11" s="133" t="s">
        <v>554</v>
      </c>
      <c r="B11" s="138"/>
      <c r="C11" s="139"/>
      <c r="D11" s="140">
        <v>64766</v>
      </c>
      <c r="E11" s="141"/>
      <c r="F11" s="142">
        <v>41080</v>
      </c>
      <c r="G11" s="143"/>
      <c r="H11" s="144"/>
    </row>
    <row r="12" spans="1:8" x14ac:dyDescent="0.15">
      <c r="A12" s="145"/>
      <c r="B12" s="146"/>
      <c r="C12" s="153"/>
      <c r="D12" s="148">
        <v>54148</v>
      </c>
      <c r="E12" s="149"/>
      <c r="F12" s="150">
        <v>27265</v>
      </c>
      <c r="G12" s="151"/>
      <c r="H12" s="152"/>
    </row>
    <row r="13" spans="1:8" x14ac:dyDescent="0.15">
      <c r="A13" s="133"/>
      <c r="B13" s="138"/>
      <c r="C13" s="154"/>
      <c r="D13" s="155">
        <v>40414</v>
      </c>
      <c r="E13" s="156"/>
      <c r="F13" s="157">
        <v>41836</v>
      </c>
      <c r="G13" s="158"/>
      <c r="H13" s="144"/>
    </row>
    <row r="14" spans="1:8" x14ac:dyDescent="0.15">
      <c r="A14" s="145"/>
      <c r="B14" s="146"/>
      <c r="C14" s="147"/>
      <c r="D14" s="148">
        <v>30124</v>
      </c>
      <c r="E14" s="149"/>
      <c r="F14" s="150">
        <v>24693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13.86</v>
      </c>
      <c r="C19" s="159">
        <f>ROUND(VALUE(SUBSTITUTE(実質収支比率等に係る経年分析!G$48,"▲","-")),2)</f>
        <v>5.55</v>
      </c>
      <c r="D19" s="159">
        <f>ROUND(VALUE(SUBSTITUTE(実質収支比率等に係る経年分析!H$48,"▲","-")),2)</f>
        <v>6.18</v>
      </c>
      <c r="E19" s="159">
        <f>ROUND(VALUE(SUBSTITUTE(実質収支比率等に係る経年分析!I$48,"▲","-")),2)</f>
        <v>5.15</v>
      </c>
      <c r="F19" s="159">
        <f>ROUND(VALUE(SUBSTITUTE(実質収支比率等に係る経年分析!J$48,"▲","-")),2)</f>
        <v>7.59</v>
      </c>
    </row>
    <row r="20" spans="1:11" x14ac:dyDescent="0.15">
      <c r="A20" s="159" t="s">
        <v>48</v>
      </c>
      <c r="B20" s="159">
        <f>ROUND(VALUE(SUBSTITUTE(実質収支比率等に係る経年分析!F$47,"▲","-")),2)</f>
        <v>10.56</v>
      </c>
      <c r="C20" s="159">
        <f>ROUND(VALUE(SUBSTITUTE(実質収支比率等に係る経年分析!G$47,"▲","-")),2)</f>
        <v>10.82</v>
      </c>
      <c r="D20" s="159">
        <f>ROUND(VALUE(SUBSTITUTE(実質収支比率等に係る経年分析!H$47,"▲","-")),2)</f>
        <v>10.99</v>
      </c>
      <c r="E20" s="159">
        <f>ROUND(VALUE(SUBSTITUTE(実質収支比率等に係る経年分析!I$47,"▲","-")),2)</f>
        <v>11.99</v>
      </c>
      <c r="F20" s="159">
        <f>ROUND(VALUE(SUBSTITUTE(実質収支比率等に係る経年分析!J$47,"▲","-")),2)</f>
        <v>9.8800000000000008</v>
      </c>
    </row>
    <row r="21" spans="1:11" x14ac:dyDescent="0.15">
      <c r="A21" s="159" t="s">
        <v>49</v>
      </c>
      <c r="B21" s="159">
        <f>IF(ISNUMBER(VALUE(SUBSTITUTE(実質収支比率等に係る経年分析!F$49,"▲","-"))),ROUND(VALUE(SUBSTITUTE(実質収支比率等に係る経年分析!F$49,"▲","-")),2),NA())</f>
        <v>3.76</v>
      </c>
      <c r="C21" s="159">
        <f>IF(ISNUMBER(VALUE(SUBSTITUTE(実質収支比率等に係る経年分析!G$49,"▲","-"))),ROUND(VALUE(SUBSTITUTE(実質収支比率等に係る経年分析!G$49,"▲","-")),2),NA())</f>
        <v>-5.92</v>
      </c>
      <c r="D21" s="159">
        <f>IF(ISNUMBER(VALUE(SUBSTITUTE(実質収支比率等に係る経年分析!H$49,"▲","-"))),ROUND(VALUE(SUBSTITUTE(実質収支比率等に係る経年分析!H$49,"▲","-")),2),NA())</f>
        <v>0.13</v>
      </c>
      <c r="E21" s="159">
        <f>IF(ISNUMBER(VALUE(SUBSTITUTE(実質収支比率等に係る経年分析!I$49,"▲","-"))),ROUND(VALUE(SUBSTITUTE(実質収支比率等に係る経年分析!I$49,"▲","-")),2),NA())</f>
        <v>0.1</v>
      </c>
      <c r="F21" s="159">
        <f>IF(ISNUMBER(VALUE(SUBSTITUTE(実質収支比率等に係る経年分析!J$49,"▲","-"))),ROUND(VALUE(SUBSTITUTE(実質収支比率等に係る経年分析!J$49,"▲","-")),2),NA())</f>
        <v>0.22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0.67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0.56999999999999995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柄沢特定土地区画整理事業費特別会計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0.14000000000000001</v>
      </c>
    </row>
    <row r="30" spans="1:11" x14ac:dyDescent="0.15">
      <c r="A30" s="160" t="str">
        <f>IF(連結実質赤字比率に係る赤字・黒字の構成分析!C$40="",NA(),連結実質赤字比率に係る赤字・黒字の構成分析!C$40)</f>
        <v>後期高齢者医療事業費特別会計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0.17</v>
      </c>
    </row>
    <row r="31" spans="1:11" x14ac:dyDescent="0.15">
      <c r="A31" s="160" t="str">
        <f>IF(連結実質赤字比率に係る赤字・黒字の構成分析!C$39="",NA(),連結実質赤字比率に係る赤字・黒字の構成分析!C$39)</f>
        <v>介護保険事業費特別会計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0.34</v>
      </c>
    </row>
    <row r="32" spans="1:11" x14ac:dyDescent="0.15">
      <c r="A32" s="160" t="str">
        <f>IF(連結実質赤字比率に係る赤字・黒字の構成分析!C$38="",NA(),連結実質赤字比率に係る赤字・黒字の構成分析!C$38)</f>
        <v>北部第二（三地区）土地区画整理事業費特別会計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0.45</v>
      </c>
    </row>
    <row r="33" spans="1:16" x14ac:dyDescent="0.15">
      <c r="A33" s="160" t="str">
        <f>IF(連結実質赤字比率に係る赤字・黒字の構成分析!C$37="",NA(),連結実質赤字比率に係る赤字・黒字の構成分析!C$37)</f>
        <v>下水道事業費特別会計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2.2200000000000002</v>
      </c>
    </row>
    <row r="34" spans="1:16" x14ac:dyDescent="0.15">
      <c r="A34" s="160" t="str">
        <f>IF(連結実質赤字比率に係る赤字・黒字の構成分析!C$36="",NA(),連結実質赤字比率に係る赤字・黒字の構成分析!C$36)</f>
        <v>国民健康保険事業費特別会計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2.76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2.91</v>
      </c>
    </row>
    <row r="35" spans="1:16" x14ac:dyDescent="0.15">
      <c r="A35" s="160" t="str">
        <f>IF(連結実質赤字比率に係る赤字・黒字の構成分析!C$35="",NA(),連結実質赤字比率に係る赤字・黒字の構成分析!C$35)</f>
        <v>市民病院事業会計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8.7799999999999994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8.1199999999999992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7.71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12367</v>
      </c>
      <c r="E42" s="161"/>
      <c r="F42" s="161"/>
      <c r="G42" s="161">
        <f>'実質公債費比率（分子）の構造'!L$52</f>
        <v>12217</v>
      </c>
      <c r="H42" s="161"/>
      <c r="I42" s="161"/>
      <c r="J42" s="161">
        <f>'実質公債費比率（分子）の構造'!M$52</f>
        <v>11395</v>
      </c>
      <c r="K42" s="161"/>
      <c r="L42" s="161"/>
      <c r="M42" s="161">
        <f>'実質公債費比率（分子）の構造'!N$52</f>
        <v>11809</v>
      </c>
      <c r="N42" s="161"/>
      <c r="O42" s="161"/>
      <c r="P42" s="161">
        <f>'実質公債費比率（分子）の構造'!O$52</f>
        <v>11346</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1134</v>
      </c>
      <c r="C44" s="161"/>
      <c r="D44" s="161"/>
      <c r="E44" s="161">
        <f>'実質公債費比率（分子）の構造'!L$50</f>
        <v>1355</v>
      </c>
      <c r="F44" s="161"/>
      <c r="G44" s="161"/>
      <c r="H44" s="161">
        <f>'実質公債費比率（分子）の構造'!M$50</f>
        <v>860</v>
      </c>
      <c r="I44" s="161"/>
      <c r="J44" s="161"/>
      <c r="K44" s="161">
        <f>'実質公債費比率（分子）の構造'!N$50</f>
        <v>706</v>
      </c>
      <c r="L44" s="161"/>
      <c r="M44" s="161"/>
      <c r="N44" s="161">
        <f>'実質公債費比率（分子）の構造'!O$50</f>
        <v>835</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3588</v>
      </c>
      <c r="C46" s="161"/>
      <c r="D46" s="161"/>
      <c r="E46" s="161">
        <f>'実質公債費比率（分子）の構造'!L$48</f>
        <v>3503</v>
      </c>
      <c r="F46" s="161"/>
      <c r="G46" s="161"/>
      <c r="H46" s="161">
        <f>'実質公債費比率（分子）の構造'!M$48</f>
        <v>3344</v>
      </c>
      <c r="I46" s="161"/>
      <c r="J46" s="161"/>
      <c r="K46" s="161">
        <f>'実質公債費比率（分子）の構造'!N$48</f>
        <v>3368</v>
      </c>
      <c r="L46" s="161"/>
      <c r="M46" s="161"/>
      <c r="N46" s="161">
        <f>'実質公債費比率（分子）の構造'!O$48</f>
        <v>3278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9385</v>
      </c>
      <c r="C49" s="161"/>
      <c r="D49" s="161"/>
      <c r="E49" s="161">
        <f>'実質公債費比率（分子）の構造'!L$45</f>
        <v>8724</v>
      </c>
      <c r="F49" s="161"/>
      <c r="G49" s="161"/>
      <c r="H49" s="161">
        <f>'実質公債費比率（分子）の構造'!M$45</f>
        <v>8221</v>
      </c>
      <c r="I49" s="161"/>
      <c r="J49" s="161"/>
      <c r="K49" s="161">
        <f>'実質公債費比率（分子）の構造'!N$45</f>
        <v>8341</v>
      </c>
      <c r="L49" s="161"/>
      <c r="M49" s="161"/>
      <c r="N49" s="161">
        <f>'実質公債費比率（分子）の構造'!O$45</f>
        <v>8310</v>
      </c>
      <c r="O49" s="161"/>
      <c r="P49" s="161"/>
    </row>
    <row r="50" spans="1:16" x14ac:dyDescent="0.15">
      <c r="A50" s="161" t="s">
        <v>64</v>
      </c>
      <c r="B50" s="161" t="e">
        <f>NA()</f>
        <v>#N/A</v>
      </c>
      <c r="C50" s="161">
        <f>IF(ISNUMBER('実質公債費比率（分子）の構造'!K$53),'実質公債費比率（分子）の構造'!K$53,NA())</f>
        <v>1740</v>
      </c>
      <c r="D50" s="161" t="e">
        <f>NA()</f>
        <v>#N/A</v>
      </c>
      <c r="E50" s="161" t="e">
        <f>NA()</f>
        <v>#N/A</v>
      </c>
      <c r="F50" s="161">
        <f>IF(ISNUMBER('実質公債費比率（分子）の構造'!L$53),'実質公債費比率（分子）の構造'!L$53,NA())</f>
        <v>1365</v>
      </c>
      <c r="G50" s="161" t="e">
        <f>NA()</f>
        <v>#N/A</v>
      </c>
      <c r="H50" s="161" t="e">
        <f>NA()</f>
        <v>#N/A</v>
      </c>
      <c r="I50" s="161">
        <f>IF(ISNUMBER('実質公債費比率（分子）の構造'!M$53),'実質公債費比率（分子）の構造'!M$53,NA())</f>
        <v>1030</v>
      </c>
      <c r="J50" s="161" t="e">
        <f>NA()</f>
        <v>#N/A</v>
      </c>
      <c r="K50" s="161" t="e">
        <f>NA()</f>
        <v>#N/A</v>
      </c>
      <c r="L50" s="161">
        <f>IF(ISNUMBER('実質公債費比率（分子）の構造'!N$53),'実質公債費比率（分子）の構造'!N$53,NA())</f>
        <v>606</v>
      </c>
      <c r="M50" s="161" t="e">
        <f>NA()</f>
        <v>#N/A</v>
      </c>
      <c r="N50" s="161" t="e">
        <f>NA()</f>
        <v>#N/A</v>
      </c>
      <c r="O50" s="161">
        <f>IF(ISNUMBER('実質公債費比率（分子）の構造'!O$53),'実質公債費比率（分子）の構造'!O$53,NA())</f>
        <v>1077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76955</v>
      </c>
      <c r="E56" s="160"/>
      <c r="F56" s="160"/>
      <c r="G56" s="160">
        <f>'将来負担比率（分子）の構造'!J$52</f>
        <v>72161</v>
      </c>
      <c r="H56" s="160"/>
      <c r="I56" s="160"/>
      <c r="J56" s="160">
        <f>'将来負担比率（分子）の構造'!K$52</f>
        <v>68141</v>
      </c>
      <c r="K56" s="160"/>
      <c r="L56" s="160"/>
      <c r="M56" s="160">
        <f>'将来負担比率（分子）の構造'!L$52</f>
        <v>63043</v>
      </c>
      <c r="N56" s="160"/>
      <c r="O56" s="160"/>
      <c r="P56" s="160">
        <f>'将来負担比率（分子）の構造'!M$52</f>
        <v>58924</v>
      </c>
    </row>
    <row r="57" spans="1:16" x14ac:dyDescent="0.15">
      <c r="A57" s="160" t="s">
        <v>35</v>
      </c>
      <c r="B57" s="160"/>
      <c r="C57" s="160"/>
      <c r="D57" s="160">
        <f>'将来負担比率（分子）の構造'!I$51</f>
        <v>31864</v>
      </c>
      <c r="E57" s="160"/>
      <c r="F57" s="160"/>
      <c r="G57" s="160">
        <f>'将来負担比率（分子）の構造'!J$51</f>
        <v>29154</v>
      </c>
      <c r="H57" s="160"/>
      <c r="I57" s="160"/>
      <c r="J57" s="160">
        <f>'将来負担比率（分子）の構造'!K$51</f>
        <v>28980</v>
      </c>
      <c r="K57" s="160"/>
      <c r="L57" s="160"/>
      <c r="M57" s="160">
        <f>'将来負担比率（分子）の構造'!L$51</f>
        <v>30330</v>
      </c>
      <c r="N57" s="160"/>
      <c r="O57" s="160"/>
      <c r="P57" s="160">
        <f>'将来負担比率（分子）の構造'!M$51</f>
        <v>32504</v>
      </c>
    </row>
    <row r="58" spans="1:16" x14ac:dyDescent="0.15">
      <c r="A58" s="160" t="s">
        <v>34</v>
      </c>
      <c r="B58" s="160"/>
      <c r="C58" s="160"/>
      <c r="D58" s="160">
        <f>'将来負担比率（分子）の構造'!I$50</f>
        <v>17293</v>
      </c>
      <c r="E58" s="160"/>
      <c r="F58" s="160"/>
      <c r="G58" s="160">
        <f>'将来負担比率（分子）の構造'!J$50</f>
        <v>22694</v>
      </c>
      <c r="H58" s="160"/>
      <c r="I58" s="160"/>
      <c r="J58" s="160">
        <f>'将来負担比率（分子）の構造'!K$50</f>
        <v>22027</v>
      </c>
      <c r="K58" s="160"/>
      <c r="L58" s="160"/>
      <c r="M58" s="160">
        <f>'将来負担比率（分子）の構造'!L$50</f>
        <v>22621</v>
      </c>
      <c r="N58" s="160"/>
      <c r="O58" s="160"/>
      <c r="P58" s="160">
        <f>'将来負担比率（分子）の構造'!M$50</f>
        <v>19292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27</v>
      </c>
      <c r="C61" s="160"/>
      <c r="D61" s="160"/>
      <c r="E61" s="160">
        <f>'将来負担比率（分子）の構造'!J$46</f>
        <v>25</v>
      </c>
      <c r="F61" s="160"/>
      <c r="G61" s="160"/>
      <c r="H61" s="160">
        <f>'将来負担比率（分子）の構造'!K$46</f>
        <v>22</v>
      </c>
      <c r="I61" s="160"/>
      <c r="J61" s="160"/>
      <c r="K61" s="160">
        <f>'将来負担比率（分子）の構造'!L$46</f>
        <v>19</v>
      </c>
      <c r="L61" s="160"/>
      <c r="M61" s="160"/>
      <c r="N61" s="160">
        <f>'将来負担比率（分子）の構造'!M$46</f>
        <v>16</v>
      </c>
      <c r="O61" s="160"/>
      <c r="P61" s="160"/>
    </row>
    <row r="62" spans="1:16" x14ac:dyDescent="0.15">
      <c r="A62" s="160" t="s">
        <v>28</v>
      </c>
      <c r="B62" s="160">
        <f>'将来負担比率（分子）の構造'!I$45</f>
        <v>20103</v>
      </c>
      <c r="C62" s="160"/>
      <c r="D62" s="160"/>
      <c r="E62" s="160">
        <f>'将来負担比率（分子）の構造'!J$45</f>
        <v>18859</v>
      </c>
      <c r="F62" s="160"/>
      <c r="G62" s="160"/>
      <c r="H62" s="160">
        <f>'将来負担比率（分子）の構造'!K$45</f>
        <v>18109</v>
      </c>
      <c r="I62" s="160"/>
      <c r="J62" s="160"/>
      <c r="K62" s="160">
        <f>'将来負担比率（分子）の構造'!L$45</f>
        <v>17844</v>
      </c>
      <c r="L62" s="160"/>
      <c r="M62" s="160"/>
      <c r="N62" s="160">
        <f>'将来負担比率（分子）の構造'!M$45</f>
        <v>17888</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34229</v>
      </c>
      <c r="C64" s="160"/>
      <c r="D64" s="160"/>
      <c r="E64" s="160">
        <f>'将来負担比率（分子）の構造'!J$43</f>
        <v>32464</v>
      </c>
      <c r="F64" s="160"/>
      <c r="G64" s="160"/>
      <c r="H64" s="160">
        <f>'将来負担比率（分子）の構造'!K$43</f>
        <v>33812</v>
      </c>
      <c r="I64" s="160"/>
      <c r="J64" s="160"/>
      <c r="K64" s="160">
        <f>'将来負担比率（分子）の構造'!L$43</f>
        <v>36368</v>
      </c>
      <c r="L64" s="160"/>
      <c r="M64" s="160"/>
      <c r="N64" s="160">
        <f>'将来負担比率（分子）の構造'!M$43</f>
        <v>37866</v>
      </c>
      <c r="O64" s="160"/>
      <c r="P64" s="160"/>
    </row>
    <row r="65" spans="1:16" x14ac:dyDescent="0.15">
      <c r="A65" s="160" t="s">
        <v>25</v>
      </c>
      <c r="B65" s="160">
        <f>'将来負担比率（分子）の構造'!I$42</f>
        <v>11061</v>
      </c>
      <c r="C65" s="160"/>
      <c r="D65" s="160"/>
      <c r="E65" s="160">
        <f>'将来負担比率（分子）の構造'!J$42</f>
        <v>10564</v>
      </c>
      <c r="F65" s="160"/>
      <c r="G65" s="160"/>
      <c r="H65" s="160">
        <f>'将来負担比率（分子）の構造'!K$42</f>
        <v>10517</v>
      </c>
      <c r="I65" s="160"/>
      <c r="J65" s="160"/>
      <c r="K65" s="160">
        <f>'将来負担比率（分子）の構造'!L$42</f>
        <v>11043</v>
      </c>
      <c r="L65" s="160"/>
      <c r="M65" s="160"/>
      <c r="N65" s="160">
        <f>'将来負担比率（分子）の構造'!M$42</f>
        <v>10763</v>
      </c>
      <c r="O65" s="160"/>
      <c r="P65" s="160"/>
    </row>
    <row r="66" spans="1:16" x14ac:dyDescent="0.15">
      <c r="A66" s="160" t="s">
        <v>24</v>
      </c>
      <c r="B66" s="160">
        <f>'将来負担比率（分子）の構造'!I$41</f>
        <v>72946</v>
      </c>
      <c r="C66" s="160"/>
      <c r="D66" s="160"/>
      <c r="E66" s="160">
        <f>'将来負担比率（分子）の構造'!J$41</f>
        <v>70748</v>
      </c>
      <c r="F66" s="160"/>
      <c r="G66" s="160"/>
      <c r="H66" s="160">
        <f>'将来負担比率（分子）の構造'!K$41</f>
        <v>70335</v>
      </c>
      <c r="I66" s="160"/>
      <c r="J66" s="160"/>
      <c r="K66" s="160">
        <f>'将来負担比率（分子）の構造'!L$41</f>
        <v>69832</v>
      </c>
      <c r="L66" s="160"/>
      <c r="M66" s="160"/>
      <c r="N66" s="160">
        <f>'将来負担比率（分子）の構造'!M$41</f>
        <v>77782</v>
      </c>
      <c r="O66" s="160"/>
      <c r="P66" s="160"/>
    </row>
    <row r="67" spans="1:16" x14ac:dyDescent="0.15">
      <c r="A67" s="160" t="s">
        <v>68</v>
      </c>
      <c r="B67" s="160" t="e">
        <f>NA()</f>
        <v>#N/A</v>
      </c>
      <c r="C67" s="160">
        <f>IF(ISNUMBER('将来負担比率（分子）の構造'!I$53), IF('将来負担比率（分子）の構造'!I$53 &lt; 0, 0, '将来負担比率（分子）の構造'!I$53), NA())</f>
        <v>12254</v>
      </c>
      <c r="D67" s="160" t="e">
        <f>NA()</f>
        <v>#N/A</v>
      </c>
      <c r="E67" s="160" t="e">
        <f>NA()</f>
        <v>#N/A</v>
      </c>
      <c r="F67" s="160">
        <f>IF(ISNUMBER('将来負担比率（分子）の構造'!J$53), IF('将来負担比率（分子）の構造'!J$53 &lt; 0, 0, '将来負担比率（分子）の構造'!J$53), NA())</f>
        <v>8649</v>
      </c>
      <c r="G67" s="160" t="e">
        <f>NA()</f>
        <v>#N/A</v>
      </c>
      <c r="H67" s="160" t="e">
        <f>NA()</f>
        <v>#N/A</v>
      </c>
      <c r="I67" s="160">
        <f>IF(ISNUMBER('将来負担比率（分子）の構造'!K$53), IF('将来負担比率（分子）の構造'!K$53 &lt; 0, 0, '将来負担比率（分子）の構造'!K$53), NA())</f>
        <v>13647</v>
      </c>
      <c r="J67" s="160" t="e">
        <f>NA()</f>
        <v>#N/A</v>
      </c>
      <c r="K67" s="160" t="e">
        <f>NA()</f>
        <v>#N/A</v>
      </c>
      <c r="L67" s="160">
        <f>IF(ISNUMBER('将来負担比率（分子）の構造'!L$53), IF('将来負担比率（分子）の構造'!L$53 &lt; 0, 0, '将来負担比率（分子）の構造'!L$53), NA())</f>
        <v>19113</v>
      </c>
      <c r="M67" s="160" t="e">
        <f>NA()</f>
        <v>#N/A</v>
      </c>
      <c r="N67" s="160" t="e">
        <f>NA()</f>
        <v>#N/A</v>
      </c>
      <c r="O67" s="160">
        <f>IF(ISNUMBER('将来負担比率（分子）の構造'!M$53), IF('将来負担比率（分子）の構造'!M$53 &lt; 0, 0, '将来負担比率（分子）の構造'!M$53), NA())</f>
        <v>33594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9008</v>
      </c>
      <c r="C72" s="164">
        <f>基金残高に係る経年分析!G55</f>
        <v>9911</v>
      </c>
      <c r="D72" s="164">
        <f>基金残高に係る経年分析!H55</f>
        <v>8111</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10838</v>
      </c>
      <c r="C74" s="164">
        <f>基金残高に係る経年分析!G57</f>
        <v>10209</v>
      </c>
      <c r="D74" s="164">
        <f>基金残高に係る経年分析!H57</f>
        <v>7522</v>
      </c>
    </row>
  </sheetData>
  <sheetProtection algorithmName="SHA-512" hashValue="j8dIbuq9MTPTzk9ulEwwN/uq9KMRgX1Tgg70zM/ZZwyVRhDIBB4tzufpcImtQKmLGaALdyx231FCckd+s42Uuw==" saltValue="17+DFAf21Hy2r2RlCQj3O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80686527</v>
      </c>
      <c r="S5" s="707"/>
      <c r="T5" s="707"/>
      <c r="U5" s="707"/>
      <c r="V5" s="707"/>
      <c r="W5" s="707"/>
      <c r="X5" s="707"/>
      <c r="Y5" s="753"/>
      <c r="Z5" s="771">
        <v>50.5</v>
      </c>
      <c r="AA5" s="771"/>
      <c r="AB5" s="771"/>
      <c r="AC5" s="771"/>
      <c r="AD5" s="772">
        <v>74743876</v>
      </c>
      <c r="AE5" s="772"/>
      <c r="AF5" s="772"/>
      <c r="AG5" s="772"/>
      <c r="AH5" s="772"/>
      <c r="AI5" s="772"/>
      <c r="AJ5" s="772"/>
      <c r="AK5" s="772"/>
      <c r="AL5" s="754">
        <v>88.1</v>
      </c>
      <c r="AM5" s="723"/>
      <c r="AN5" s="723"/>
      <c r="AO5" s="755"/>
      <c r="AP5" s="740" t="s">
        <v>221</v>
      </c>
      <c r="AQ5" s="741"/>
      <c r="AR5" s="741"/>
      <c r="AS5" s="741"/>
      <c r="AT5" s="741"/>
      <c r="AU5" s="741"/>
      <c r="AV5" s="741"/>
      <c r="AW5" s="741"/>
      <c r="AX5" s="741"/>
      <c r="AY5" s="741"/>
      <c r="AZ5" s="741"/>
      <c r="BA5" s="741"/>
      <c r="BB5" s="741"/>
      <c r="BC5" s="741"/>
      <c r="BD5" s="741"/>
      <c r="BE5" s="741"/>
      <c r="BF5" s="742"/>
      <c r="BG5" s="641">
        <v>72185049</v>
      </c>
      <c r="BH5" s="644"/>
      <c r="BI5" s="644"/>
      <c r="BJ5" s="644"/>
      <c r="BK5" s="644"/>
      <c r="BL5" s="644"/>
      <c r="BM5" s="644"/>
      <c r="BN5" s="645"/>
      <c r="BO5" s="703">
        <v>89.5</v>
      </c>
      <c r="BP5" s="703"/>
      <c r="BQ5" s="703"/>
      <c r="BR5" s="703"/>
      <c r="BS5" s="704">
        <v>374726</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780821</v>
      </c>
      <c r="S6" s="644"/>
      <c r="T6" s="644"/>
      <c r="U6" s="644"/>
      <c r="V6" s="644"/>
      <c r="W6" s="644"/>
      <c r="X6" s="644"/>
      <c r="Y6" s="645"/>
      <c r="Z6" s="703">
        <v>0.5</v>
      </c>
      <c r="AA6" s="703"/>
      <c r="AB6" s="703"/>
      <c r="AC6" s="703"/>
      <c r="AD6" s="704">
        <v>780821</v>
      </c>
      <c r="AE6" s="704"/>
      <c r="AF6" s="704"/>
      <c r="AG6" s="704"/>
      <c r="AH6" s="704"/>
      <c r="AI6" s="704"/>
      <c r="AJ6" s="704"/>
      <c r="AK6" s="704"/>
      <c r="AL6" s="646">
        <v>0.9</v>
      </c>
      <c r="AM6" s="647"/>
      <c r="AN6" s="647"/>
      <c r="AO6" s="705"/>
      <c r="AP6" s="638" t="s">
        <v>226</v>
      </c>
      <c r="AQ6" s="639"/>
      <c r="AR6" s="639"/>
      <c r="AS6" s="639"/>
      <c r="AT6" s="639"/>
      <c r="AU6" s="639"/>
      <c r="AV6" s="639"/>
      <c r="AW6" s="639"/>
      <c r="AX6" s="639"/>
      <c r="AY6" s="639"/>
      <c r="AZ6" s="639"/>
      <c r="BA6" s="639"/>
      <c r="BB6" s="639"/>
      <c r="BC6" s="639"/>
      <c r="BD6" s="639"/>
      <c r="BE6" s="639"/>
      <c r="BF6" s="640"/>
      <c r="BG6" s="641">
        <v>72185049</v>
      </c>
      <c r="BH6" s="644"/>
      <c r="BI6" s="644"/>
      <c r="BJ6" s="644"/>
      <c r="BK6" s="644"/>
      <c r="BL6" s="644"/>
      <c r="BM6" s="644"/>
      <c r="BN6" s="645"/>
      <c r="BO6" s="703">
        <v>89.5</v>
      </c>
      <c r="BP6" s="703"/>
      <c r="BQ6" s="703"/>
      <c r="BR6" s="703"/>
      <c r="BS6" s="704">
        <v>374726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643090</v>
      </c>
      <c r="CS6" s="644"/>
      <c r="CT6" s="644"/>
      <c r="CU6" s="644"/>
      <c r="CV6" s="644"/>
      <c r="CW6" s="644"/>
      <c r="CX6" s="644"/>
      <c r="CY6" s="645"/>
      <c r="CZ6" s="754">
        <v>0.4</v>
      </c>
      <c r="DA6" s="723"/>
      <c r="DB6" s="723"/>
      <c r="DC6" s="757"/>
      <c r="DD6" s="649" t="s">
        <v>228</v>
      </c>
      <c r="DE6" s="644"/>
      <c r="DF6" s="644"/>
      <c r="DG6" s="644"/>
      <c r="DH6" s="644"/>
      <c r="DI6" s="644"/>
      <c r="DJ6" s="644"/>
      <c r="DK6" s="644"/>
      <c r="DL6" s="644"/>
      <c r="DM6" s="644"/>
      <c r="DN6" s="644"/>
      <c r="DO6" s="644"/>
      <c r="DP6" s="645"/>
      <c r="DQ6" s="649">
        <v>643090</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96286</v>
      </c>
      <c r="S7" s="644"/>
      <c r="T7" s="644"/>
      <c r="U7" s="644"/>
      <c r="V7" s="644"/>
      <c r="W7" s="644"/>
      <c r="X7" s="644"/>
      <c r="Y7" s="645"/>
      <c r="Z7" s="703">
        <v>0.1</v>
      </c>
      <c r="AA7" s="703"/>
      <c r="AB7" s="703"/>
      <c r="AC7" s="703"/>
      <c r="AD7" s="704">
        <v>96286</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37398398</v>
      </c>
      <c r="BH7" s="644"/>
      <c r="BI7" s="644"/>
      <c r="BJ7" s="644"/>
      <c r="BK7" s="644"/>
      <c r="BL7" s="644"/>
      <c r="BM7" s="644"/>
      <c r="BN7" s="645"/>
      <c r="BO7" s="703">
        <v>46.4</v>
      </c>
      <c r="BP7" s="703"/>
      <c r="BQ7" s="703"/>
      <c r="BR7" s="703"/>
      <c r="BS7" s="704">
        <v>374726</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30521597</v>
      </c>
      <c r="CS7" s="644"/>
      <c r="CT7" s="644"/>
      <c r="CU7" s="644"/>
      <c r="CV7" s="644"/>
      <c r="CW7" s="644"/>
      <c r="CX7" s="644"/>
      <c r="CY7" s="645"/>
      <c r="CZ7" s="703">
        <v>20</v>
      </c>
      <c r="DA7" s="703"/>
      <c r="DB7" s="703"/>
      <c r="DC7" s="703"/>
      <c r="DD7" s="649">
        <v>15555798</v>
      </c>
      <c r="DE7" s="644"/>
      <c r="DF7" s="644"/>
      <c r="DG7" s="644"/>
      <c r="DH7" s="644"/>
      <c r="DI7" s="644"/>
      <c r="DJ7" s="644"/>
      <c r="DK7" s="644"/>
      <c r="DL7" s="644"/>
      <c r="DM7" s="644"/>
      <c r="DN7" s="644"/>
      <c r="DO7" s="644"/>
      <c r="DP7" s="645"/>
      <c r="DQ7" s="649">
        <v>14769415</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453287</v>
      </c>
      <c r="S8" s="644"/>
      <c r="T8" s="644"/>
      <c r="U8" s="644"/>
      <c r="V8" s="644"/>
      <c r="W8" s="644"/>
      <c r="X8" s="644"/>
      <c r="Y8" s="645"/>
      <c r="Z8" s="703">
        <v>0.3</v>
      </c>
      <c r="AA8" s="703"/>
      <c r="AB8" s="703"/>
      <c r="AC8" s="703"/>
      <c r="AD8" s="704">
        <v>453287</v>
      </c>
      <c r="AE8" s="704"/>
      <c r="AF8" s="704"/>
      <c r="AG8" s="704"/>
      <c r="AH8" s="704"/>
      <c r="AI8" s="704"/>
      <c r="AJ8" s="704"/>
      <c r="AK8" s="704"/>
      <c r="AL8" s="646">
        <v>0.5</v>
      </c>
      <c r="AM8" s="647"/>
      <c r="AN8" s="647"/>
      <c r="AO8" s="705"/>
      <c r="AP8" s="638" t="s">
        <v>233</v>
      </c>
      <c r="AQ8" s="639"/>
      <c r="AR8" s="639"/>
      <c r="AS8" s="639"/>
      <c r="AT8" s="639"/>
      <c r="AU8" s="639"/>
      <c r="AV8" s="639"/>
      <c r="AW8" s="639"/>
      <c r="AX8" s="639"/>
      <c r="AY8" s="639"/>
      <c r="AZ8" s="639"/>
      <c r="BA8" s="639"/>
      <c r="BB8" s="639"/>
      <c r="BC8" s="639"/>
      <c r="BD8" s="639"/>
      <c r="BE8" s="639"/>
      <c r="BF8" s="640"/>
      <c r="BG8" s="641">
        <v>746281</v>
      </c>
      <c r="BH8" s="644"/>
      <c r="BI8" s="644"/>
      <c r="BJ8" s="644"/>
      <c r="BK8" s="644"/>
      <c r="BL8" s="644"/>
      <c r="BM8" s="644"/>
      <c r="BN8" s="645"/>
      <c r="BO8" s="703">
        <v>0.9</v>
      </c>
      <c r="BP8" s="703"/>
      <c r="BQ8" s="703"/>
      <c r="BR8" s="703"/>
      <c r="BS8" s="649" t="s">
        <v>122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59136912</v>
      </c>
      <c r="CS8" s="644"/>
      <c r="CT8" s="644"/>
      <c r="CU8" s="644"/>
      <c r="CV8" s="644"/>
      <c r="CW8" s="644"/>
      <c r="CX8" s="644"/>
      <c r="CY8" s="645"/>
      <c r="CZ8" s="703">
        <v>38.700000000000003</v>
      </c>
      <c r="DA8" s="703"/>
      <c r="DB8" s="703"/>
      <c r="DC8" s="703"/>
      <c r="DD8" s="649">
        <v>1390082</v>
      </c>
      <c r="DE8" s="644"/>
      <c r="DF8" s="644"/>
      <c r="DG8" s="644"/>
      <c r="DH8" s="644"/>
      <c r="DI8" s="644"/>
      <c r="DJ8" s="644"/>
      <c r="DK8" s="644"/>
      <c r="DL8" s="644"/>
      <c r="DM8" s="644"/>
      <c r="DN8" s="644"/>
      <c r="DO8" s="644"/>
      <c r="DP8" s="645"/>
      <c r="DQ8" s="649">
        <v>28379434</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488980</v>
      </c>
      <c r="S9" s="644"/>
      <c r="T9" s="644"/>
      <c r="U9" s="644"/>
      <c r="V9" s="644"/>
      <c r="W9" s="644"/>
      <c r="X9" s="644"/>
      <c r="Y9" s="645"/>
      <c r="Z9" s="703">
        <v>0.3</v>
      </c>
      <c r="AA9" s="703"/>
      <c r="AB9" s="703"/>
      <c r="AC9" s="703"/>
      <c r="AD9" s="704">
        <v>488980</v>
      </c>
      <c r="AE9" s="704"/>
      <c r="AF9" s="704"/>
      <c r="AG9" s="704"/>
      <c r="AH9" s="704"/>
      <c r="AI9" s="704"/>
      <c r="AJ9" s="704"/>
      <c r="AK9" s="704"/>
      <c r="AL9" s="646">
        <v>0.6</v>
      </c>
      <c r="AM9" s="647"/>
      <c r="AN9" s="647"/>
      <c r="AO9" s="705"/>
      <c r="AP9" s="638" t="s">
        <v>236</v>
      </c>
      <c r="AQ9" s="639"/>
      <c r="AR9" s="639"/>
      <c r="AS9" s="639"/>
      <c r="AT9" s="639"/>
      <c r="AU9" s="639"/>
      <c r="AV9" s="639"/>
      <c r="AW9" s="639"/>
      <c r="AX9" s="639"/>
      <c r="AY9" s="639"/>
      <c r="AZ9" s="639"/>
      <c r="BA9" s="639"/>
      <c r="BB9" s="639"/>
      <c r="BC9" s="639"/>
      <c r="BD9" s="639"/>
      <c r="BE9" s="639"/>
      <c r="BF9" s="640"/>
      <c r="BG9" s="641">
        <v>31816958</v>
      </c>
      <c r="BH9" s="644"/>
      <c r="BI9" s="644"/>
      <c r="BJ9" s="644"/>
      <c r="BK9" s="644"/>
      <c r="BL9" s="644"/>
      <c r="BM9" s="644"/>
      <c r="BN9" s="645"/>
      <c r="BO9" s="703">
        <v>39.4</v>
      </c>
      <c r="BP9" s="703"/>
      <c r="BQ9" s="703"/>
      <c r="BR9" s="703"/>
      <c r="BS9" s="649" t="s">
        <v>172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14610435</v>
      </c>
      <c r="CS9" s="644"/>
      <c r="CT9" s="644"/>
      <c r="CU9" s="644"/>
      <c r="CV9" s="644"/>
      <c r="CW9" s="644"/>
      <c r="CX9" s="644"/>
      <c r="CY9" s="645"/>
      <c r="CZ9" s="703">
        <v>9.5</v>
      </c>
      <c r="DA9" s="703"/>
      <c r="DB9" s="703"/>
      <c r="DC9" s="703"/>
      <c r="DD9" s="649">
        <v>1103713</v>
      </c>
      <c r="DE9" s="644"/>
      <c r="DF9" s="644"/>
      <c r="DG9" s="644"/>
      <c r="DH9" s="644"/>
      <c r="DI9" s="644"/>
      <c r="DJ9" s="644"/>
      <c r="DK9" s="644"/>
      <c r="DL9" s="644"/>
      <c r="DM9" s="644"/>
      <c r="DN9" s="644"/>
      <c r="DO9" s="644"/>
      <c r="DP9" s="645"/>
      <c r="DQ9" s="649">
        <v>10774466</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172</v>
      </c>
      <c r="AA10" s="703"/>
      <c r="AB10" s="703"/>
      <c r="AC10" s="703"/>
      <c r="AD10" s="704" t="s">
        <v>122</v>
      </c>
      <c r="AE10" s="704"/>
      <c r="AF10" s="704"/>
      <c r="AG10" s="704"/>
      <c r="AH10" s="704"/>
      <c r="AI10" s="704"/>
      <c r="AJ10" s="704"/>
      <c r="AK10" s="704"/>
      <c r="AL10" s="646" t="s">
        <v>172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1191043</v>
      </c>
      <c r="BH10" s="644"/>
      <c r="BI10" s="644"/>
      <c r="BJ10" s="644"/>
      <c r="BK10" s="644"/>
      <c r="BL10" s="644"/>
      <c r="BM10" s="644"/>
      <c r="BN10" s="645"/>
      <c r="BO10" s="703">
        <v>1.5</v>
      </c>
      <c r="BP10" s="703"/>
      <c r="BQ10" s="703"/>
      <c r="BR10" s="703"/>
      <c r="BS10" s="649" t="s">
        <v>228</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1505373</v>
      </c>
      <c r="CS10" s="644"/>
      <c r="CT10" s="644"/>
      <c r="CU10" s="644"/>
      <c r="CV10" s="644"/>
      <c r="CW10" s="644"/>
      <c r="CX10" s="644"/>
      <c r="CY10" s="645"/>
      <c r="CZ10" s="703">
        <v>1</v>
      </c>
      <c r="DA10" s="703"/>
      <c r="DB10" s="703"/>
      <c r="DC10" s="703"/>
      <c r="DD10" s="649">
        <v>1093248</v>
      </c>
      <c r="DE10" s="644"/>
      <c r="DF10" s="644"/>
      <c r="DG10" s="644"/>
      <c r="DH10" s="644"/>
      <c r="DI10" s="644"/>
      <c r="DJ10" s="644"/>
      <c r="DK10" s="644"/>
      <c r="DL10" s="644"/>
      <c r="DM10" s="644"/>
      <c r="DN10" s="644"/>
      <c r="DO10" s="644"/>
      <c r="DP10" s="645"/>
      <c r="DQ10" s="649">
        <v>119209</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228</v>
      </c>
      <c r="AE11" s="704"/>
      <c r="AF11" s="704"/>
      <c r="AG11" s="704"/>
      <c r="AH11" s="704"/>
      <c r="AI11" s="704"/>
      <c r="AJ11" s="704"/>
      <c r="AK11" s="704"/>
      <c r="AL11" s="646" t="s">
        <v>172</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3644116</v>
      </c>
      <c r="BH11" s="644"/>
      <c r="BI11" s="644"/>
      <c r="BJ11" s="644"/>
      <c r="BK11" s="644"/>
      <c r="BL11" s="644"/>
      <c r="BM11" s="644"/>
      <c r="BN11" s="645"/>
      <c r="BO11" s="703">
        <v>4.5</v>
      </c>
      <c r="BP11" s="703"/>
      <c r="BQ11" s="703"/>
      <c r="BR11" s="703"/>
      <c r="BS11" s="649">
        <v>374726</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661136</v>
      </c>
      <c r="CS11" s="644"/>
      <c r="CT11" s="644"/>
      <c r="CU11" s="644"/>
      <c r="CV11" s="644"/>
      <c r="CW11" s="644"/>
      <c r="CX11" s="644"/>
      <c r="CY11" s="645"/>
      <c r="CZ11" s="703">
        <v>0.4</v>
      </c>
      <c r="DA11" s="703"/>
      <c r="DB11" s="703"/>
      <c r="DC11" s="703"/>
      <c r="DD11" s="649">
        <v>229852</v>
      </c>
      <c r="DE11" s="644"/>
      <c r="DF11" s="644"/>
      <c r="DG11" s="644"/>
      <c r="DH11" s="644"/>
      <c r="DI11" s="644"/>
      <c r="DJ11" s="644"/>
      <c r="DK11" s="644"/>
      <c r="DL11" s="644"/>
      <c r="DM11" s="644"/>
      <c r="DN11" s="644"/>
      <c r="DO11" s="644"/>
      <c r="DP11" s="645"/>
      <c r="DQ11" s="649">
        <v>579731</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6978595</v>
      </c>
      <c r="S12" s="644"/>
      <c r="T12" s="644"/>
      <c r="U12" s="644"/>
      <c r="V12" s="644"/>
      <c r="W12" s="644"/>
      <c r="X12" s="644"/>
      <c r="Y12" s="645"/>
      <c r="Z12" s="703">
        <v>4.4000000000000004</v>
      </c>
      <c r="AA12" s="703"/>
      <c r="AB12" s="703"/>
      <c r="AC12" s="703"/>
      <c r="AD12" s="704">
        <v>6978595</v>
      </c>
      <c r="AE12" s="704"/>
      <c r="AF12" s="704"/>
      <c r="AG12" s="704"/>
      <c r="AH12" s="704"/>
      <c r="AI12" s="704"/>
      <c r="AJ12" s="704"/>
      <c r="AK12" s="704"/>
      <c r="AL12" s="646">
        <v>8.1999999999999993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31952776</v>
      </c>
      <c r="BH12" s="644"/>
      <c r="BI12" s="644"/>
      <c r="BJ12" s="644"/>
      <c r="BK12" s="644"/>
      <c r="BL12" s="644"/>
      <c r="BM12" s="644"/>
      <c r="BN12" s="645"/>
      <c r="BO12" s="703">
        <v>39.6</v>
      </c>
      <c r="BP12" s="703"/>
      <c r="BQ12" s="703"/>
      <c r="BR12" s="703"/>
      <c r="BS12" s="649" t="s">
        <v>122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2038602</v>
      </c>
      <c r="CS12" s="644"/>
      <c r="CT12" s="644"/>
      <c r="CU12" s="644"/>
      <c r="CV12" s="644"/>
      <c r="CW12" s="644"/>
      <c r="CX12" s="644"/>
      <c r="CY12" s="645"/>
      <c r="CZ12" s="703">
        <v>1.3</v>
      </c>
      <c r="DA12" s="703"/>
      <c r="DB12" s="703"/>
      <c r="DC12" s="703"/>
      <c r="DD12" s="649">
        <v>46068</v>
      </c>
      <c r="DE12" s="644"/>
      <c r="DF12" s="644"/>
      <c r="DG12" s="644"/>
      <c r="DH12" s="644"/>
      <c r="DI12" s="644"/>
      <c r="DJ12" s="644"/>
      <c r="DK12" s="644"/>
      <c r="DL12" s="644"/>
      <c r="DM12" s="644"/>
      <c r="DN12" s="644"/>
      <c r="DO12" s="644"/>
      <c r="DP12" s="645"/>
      <c r="DQ12" s="649">
        <v>782184</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18394</v>
      </c>
      <c r="S13" s="644"/>
      <c r="T13" s="644"/>
      <c r="U13" s="644"/>
      <c r="V13" s="644"/>
      <c r="W13" s="644"/>
      <c r="X13" s="644"/>
      <c r="Y13" s="645"/>
      <c r="Z13" s="703">
        <v>0</v>
      </c>
      <c r="AA13" s="703"/>
      <c r="AB13" s="703"/>
      <c r="AC13" s="703"/>
      <c r="AD13" s="704">
        <v>18394</v>
      </c>
      <c r="AE13" s="704"/>
      <c r="AF13" s="704"/>
      <c r="AG13" s="704"/>
      <c r="AH13" s="704"/>
      <c r="AI13" s="704"/>
      <c r="AJ13" s="704"/>
      <c r="AK13" s="704"/>
      <c r="AL13" s="646">
        <v>0</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31851951</v>
      </c>
      <c r="BH13" s="644"/>
      <c r="BI13" s="644"/>
      <c r="BJ13" s="644"/>
      <c r="BK13" s="644"/>
      <c r="BL13" s="644"/>
      <c r="BM13" s="644"/>
      <c r="BN13" s="645"/>
      <c r="BO13" s="703">
        <v>39.5</v>
      </c>
      <c r="BP13" s="703"/>
      <c r="BQ13" s="703"/>
      <c r="BR13" s="703"/>
      <c r="BS13" s="649" t="s">
        <v>122</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17037591</v>
      </c>
      <c r="CS13" s="644"/>
      <c r="CT13" s="644"/>
      <c r="CU13" s="644"/>
      <c r="CV13" s="644"/>
      <c r="CW13" s="644"/>
      <c r="CX13" s="644"/>
      <c r="CY13" s="645"/>
      <c r="CZ13" s="703">
        <v>11.1</v>
      </c>
      <c r="DA13" s="703"/>
      <c r="DB13" s="703"/>
      <c r="DC13" s="703"/>
      <c r="DD13" s="649">
        <v>6042006</v>
      </c>
      <c r="DE13" s="644"/>
      <c r="DF13" s="644"/>
      <c r="DG13" s="644"/>
      <c r="DH13" s="644"/>
      <c r="DI13" s="644"/>
      <c r="DJ13" s="644"/>
      <c r="DK13" s="644"/>
      <c r="DL13" s="644"/>
      <c r="DM13" s="644"/>
      <c r="DN13" s="644"/>
      <c r="DO13" s="644"/>
      <c r="DP13" s="645"/>
      <c r="DQ13" s="649">
        <v>12686507</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122</v>
      </c>
      <c r="AA14" s="703"/>
      <c r="AB14" s="703"/>
      <c r="AC14" s="703"/>
      <c r="AD14" s="704" t="s">
        <v>228</v>
      </c>
      <c r="AE14" s="704"/>
      <c r="AF14" s="704"/>
      <c r="AG14" s="704"/>
      <c r="AH14" s="704"/>
      <c r="AI14" s="704"/>
      <c r="AJ14" s="704"/>
      <c r="AK14" s="704"/>
      <c r="AL14" s="646" t="s">
        <v>172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452793</v>
      </c>
      <c r="BH14" s="644"/>
      <c r="BI14" s="644"/>
      <c r="BJ14" s="644"/>
      <c r="BK14" s="644"/>
      <c r="BL14" s="644"/>
      <c r="BM14" s="644"/>
      <c r="BN14" s="645"/>
      <c r="BO14" s="703">
        <v>0.6</v>
      </c>
      <c r="BP14" s="703"/>
      <c r="BQ14" s="703"/>
      <c r="BR14" s="703"/>
      <c r="BS14" s="649" t="s">
        <v>228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6113910</v>
      </c>
      <c r="CS14" s="644"/>
      <c r="CT14" s="644"/>
      <c r="CU14" s="644"/>
      <c r="CV14" s="644"/>
      <c r="CW14" s="644"/>
      <c r="CX14" s="644"/>
      <c r="CY14" s="645"/>
      <c r="CZ14" s="703">
        <v>4</v>
      </c>
      <c r="DA14" s="703"/>
      <c r="DB14" s="703"/>
      <c r="DC14" s="703"/>
      <c r="DD14" s="649">
        <v>1084328</v>
      </c>
      <c r="DE14" s="644"/>
      <c r="DF14" s="644"/>
      <c r="DG14" s="644"/>
      <c r="DH14" s="644"/>
      <c r="DI14" s="644"/>
      <c r="DJ14" s="644"/>
      <c r="DK14" s="644"/>
      <c r="DL14" s="644"/>
      <c r="DM14" s="644"/>
      <c r="DN14" s="644"/>
      <c r="DO14" s="644"/>
      <c r="DP14" s="645"/>
      <c r="DQ14" s="649">
        <v>5571358</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421848</v>
      </c>
      <c r="S15" s="644"/>
      <c r="T15" s="644"/>
      <c r="U15" s="644"/>
      <c r="V15" s="644"/>
      <c r="W15" s="644"/>
      <c r="X15" s="644"/>
      <c r="Y15" s="645"/>
      <c r="Z15" s="703">
        <v>0.3</v>
      </c>
      <c r="AA15" s="703"/>
      <c r="AB15" s="703"/>
      <c r="AC15" s="703"/>
      <c r="AD15" s="704">
        <v>421848</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2374539</v>
      </c>
      <c r="BH15" s="644"/>
      <c r="BI15" s="644"/>
      <c r="BJ15" s="644"/>
      <c r="BK15" s="644"/>
      <c r="BL15" s="644"/>
      <c r="BM15" s="644"/>
      <c r="BN15" s="645"/>
      <c r="BO15" s="703">
        <v>2.9</v>
      </c>
      <c r="BP15" s="703"/>
      <c r="BQ15" s="703"/>
      <c r="BR15" s="703"/>
      <c r="BS15" s="649" t="s">
        <v>228</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12405405</v>
      </c>
      <c r="CS15" s="644"/>
      <c r="CT15" s="644"/>
      <c r="CU15" s="644"/>
      <c r="CV15" s="644"/>
      <c r="CW15" s="644"/>
      <c r="CX15" s="644"/>
      <c r="CY15" s="645"/>
      <c r="CZ15" s="703">
        <v>8.1</v>
      </c>
      <c r="DA15" s="703"/>
      <c r="DB15" s="703"/>
      <c r="DC15" s="703"/>
      <c r="DD15" s="649">
        <v>1348726</v>
      </c>
      <c r="DE15" s="644"/>
      <c r="DF15" s="644"/>
      <c r="DG15" s="644"/>
      <c r="DH15" s="644"/>
      <c r="DI15" s="644"/>
      <c r="DJ15" s="644"/>
      <c r="DK15" s="644"/>
      <c r="DL15" s="644"/>
      <c r="DM15" s="644"/>
      <c r="DN15" s="644"/>
      <c r="DO15" s="644"/>
      <c r="DP15" s="645"/>
      <c r="DQ15" s="649">
        <v>9830332</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228</v>
      </c>
      <c r="AA16" s="703"/>
      <c r="AB16" s="703"/>
      <c r="AC16" s="703"/>
      <c r="AD16" s="704" t="s">
        <v>122</v>
      </c>
      <c r="AE16" s="704"/>
      <c r="AF16" s="704"/>
      <c r="AG16" s="704"/>
      <c r="AH16" s="704"/>
      <c r="AI16" s="704"/>
      <c r="AJ16" s="704"/>
      <c r="AK16" s="704"/>
      <c r="AL16" s="646" t="s">
        <v>122</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122</v>
      </c>
      <c r="BP16" s="703"/>
      <c r="BQ16" s="703"/>
      <c r="BR16" s="703"/>
      <c r="BS16" s="649" t="s">
        <v>228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4261</v>
      </c>
      <c r="CS16" s="644"/>
      <c r="CT16" s="644"/>
      <c r="CU16" s="644"/>
      <c r="CV16" s="644"/>
      <c r="CW16" s="644"/>
      <c r="CX16" s="644"/>
      <c r="CY16" s="645"/>
      <c r="CZ16" s="703">
        <v>0</v>
      </c>
      <c r="DA16" s="703"/>
      <c r="DB16" s="703"/>
      <c r="DC16" s="703"/>
      <c r="DD16" s="649" t="s">
        <v>172</v>
      </c>
      <c r="DE16" s="644"/>
      <c r="DF16" s="644"/>
      <c r="DG16" s="644"/>
      <c r="DH16" s="644"/>
      <c r="DI16" s="644"/>
      <c r="DJ16" s="644"/>
      <c r="DK16" s="644"/>
      <c r="DL16" s="644"/>
      <c r="DM16" s="644"/>
      <c r="DN16" s="644"/>
      <c r="DO16" s="644"/>
      <c r="DP16" s="645"/>
      <c r="DQ16" s="649">
        <v>1</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358702</v>
      </c>
      <c r="S17" s="644"/>
      <c r="T17" s="644"/>
      <c r="U17" s="644"/>
      <c r="V17" s="644"/>
      <c r="W17" s="644"/>
      <c r="X17" s="644"/>
      <c r="Y17" s="645"/>
      <c r="Z17" s="703">
        <v>0.2</v>
      </c>
      <c r="AA17" s="703"/>
      <c r="AB17" s="703"/>
      <c r="AC17" s="703"/>
      <c r="AD17" s="704">
        <v>358702</v>
      </c>
      <c r="AE17" s="704"/>
      <c r="AF17" s="704"/>
      <c r="AG17" s="704"/>
      <c r="AH17" s="704"/>
      <c r="AI17" s="704"/>
      <c r="AJ17" s="704"/>
      <c r="AK17" s="704"/>
      <c r="AL17" s="646">
        <v>0.4</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v>6543</v>
      </c>
      <c r="BH17" s="644"/>
      <c r="BI17" s="644"/>
      <c r="BJ17" s="644"/>
      <c r="BK17" s="644"/>
      <c r="BL17" s="644"/>
      <c r="BM17" s="644"/>
      <c r="BN17" s="645"/>
      <c r="BO17" s="703">
        <v>0</v>
      </c>
      <c r="BP17" s="703"/>
      <c r="BQ17" s="703"/>
      <c r="BR17" s="703"/>
      <c r="BS17" s="649" t="s">
        <v>228</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8311622</v>
      </c>
      <c r="CS17" s="644"/>
      <c r="CT17" s="644"/>
      <c r="CU17" s="644"/>
      <c r="CV17" s="644"/>
      <c r="CW17" s="644"/>
      <c r="CX17" s="644"/>
      <c r="CY17" s="645"/>
      <c r="CZ17" s="703">
        <v>5.4</v>
      </c>
      <c r="DA17" s="703"/>
      <c r="DB17" s="703"/>
      <c r="DC17" s="703"/>
      <c r="DD17" s="649" t="s">
        <v>122</v>
      </c>
      <c r="DE17" s="644"/>
      <c r="DF17" s="644"/>
      <c r="DG17" s="644"/>
      <c r="DH17" s="644"/>
      <c r="DI17" s="644"/>
      <c r="DJ17" s="644"/>
      <c r="DK17" s="644"/>
      <c r="DL17" s="644"/>
      <c r="DM17" s="644"/>
      <c r="DN17" s="644"/>
      <c r="DO17" s="644"/>
      <c r="DP17" s="645"/>
      <c r="DQ17" s="649">
        <v>8311622</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74617</v>
      </c>
      <c r="S18" s="644"/>
      <c r="T18" s="644"/>
      <c r="U18" s="644"/>
      <c r="V18" s="644"/>
      <c r="W18" s="644"/>
      <c r="X18" s="644"/>
      <c r="Y18" s="645"/>
      <c r="Z18" s="703">
        <v>0</v>
      </c>
      <c r="AA18" s="703"/>
      <c r="AB18" s="703"/>
      <c r="AC18" s="703"/>
      <c r="AD18" s="704" t="s">
        <v>228</v>
      </c>
      <c r="AE18" s="704"/>
      <c r="AF18" s="704"/>
      <c r="AG18" s="704"/>
      <c r="AH18" s="704"/>
      <c r="AI18" s="704"/>
      <c r="AJ18" s="704"/>
      <c r="AK18" s="704"/>
      <c r="AL18" s="646" t="s">
        <v>122</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228</v>
      </c>
      <c r="BP18" s="703"/>
      <c r="BQ18" s="703"/>
      <c r="BR18" s="703"/>
      <c r="BS18" s="649" t="s">
        <v>122</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172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t="s">
        <v>122</v>
      </c>
      <c r="S19" s="644"/>
      <c r="T19" s="644"/>
      <c r="U19" s="644"/>
      <c r="V19" s="644"/>
      <c r="W19" s="644"/>
      <c r="X19" s="644"/>
      <c r="Y19" s="645"/>
      <c r="Z19" s="703" t="s">
        <v>172</v>
      </c>
      <c r="AA19" s="703"/>
      <c r="AB19" s="703"/>
      <c r="AC19" s="703"/>
      <c r="AD19" s="704" t="s">
        <v>122</v>
      </c>
      <c r="AE19" s="704"/>
      <c r="AF19" s="704"/>
      <c r="AG19" s="704"/>
      <c r="AH19" s="704"/>
      <c r="AI19" s="704"/>
      <c r="AJ19" s="704"/>
      <c r="AK19" s="704"/>
      <c r="AL19" s="646" t="s">
        <v>122</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8501478</v>
      </c>
      <c r="BH19" s="644"/>
      <c r="BI19" s="644"/>
      <c r="BJ19" s="644"/>
      <c r="BK19" s="644"/>
      <c r="BL19" s="644"/>
      <c r="BM19" s="644"/>
      <c r="BN19" s="645"/>
      <c r="BO19" s="703">
        <v>10.5</v>
      </c>
      <c r="BP19" s="703"/>
      <c r="BQ19" s="703"/>
      <c r="BR19" s="703"/>
      <c r="BS19" s="649" t="s">
        <v>122</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122</v>
      </c>
      <c r="DA19" s="703"/>
      <c r="DB19" s="703"/>
      <c r="DC19" s="703"/>
      <c r="DD19" s="649" t="s">
        <v>172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74548</v>
      </c>
      <c r="S20" s="644"/>
      <c r="T20" s="644"/>
      <c r="U20" s="644"/>
      <c r="V20" s="644"/>
      <c r="W20" s="644"/>
      <c r="X20" s="644"/>
      <c r="Y20" s="645"/>
      <c r="Z20" s="703">
        <v>0</v>
      </c>
      <c r="AA20" s="703"/>
      <c r="AB20" s="703"/>
      <c r="AC20" s="703"/>
      <c r="AD20" s="704" t="s">
        <v>228</v>
      </c>
      <c r="AE20" s="704"/>
      <c r="AF20" s="704"/>
      <c r="AG20" s="704"/>
      <c r="AH20" s="704"/>
      <c r="AI20" s="704"/>
      <c r="AJ20" s="704"/>
      <c r="AK20" s="704"/>
      <c r="AL20" s="646" t="s">
        <v>122</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8501478</v>
      </c>
      <c r="BH20" s="644"/>
      <c r="BI20" s="644"/>
      <c r="BJ20" s="644"/>
      <c r="BK20" s="644"/>
      <c r="BL20" s="644"/>
      <c r="BM20" s="644"/>
      <c r="BN20" s="645"/>
      <c r="BO20" s="703">
        <v>10.5</v>
      </c>
      <c r="BP20" s="703"/>
      <c r="BQ20" s="703"/>
      <c r="BR20" s="703"/>
      <c r="BS20" s="649" t="s">
        <v>122</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152989934</v>
      </c>
      <c r="CS20" s="644"/>
      <c r="CT20" s="644"/>
      <c r="CU20" s="644"/>
      <c r="CV20" s="644"/>
      <c r="CW20" s="644"/>
      <c r="CX20" s="644"/>
      <c r="CY20" s="645"/>
      <c r="CZ20" s="703">
        <v>100</v>
      </c>
      <c r="DA20" s="703"/>
      <c r="DB20" s="703"/>
      <c r="DC20" s="703"/>
      <c r="DD20" s="649">
        <v>27893821</v>
      </c>
      <c r="DE20" s="644"/>
      <c r="DF20" s="644"/>
      <c r="DG20" s="644"/>
      <c r="DH20" s="644"/>
      <c r="DI20" s="644"/>
      <c r="DJ20" s="644"/>
      <c r="DK20" s="644"/>
      <c r="DL20" s="644"/>
      <c r="DM20" s="644"/>
      <c r="DN20" s="644"/>
      <c r="DO20" s="644"/>
      <c r="DP20" s="645"/>
      <c r="DQ20" s="649">
        <v>92447349</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69</v>
      </c>
      <c r="S21" s="644"/>
      <c r="T21" s="644"/>
      <c r="U21" s="644"/>
      <c r="V21" s="644"/>
      <c r="W21" s="644"/>
      <c r="X21" s="644"/>
      <c r="Y21" s="645"/>
      <c r="Z21" s="703">
        <v>0</v>
      </c>
      <c r="AA21" s="703"/>
      <c r="AB21" s="703"/>
      <c r="AC21" s="703"/>
      <c r="AD21" s="704" t="s">
        <v>122</v>
      </c>
      <c r="AE21" s="704"/>
      <c r="AF21" s="704"/>
      <c r="AG21" s="704"/>
      <c r="AH21" s="704"/>
      <c r="AI21" s="704"/>
      <c r="AJ21" s="704"/>
      <c r="AK21" s="704"/>
      <c r="AL21" s="646" t="s">
        <v>122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21310</v>
      </c>
      <c r="BH21" s="644"/>
      <c r="BI21" s="644"/>
      <c r="BJ21" s="644"/>
      <c r="BK21" s="644"/>
      <c r="BL21" s="644"/>
      <c r="BM21" s="644"/>
      <c r="BN21" s="645"/>
      <c r="BO21" s="703">
        <v>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90358057</v>
      </c>
      <c r="S22" s="644"/>
      <c r="T22" s="644"/>
      <c r="U22" s="644"/>
      <c r="V22" s="644"/>
      <c r="W22" s="644"/>
      <c r="X22" s="644"/>
      <c r="Y22" s="645"/>
      <c r="Z22" s="703">
        <v>56.6</v>
      </c>
      <c r="AA22" s="703"/>
      <c r="AB22" s="703"/>
      <c r="AC22" s="703"/>
      <c r="AD22" s="704">
        <v>84340789</v>
      </c>
      <c r="AE22" s="704"/>
      <c r="AF22" s="704"/>
      <c r="AG22" s="704"/>
      <c r="AH22" s="704"/>
      <c r="AI22" s="704"/>
      <c r="AJ22" s="704"/>
      <c r="AK22" s="704"/>
      <c r="AL22" s="646">
        <v>99.4</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v>2537518</v>
      </c>
      <c r="BH22" s="644"/>
      <c r="BI22" s="644"/>
      <c r="BJ22" s="644"/>
      <c r="BK22" s="644"/>
      <c r="BL22" s="644"/>
      <c r="BM22" s="644"/>
      <c r="BN22" s="645"/>
      <c r="BO22" s="703">
        <v>3.1</v>
      </c>
      <c r="BP22" s="703"/>
      <c r="BQ22" s="703"/>
      <c r="BR22" s="703"/>
      <c r="BS22" s="649" t="s">
        <v>228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53456</v>
      </c>
      <c r="S23" s="644"/>
      <c r="T23" s="644"/>
      <c r="U23" s="644"/>
      <c r="V23" s="644"/>
      <c r="W23" s="644"/>
      <c r="X23" s="644"/>
      <c r="Y23" s="645"/>
      <c r="Z23" s="703">
        <v>0</v>
      </c>
      <c r="AA23" s="703"/>
      <c r="AB23" s="703"/>
      <c r="AC23" s="703"/>
      <c r="AD23" s="704">
        <v>53456</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5942650</v>
      </c>
      <c r="BH23" s="644"/>
      <c r="BI23" s="644"/>
      <c r="BJ23" s="644"/>
      <c r="BK23" s="644"/>
      <c r="BL23" s="644"/>
      <c r="BM23" s="644"/>
      <c r="BN23" s="645"/>
      <c r="BO23" s="703">
        <v>7.4</v>
      </c>
      <c r="BP23" s="703"/>
      <c r="BQ23" s="703"/>
      <c r="BR23" s="703"/>
      <c r="BS23" s="649" t="s">
        <v>122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1618930</v>
      </c>
      <c r="S24" s="644"/>
      <c r="T24" s="644"/>
      <c r="U24" s="644"/>
      <c r="V24" s="644"/>
      <c r="W24" s="644"/>
      <c r="X24" s="644"/>
      <c r="Y24" s="645"/>
      <c r="Z24" s="703">
        <v>1</v>
      </c>
      <c r="AA24" s="703"/>
      <c r="AB24" s="703"/>
      <c r="AC24" s="703"/>
      <c r="AD24" s="704" t="s">
        <v>122</v>
      </c>
      <c r="AE24" s="704"/>
      <c r="AF24" s="704"/>
      <c r="AG24" s="704"/>
      <c r="AH24" s="704"/>
      <c r="AI24" s="704"/>
      <c r="AJ24" s="704"/>
      <c r="AK24" s="704"/>
      <c r="AL24" s="646" t="s">
        <v>122</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172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72711192</v>
      </c>
      <c r="CS24" s="707"/>
      <c r="CT24" s="707"/>
      <c r="CU24" s="707"/>
      <c r="CV24" s="707"/>
      <c r="CW24" s="707"/>
      <c r="CX24" s="707"/>
      <c r="CY24" s="753"/>
      <c r="CZ24" s="754">
        <v>47.5</v>
      </c>
      <c r="DA24" s="723"/>
      <c r="DB24" s="723"/>
      <c r="DC24" s="757"/>
      <c r="DD24" s="752">
        <v>45168517</v>
      </c>
      <c r="DE24" s="707"/>
      <c r="DF24" s="707"/>
      <c r="DG24" s="707"/>
      <c r="DH24" s="707"/>
      <c r="DI24" s="707"/>
      <c r="DJ24" s="707"/>
      <c r="DK24" s="753"/>
      <c r="DL24" s="752">
        <v>43686384</v>
      </c>
      <c r="DM24" s="707"/>
      <c r="DN24" s="707"/>
      <c r="DO24" s="707"/>
      <c r="DP24" s="707"/>
      <c r="DQ24" s="707"/>
      <c r="DR24" s="707"/>
      <c r="DS24" s="707"/>
      <c r="DT24" s="707"/>
      <c r="DU24" s="707"/>
      <c r="DV24" s="753"/>
      <c r="DW24" s="754">
        <v>51.5</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1905962</v>
      </c>
      <c r="S25" s="644"/>
      <c r="T25" s="644"/>
      <c r="U25" s="644"/>
      <c r="V25" s="644"/>
      <c r="W25" s="644"/>
      <c r="X25" s="644"/>
      <c r="Y25" s="645"/>
      <c r="Z25" s="703">
        <v>1.2</v>
      </c>
      <c r="AA25" s="703"/>
      <c r="AB25" s="703"/>
      <c r="AC25" s="703"/>
      <c r="AD25" s="704">
        <v>299410</v>
      </c>
      <c r="AE25" s="704"/>
      <c r="AF25" s="704"/>
      <c r="AG25" s="704"/>
      <c r="AH25" s="704"/>
      <c r="AI25" s="704"/>
      <c r="AJ25" s="704"/>
      <c r="AK25" s="704"/>
      <c r="AL25" s="646">
        <v>0.4</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172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25785250</v>
      </c>
      <c r="CS25" s="642"/>
      <c r="CT25" s="642"/>
      <c r="CU25" s="642"/>
      <c r="CV25" s="642"/>
      <c r="CW25" s="642"/>
      <c r="CX25" s="642"/>
      <c r="CY25" s="643"/>
      <c r="CZ25" s="646">
        <v>16.899999999999999</v>
      </c>
      <c r="DA25" s="675"/>
      <c r="DB25" s="675"/>
      <c r="DC25" s="676"/>
      <c r="DD25" s="649">
        <v>24556613</v>
      </c>
      <c r="DE25" s="642"/>
      <c r="DF25" s="642"/>
      <c r="DG25" s="642"/>
      <c r="DH25" s="642"/>
      <c r="DI25" s="642"/>
      <c r="DJ25" s="642"/>
      <c r="DK25" s="643"/>
      <c r="DL25" s="649">
        <v>24319188</v>
      </c>
      <c r="DM25" s="642"/>
      <c r="DN25" s="642"/>
      <c r="DO25" s="642"/>
      <c r="DP25" s="642"/>
      <c r="DQ25" s="642"/>
      <c r="DR25" s="642"/>
      <c r="DS25" s="642"/>
      <c r="DT25" s="642"/>
      <c r="DU25" s="642"/>
      <c r="DV25" s="643"/>
      <c r="DW25" s="646">
        <v>28.7</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1977832</v>
      </c>
      <c r="S26" s="644"/>
      <c r="T26" s="644"/>
      <c r="U26" s="644"/>
      <c r="V26" s="644"/>
      <c r="W26" s="644"/>
      <c r="X26" s="644"/>
      <c r="Y26" s="645"/>
      <c r="Z26" s="703">
        <v>1.2</v>
      </c>
      <c r="AA26" s="703"/>
      <c r="AB26" s="703"/>
      <c r="AC26" s="703"/>
      <c r="AD26" s="704" t="s">
        <v>122</v>
      </c>
      <c r="AE26" s="704"/>
      <c r="AF26" s="704"/>
      <c r="AG26" s="704"/>
      <c r="AH26" s="704"/>
      <c r="AI26" s="704"/>
      <c r="AJ26" s="704"/>
      <c r="AK26" s="704"/>
      <c r="AL26" s="646" t="s">
        <v>228</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172</v>
      </c>
      <c r="BP26" s="703"/>
      <c r="BQ26" s="703"/>
      <c r="BR26" s="703"/>
      <c r="BS26" s="649" t="s">
        <v>228</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18107900</v>
      </c>
      <c r="CS26" s="644"/>
      <c r="CT26" s="644"/>
      <c r="CU26" s="644"/>
      <c r="CV26" s="644"/>
      <c r="CW26" s="644"/>
      <c r="CX26" s="644"/>
      <c r="CY26" s="645"/>
      <c r="CZ26" s="646">
        <v>11.8</v>
      </c>
      <c r="DA26" s="675"/>
      <c r="DB26" s="675"/>
      <c r="DC26" s="676"/>
      <c r="DD26" s="649">
        <v>17051411</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22591988</v>
      </c>
      <c r="S27" s="644"/>
      <c r="T27" s="644"/>
      <c r="U27" s="644"/>
      <c r="V27" s="644"/>
      <c r="W27" s="644"/>
      <c r="X27" s="644"/>
      <c r="Y27" s="645"/>
      <c r="Z27" s="703">
        <v>14.1</v>
      </c>
      <c r="AA27" s="703"/>
      <c r="AB27" s="703"/>
      <c r="AC27" s="703"/>
      <c r="AD27" s="704" t="s">
        <v>228</v>
      </c>
      <c r="AE27" s="704"/>
      <c r="AF27" s="704"/>
      <c r="AG27" s="704"/>
      <c r="AH27" s="704"/>
      <c r="AI27" s="704"/>
      <c r="AJ27" s="704"/>
      <c r="AK27" s="704"/>
      <c r="AL27" s="646" t="s">
        <v>122</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80686527</v>
      </c>
      <c r="BH27" s="644"/>
      <c r="BI27" s="644"/>
      <c r="BJ27" s="644"/>
      <c r="BK27" s="644"/>
      <c r="BL27" s="644"/>
      <c r="BM27" s="644"/>
      <c r="BN27" s="645"/>
      <c r="BO27" s="703">
        <v>100</v>
      </c>
      <c r="BP27" s="703"/>
      <c r="BQ27" s="703"/>
      <c r="BR27" s="703"/>
      <c r="BS27" s="649">
        <v>374726</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38615610</v>
      </c>
      <c r="CS27" s="642"/>
      <c r="CT27" s="642"/>
      <c r="CU27" s="642"/>
      <c r="CV27" s="642"/>
      <c r="CW27" s="642"/>
      <c r="CX27" s="642"/>
      <c r="CY27" s="643"/>
      <c r="CZ27" s="646">
        <v>25.2</v>
      </c>
      <c r="DA27" s="675"/>
      <c r="DB27" s="675"/>
      <c r="DC27" s="676"/>
      <c r="DD27" s="649">
        <v>12301572</v>
      </c>
      <c r="DE27" s="642"/>
      <c r="DF27" s="642"/>
      <c r="DG27" s="642"/>
      <c r="DH27" s="642"/>
      <c r="DI27" s="642"/>
      <c r="DJ27" s="642"/>
      <c r="DK27" s="643"/>
      <c r="DL27" s="649">
        <v>11056864</v>
      </c>
      <c r="DM27" s="642"/>
      <c r="DN27" s="642"/>
      <c r="DO27" s="642"/>
      <c r="DP27" s="642"/>
      <c r="DQ27" s="642"/>
      <c r="DR27" s="642"/>
      <c r="DS27" s="642"/>
      <c r="DT27" s="642"/>
      <c r="DU27" s="642"/>
      <c r="DV27" s="643"/>
      <c r="DW27" s="646">
        <v>13</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228</v>
      </c>
      <c r="AA28" s="703"/>
      <c r="AB28" s="703"/>
      <c r="AC28" s="703"/>
      <c r="AD28" s="704" t="s">
        <v>172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8310332</v>
      </c>
      <c r="CS28" s="644"/>
      <c r="CT28" s="644"/>
      <c r="CU28" s="644"/>
      <c r="CV28" s="644"/>
      <c r="CW28" s="644"/>
      <c r="CX28" s="644"/>
      <c r="CY28" s="645"/>
      <c r="CZ28" s="646">
        <v>5.4</v>
      </c>
      <c r="DA28" s="675"/>
      <c r="DB28" s="675"/>
      <c r="DC28" s="676"/>
      <c r="DD28" s="649">
        <v>8310332</v>
      </c>
      <c r="DE28" s="644"/>
      <c r="DF28" s="644"/>
      <c r="DG28" s="644"/>
      <c r="DH28" s="644"/>
      <c r="DI28" s="644"/>
      <c r="DJ28" s="644"/>
      <c r="DK28" s="645"/>
      <c r="DL28" s="649">
        <v>8310332</v>
      </c>
      <c r="DM28" s="644"/>
      <c r="DN28" s="644"/>
      <c r="DO28" s="644"/>
      <c r="DP28" s="644"/>
      <c r="DQ28" s="644"/>
      <c r="DR28" s="644"/>
      <c r="DS28" s="644"/>
      <c r="DT28" s="644"/>
      <c r="DU28" s="644"/>
      <c r="DV28" s="645"/>
      <c r="DW28" s="646">
        <v>9.8000000000000007</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8867500</v>
      </c>
      <c r="S29" s="644"/>
      <c r="T29" s="644"/>
      <c r="U29" s="644"/>
      <c r="V29" s="644"/>
      <c r="W29" s="644"/>
      <c r="X29" s="644"/>
      <c r="Y29" s="645"/>
      <c r="Z29" s="703">
        <v>5.6</v>
      </c>
      <c r="AA29" s="703"/>
      <c r="AB29" s="703"/>
      <c r="AC29" s="703"/>
      <c r="AD29" s="704" t="s">
        <v>228</v>
      </c>
      <c r="AE29" s="704"/>
      <c r="AF29" s="704"/>
      <c r="AG29" s="704"/>
      <c r="AH29" s="704"/>
      <c r="AI29" s="704"/>
      <c r="AJ29" s="704"/>
      <c r="AK29" s="704"/>
      <c r="AL29" s="646" t="s">
        <v>122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8310332</v>
      </c>
      <c r="CS29" s="642"/>
      <c r="CT29" s="642"/>
      <c r="CU29" s="642"/>
      <c r="CV29" s="642"/>
      <c r="CW29" s="642"/>
      <c r="CX29" s="642"/>
      <c r="CY29" s="643"/>
      <c r="CZ29" s="646">
        <v>5.4</v>
      </c>
      <c r="DA29" s="675"/>
      <c r="DB29" s="675"/>
      <c r="DC29" s="676"/>
      <c r="DD29" s="649">
        <v>8310332</v>
      </c>
      <c r="DE29" s="642"/>
      <c r="DF29" s="642"/>
      <c r="DG29" s="642"/>
      <c r="DH29" s="642"/>
      <c r="DI29" s="642"/>
      <c r="DJ29" s="642"/>
      <c r="DK29" s="643"/>
      <c r="DL29" s="649">
        <v>8310332</v>
      </c>
      <c r="DM29" s="642"/>
      <c r="DN29" s="642"/>
      <c r="DO29" s="642"/>
      <c r="DP29" s="642"/>
      <c r="DQ29" s="642"/>
      <c r="DR29" s="642"/>
      <c r="DS29" s="642"/>
      <c r="DT29" s="642"/>
      <c r="DU29" s="642"/>
      <c r="DV29" s="643"/>
      <c r="DW29" s="646">
        <v>9.8000000000000007</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342092</v>
      </c>
      <c r="S30" s="644"/>
      <c r="T30" s="644"/>
      <c r="U30" s="644"/>
      <c r="V30" s="644"/>
      <c r="W30" s="644"/>
      <c r="X30" s="644"/>
      <c r="Y30" s="645"/>
      <c r="Z30" s="703">
        <v>0.2</v>
      </c>
      <c r="AA30" s="703"/>
      <c r="AB30" s="703"/>
      <c r="AC30" s="703"/>
      <c r="AD30" s="704">
        <v>80535</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99.1</v>
      </c>
      <c r="BH30" s="722"/>
      <c r="BI30" s="722"/>
      <c r="BJ30" s="722"/>
      <c r="BK30" s="722"/>
      <c r="BL30" s="722"/>
      <c r="BM30" s="723">
        <v>96.7</v>
      </c>
      <c r="BN30" s="722"/>
      <c r="BO30" s="722"/>
      <c r="BP30" s="722"/>
      <c r="BQ30" s="724"/>
      <c r="BR30" s="721">
        <v>99</v>
      </c>
      <c r="BS30" s="722"/>
      <c r="BT30" s="722"/>
      <c r="BU30" s="722"/>
      <c r="BV30" s="722"/>
      <c r="BW30" s="722"/>
      <c r="BX30" s="723">
        <v>96.6</v>
      </c>
      <c r="BY30" s="722"/>
      <c r="BZ30" s="722"/>
      <c r="CA30" s="722"/>
      <c r="CB30" s="724"/>
      <c r="CD30" s="727"/>
      <c r="CE30" s="728"/>
      <c r="CF30" s="685" t="s">
        <v>305</v>
      </c>
      <c r="CG30" s="682"/>
      <c r="CH30" s="682"/>
      <c r="CI30" s="682"/>
      <c r="CJ30" s="682"/>
      <c r="CK30" s="682"/>
      <c r="CL30" s="682"/>
      <c r="CM30" s="682"/>
      <c r="CN30" s="682"/>
      <c r="CO30" s="682"/>
      <c r="CP30" s="682"/>
      <c r="CQ30" s="683"/>
      <c r="CR30" s="641">
        <v>7733106</v>
      </c>
      <c r="CS30" s="644"/>
      <c r="CT30" s="644"/>
      <c r="CU30" s="644"/>
      <c r="CV30" s="644"/>
      <c r="CW30" s="644"/>
      <c r="CX30" s="644"/>
      <c r="CY30" s="645"/>
      <c r="CZ30" s="646">
        <v>5.0999999999999996</v>
      </c>
      <c r="DA30" s="675"/>
      <c r="DB30" s="675"/>
      <c r="DC30" s="676"/>
      <c r="DD30" s="649">
        <v>7733106</v>
      </c>
      <c r="DE30" s="644"/>
      <c r="DF30" s="644"/>
      <c r="DG30" s="644"/>
      <c r="DH30" s="644"/>
      <c r="DI30" s="644"/>
      <c r="DJ30" s="644"/>
      <c r="DK30" s="645"/>
      <c r="DL30" s="649">
        <v>7733106</v>
      </c>
      <c r="DM30" s="644"/>
      <c r="DN30" s="644"/>
      <c r="DO30" s="644"/>
      <c r="DP30" s="644"/>
      <c r="DQ30" s="644"/>
      <c r="DR30" s="644"/>
      <c r="DS30" s="644"/>
      <c r="DT30" s="644"/>
      <c r="DU30" s="644"/>
      <c r="DV30" s="645"/>
      <c r="DW30" s="646">
        <v>9.1</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329845</v>
      </c>
      <c r="S31" s="644"/>
      <c r="T31" s="644"/>
      <c r="U31" s="644"/>
      <c r="V31" s="644"/>
      <c r="W31" s="644"/>
      <c r="X31" s="644"/>
      <c r="Y31" s="645"/>
      <c r="Z31" s="703">
        <v>0.2</v>
      </c>
      <c r="AA31" s="703"/>
      <c r="AB31" s="703"/>
      <c r="AC31" s="703"/>
      <c r="AD31" s="704" t="s">
        <v>172</v>
      </c>
      <c r="AE31" s="704"/>
      <c r="AF31" s="704"/>
      <c r="AG31" s="704"/>
      <c r="AH31" s="704"/>
      <c r="AI31" s="704"/>
      <c r="AJ31" s="704"/>
      <c r="AK31" s="704"/>
      <c r="AL31" s="646" t="s">
        <v>122</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98.7</v>
      </c>
      <c r="BH31" s="642"/>
      <c r="BI31" s="642"/>
      <c r="BJ31" s="642"/>
      <c r="BK31" s="642"/>
      <c r="BL31" s="642"/>
      <c r="BM31" s="647">
        <v>95.4</v>
      </c>
      <c r="BN31" s="720"/>
      <c r="BO31" s="720"/>
      <c r="BP31" s="720"/>
      <c r="BQ31" s="681"/>
      <c r="BR31" s="719">
        <v>98.7</v>
      </c>
      <c r="BS31" s="642"/>
      <c r="BT31" s="642"/>
      <c r="BU31" s="642"/>
      <c r="BV31" s="642"/>
      <c r="BW31" s="642"/>
      <c r="BX31" s="647">
        <v>95.2</v>
      </c>
      <c r="BY31" s="720"/>
      <c r="BZ31" s="720"/>
      <c r="CA31" s="720"/>
      <c r="CB31" s="681"/>
      <c r="CD31" s="727"/>
      <c r="CE31" s="728"/>
      <c r="CF31" s="685" t="s">
        <v>309</v>
      </c>
      <c r="CG31" s="682"/>
      <c r="CH31" s="682"/>
      <c r="CI31" s="682"/>
      <c r="CJ31" s="682"/>
      <c r="CK31" s="682"/>
      <c r="CL31" s="682"/>
      <c r="CM31" s="682"/>
      <c r="CN31" s="682"/>
      <c r="CO31" s="682"/>
      <c r="CP31" s="682"/>
      <c r="CQ31" s="683"/>
      <c r="CR31" s="641">
        <v>577226</v>
      </c>
      <c r="CS31" s="642"/>
      <c r="CT31" s="642"/>
      <c r="CU31" s="642"/>
      <c r="CV31" s="642"/>
      <c r="CW31" s="642"/>
      <c r="CX31" s="642"/>
      <c r="CY31" s="643"/>
      <c r="CZ31" s="646">
        <v>0.4</v>
      </c>
      <c r="DA31" s="675"/>
      <c r="DB31" s="675"/>
      <c r="DC31" s="676"/>
      <c r="DD31" s="649">
        <v>577226</v>
      </c>
      <c r="DE31" s="642"/>
      <c r="DF31" s="642"/>
      <c r="DG31" s="642"/>
      <c r="DH31" s="642"/>
      <c r="DI31" s="642"/>
      <c r="DJ31" s="642"/>
      <c r="DK31" s="643"/>
      <c r="DL31" s="649">
        <v>577226</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7475691</v>
      </c>
      <c r="S32" s="644"/>
      <c r="T32" s="644"/>
      <c r="U32" s="644"/>
      <c r="V32" s="644"/>
      <c r="W32" s="644"/>
      <c r="X32" s="644"/>
      <c r="Y32" s="645"/>
      <c r="Z32" s="703">
        <v>4.7</v>
      </c>
      <c r="AA32" s="703"/>
      <c r="AB32" s="703"/>
      <c r="AC32" s="703"/>
      <c r="AD32" s="704" t="s">
        <v>228</v>
      </c>
      <c r="AE32" s="704"/>
      <c r="AF32" s="704"/>
      <c r="AG32" s="704"/>
      <c r="AH32" s="704"/>
      <c r="AI32" s="704"/>
      <c r="AJ32" s="704"/>
      <c r="AK32" s="704"/>
      <c r="AL32" s="646" t="s">
        <v>172</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99.3</v>
      </c>
      <c r="BH32" s="657"/>
      <c r="BI32" s="657"/>
      <c r="BJ32" s="657"/>
      <c r="BK32" s="657"/>
      <c r="BL32" s="657"/>
      <c r="BM32" s="701">
        <v>97.9</v>
      </c>
      <c r="BN32" s="657"/>
      <c r="BO32" s="657"/>
      <c r="BP32" s="657"/>
      <c r="BQ32" s="694"/>
      <c r="BR32" s="718">
        <v>99.3</v>
      </c>
      <c r="BS32" s="657"/>
      <c r="BT32" s="657"/>
      <c r="BU32" s="657"/>
      <c r="BV32" s="657"/>
      <c r="BW32" s="657"/>
      <c r="BX32" s="701">
        <v>97.8</v>
      </c>
      <c r="BY32" s="657"/>
      <c r="BZ32" s="657"/>
      <c r="CA32" s="657"/>
      <c r="CB32" s="694"/>
      <c r="CD32" s="729"/>
      <c r="CE32" s="730"/>
      <c r="CF32" s="685" t="s">
        <v>312</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228</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4665811</v>
      </c>
      <c r="S33" s="644"/>
      <c r="T33" s="644"/>
      <c r="U33" s="644"/>
      <c r="V33" s="644"/>
      <c r="W33" s="644"/>
      <c r="X33" s="644"/>
      <c r="Y33" s="645"/>
      <c r="Z33" s="703">
        <v>2.9</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52380660</v>
      </c>
      <c r="CS33" s="642"/>
      <c r="CT33" s="642"/>
      <c r="CU33" s="642"/>
      <c r="CV33" s="642"/>
      <c r="CW33" s="642"/>
      <c r="CX33" s="642"/>
      <c r="CY33" s="643"/>
      <c r="CZ33" s="646">
        <v>34.200000000000003</v>
      </c>
      <c r="DA33" s="675"/>
      <c r="DB33" s="675"/>
      <c r="DC33" s="676"/>
      <c r="DD33" s="649">
        <v>42098991</v>
      </c>
      <c r="DE33" s="642"/>
      <c r="DF33" s="642"/>
      <c r="DG33" s="642"/>
      <c r="DH33" s="642"/>
      <c r="DI33" s="642"/>
      <c r="DJ33" s="642"/>
      <c r="DK33" s="643"/>
      <c r="DL33" s="649">
        <v>32395446</v>
      </c>
      <c r="DM33" s="642"/>
      <c r="DN33" s="642"/>
      <c r="DO33" s="642"/>
      <c r="DP33" s="642"/>
      <c r="DQ33" s="642"/>
      <c r="DR33" s="642"/>
      <c r="DS33" s="642"/>
      <c r="DT33" s="642"/>
      <c r="DU33" s="642"/>
      <c r="DV33" s="643"/>
      <c r="DW33" s="646">
        <v>38.200000000000003</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3926453</v>
      </c>
      <c r="S34" s="644"/>
      <c r="T34" s="644"/>
      <c r="U34" s="644"/>
      <c r="V34" s="644"/>
      <c r="W34" s="644"/>
      <c r="X34" s="644"/>
      <c r="Y34" s="645"/>
      <c r="Z34" s="703">
        <v>2.5</v>
      </c>
      <c r="AA34" s="703"/>
      <c r="AB34" s="703"/>
      <c r="AC34" s="703"/>
      <c r="AD34" s="704">
        <v>68337</v>
      </c>
      <c r="AE34" s="704"/>
      <c r="AF34" s="704"/>
      <c r="AG34" s="704"/>
      <c r="AH34" s="704"/>
      <c r="AI34" s="704"/>
      <c r="AJ34" s="704"/>
      <c r="AK34" s="704"/>
      <c r="AL34" s="646">
        <v>0.1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22820710</v>
      </c>
      <c r="CS34" s="644"/>
      <c r="CT34" s="644"/>
      <c r="CU34" s="644"/>
      <c r="CV34" s="644"/>
      <c r="CW34" s="644"/>
      <c r="CX34" s="644"/>
      <c r="CY34" s="645"/>
      <c r="CZ34" s="646">
        <v>14.9</v>
      </c>
      <c r="DA34" s="675"/>
      <c r="DB34" s="675"/>
      <c r="DC34" s="676"/>
      <c r="DD34" s="649">
        <v>17157236</v>
      </c>
      <c r="DE34" s="644"/>
      <c r="DF34" s="644"/>
      <c r="DG34" s="644"/>
      <c r="DH34" s="644"/>
      <c r="DI34" s="644"/>
      <c r="DJ34" s="644"/>
      <c r="DK34" s="645"/>
      <c r="DL34" s="649">
        <v>14956469</v>
      </c>
      <c r="DM34" s="644"/>
      <c r="DN34" s="644"/>
      <c r="DO34" s="644"/>
      <c r="DP34" s="644"/>
      <c r="DQ34" s="644"/>
      <c r="DR34" s="644"/>
      <c r="DS34" s="644"/>
      <c r="DT34" s="644"/>
      <c r="DU34" s="644"/>
      <c r="DV34" s="645"/>
      <c r="DW34" s="646">
        <v>17.600000000000001</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15580100</v>
      </c>
      <c r="S35" s="644"/>
      <c r="T35" s="644"/>
      <c r="U35" s="644"/>
      <c r="V35" s="644"/>
      <c r="W35" s="644"/>
      <c r="X35" s="644"/>
      <c r="Y35" s="645"/>
      <c r="Z35" s="703">
        <v>9.8000000000000007</v>
      </c>
      <c r="AA35" s="703"/>
      <c r="AB35" s="703"/>
      <c r="AC35" s="703"/>
      <c r="AD35" s="704" t="s">
        <v>228</v>
      </c>
      <c r="AE35" s="704"/>
      <c r="AF35" s="704"/>
      <c r="AG35" s="704"/>
      <c r="AH35" s="704"/>
      <c r="AI35" s="704"/>
      <c r="AJ35" s="704"/>
      <c r="AK35" s="704"/>
      <c r="AL35" s="646" t="s">
        <v>122</v>
      </c>
      <c r="AM35" s="647"/>
      <c r="AN35" s="647"/>
      <c r="AO35" s="705"/>
      <c r="AP35" s="214"/>
      <c r="AQ35" s="709" t="s">
        <v>320</v>
      </c>
      <c r="AR35" s="710"/>
      <c r="AS35" s="710"/>
      <c r="AT35" s="710"/>
      <c r="AU35" s="710"/>
      <c r="AV35" s="710"/>
      <c r="AW35" s="710"/>
      <c r="AX35" s="710"/>
      <c r="AY35" s="711"/>
      <c r="AZ35" s="706">
        <v>18448183</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2391184</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1096293</v>
      </c>
      <c r="CS35" s="642"/>
      <c r="CT35" s="642"/>
      <c r="CU35" s="642"/>
      <c r="CV35" s="642"/>
      <c r="CW35" s="642"/>
      <c r="CX35" s="642"/>
      <c r="CY35" s="643"/>
      <c r="CZ35" s="646">
        <v>0.7</v>
      </c>
      <c r="DA35" s="675"/>
      <c r="DB35" s="675"/>
      <c r="DC35" s="676"/>
      <c r="DD35" s="649">
        <v>1010503</v>
      </c>
      <c r="DE35" s="642"/>
      <c r="DF35" s="642"/>
      <c r="DG35" s="642"/>
      <c r="DH35" s="642"/>
      <c r="DI35" s="642"/>
      <c r="DJ35" s="642"/>
      <c r="DK35" s="643"/>
      <c r="DL35" s="649">
        <v>1010503</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228</v>
      </c>
      <c r="AE36" s="704"/>
      <c r="AF36" s="704"/>
      <c r="AG36" s="704"/>
      <c r="AH36" s="704"/>
      <c r="AI36" s="704"/>
      <c r="AJ36" s="704"/>
      <c r="AK36" s="704"/>
      <c r="AL36" s="646" t="s">
        <v>122</v>
      </c>
      <c r="AM36" s="647"/>
      <c r="AN36" s="647"/>
      <c r="AO36" s="705"/>
      <c r="AQ36" s="678" t="s">
        <v>324</v>
      </c>
      <c r="AR36" s="679"/>
      <c r="AS36" s="679"/>
      <c r="AT36" s="679"/>
      <c r="AU36" s="679"/>
      <c r="AV36" s="679"/>
      <c r="AW36" s="679"/>
      <c r="AX36" s="679"/>
      <c r="AY36" s="680"/>
      <c r="AZ36" s="641">
        <v>4652703</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789268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11515001</v>
      </c>
      <c r="CS36" s="644"/>
      <c r="CT36" s="644"/>
      <c r="CU36" s="644"/>
      <c r="CV36" s="644"/>
      <c r="CW36" s="644"/>
      <c r="CX36" s="644"/>
      <c r="CY36" s="645"/>
      <c r="CZ36" s="646">
        <v>7.5</v>
      </c>
      <c r="DA36" s="675"/>
      <c r="DB36" s="675"/>
      <c r="DC36" s="676"/>
      <c r="DD36" s="649">
        <v>10395129</v>
      </c>
      <c r="DE36" s="644"/>
      <c r="DF36" s="644"/>
      <c r="DG36" s="644"/>
      <c r="DH36" s="644"/>
      <c r="DI36" s="644"/>
      <c r="DJ36" s="644"/>
      <c r="DK36" s="645"/>
      <c r="DL36" s="649">
        <v>8486071</v>
      </c>
      <c r="DM36" s="644"/>
      <c r="DN36" s="644"/>
      <c r="DO36" s="644"/>
      <c r="DP36" s="644"/>
      <c r="DQ36" s="644"/>
      <c r="DR36" s="644"/>
      <c r="DS36" s="644"/>
      <c r="DT36" s="644"/>
      <c r="DU36" s="644"/>
      <c r="DV36" s="645"/>
      <c r="DW36" s="646">
        <v>10</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t="s">
        <v>122</v>
      </c>
      <c r="S37" s="644"/>
      <c r="T37" s="644"/>
      <c r="U37" s="644"/>
      <c r="V37" s="644"/>
      <c r="W37" s="644"/>
      <c r="X37" s="644"/>
      <c r="Y37" s="645"/>
      <c r="Z37" s="703" t="s">
        <v>228</v>
      </c>
      <c r="AA37" s="703"/>
      <c r="AB37" s="703"/>
      <c r="AC37" s="703"/>
      <c r="AD37" s="704" t="s">
        <v>122</v>
      </c>
      <c r="AE37" s="704"/>
      <c r="AF37" s="704"/>
      <c r="AG37" s="704"/>
      <c r="AH37" s="704"/>
      <c r="AI37" s="704"/>
      <c r="AJ37" s="704"/>
      <c r="AK37" s="704"/>
      <c r="AL37" s="646" t="s">
        <v>172</v>
      </c>
      <c r="AM37" s="647"/>
      <c r="AN37" s="647"/>
      <c r="AO37" s="705"/>
      <c r="AQ37" s="678" t="s">
        <v>328</v>
      </c>
      <c r="AR37" s="679"/>
      <c r="AS37" s="679"/>
      <c r="AT37" s="679"/>
      <c r="AU37" s="679"/>
      <c r="AV37" s="679"/>
      <c r="AW37" s="679"/>
      <c r="AX37" s="679"/>
      <c r="AY37" s="680"/>
      <c r="AZ37" s="641">
        <v>1318557</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56874</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19505</v>
      </c>
      <c r="CS37" s="642"/>
      <c r="CT37" s="642"/>
      <c r="CU37" s="642"/>
      <c r="CV37" s="642"/>
      <c r="CW37" s="642"/>
      <c r="CX37" s="642"/>
      <c r="CY37" s="643"/>
      <c r="CZ37" s="646">
        <v>0</v>
      </c>
      <c r="DA37" s="675"/>
      <c r="DB37" s="675"/>
      <c r="DC37" s="676"/>
      <c r="DD37" s="649">
        <v>19505</v>
      </c>
      <c r="DE37" s="642"/>
      <c r="DF37" s="642"/>
      <c r="DG37" s="642"/>
      <c r="DH37" s="642"/>
      <c r="DI37" s="642"/>
      <c r="DJ37" s="642"/>
      <c r="DK37" s="643"/>
      <c r="DL37" s="649">
        <v>19505</v>
      </c>
      <c r="DM37" s="642"/>
      <c r="DN37" s="642"/>
      <c r="DO37" s="642"/>
      <c r="DP37" s="642"/>
      <c r="DQ37" s="642"/>
      <c r="DR37" s="642"/>
      <c r="DS37" s="642"/>
      <c r="DT37" s="642"/>
      <c r="DU37" s="642"/>
      <c r="DV37" s="643"/>
      <c r="DW37" s="646">
        <v>0</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159693717</v>
      </c>
      <c r="S38" s="693"/>
      <c r="T38" s="693"/>
      <c r="U38" s="693"/>
      <c r="V38" s="693"/>
      <c r="W38" s="693"/>
      <c r="X38" s="693"/>
      <c r="Y38" s="698"/>
      <c r="Z38" s="699">
        <v>100</v>
      </c>
      <c r="AA38" s="699"/>
      <c r="AB38" s="699"/>
      <c r="AC38" s="699"/>
      <c r="AD38" s="700">
        <v>84842527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1120280</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90243</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12476923</v>
      </c>
      <c r="CS38" s="644"/>
      <c r="CT38" s="644"/>
      <c r="CU38" s="644"/>
      <c r="CV38" s="644"/>
      <c r="CW38" s="644"/>
      <c r="CX38" s="644"/>
      <c r="CY38" s="645"/>
      <c r="CZ38" s="646">
        <v>8.1999999999999993</v>
      </c>
      <c r="DA38" s="675"/>
      <c r="DB38" s="675"/>
      <c r="DC38" s="676"/>
      <c r="DD38" s="649">
        <v>10664528</v>
      </c>
      <c r="DE38" s="644"/>
      <c r="DF38" s="644"/>
      <c r="DG38" s="644"/>
      <c r="DH38" s="644"/>
      <c r="DI38" s="644"/>
      <c r="DJ38" s="644"/>
      <c r="DK38" s="645"/>
      <c r="DL38" s="649">
        <v>7942403</v>
      </c>
      <c r="DM38" s="644"/>
      <c r="DN38" s="644"/>
      <c r="DO38" s="644"/>
      <c r="DP38" s="644"/>
      <c r="DQ38" s="644"/>
      <c r="DR38" s="644"/>
      <c r="DS38" s="644"/>
      <c r="DT38" s="644"/>
      <c r="DU38" s="644"/>
      <c r="DV38" s="645"/>
      <c r="DW38" s="646">
        <v>9.4</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66537</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103</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2989200</v>
      </c>
      <c r="CS39" s="642"/>
      <c r="CT39" s="642"/>
      <c r="CU39" s="642"/>
      <c r="CV39" s="642"/>
      <c r="CW39" s="642"/>
      <c r="CX39" s="642"/>
      <c r="CY39" s="643"/>
      <c r="CZ39" s="646">
        <v>2</v>
      </c>
      <c r="DA39" s="675"/>
      <c r="DB39" s="675"/>
      <c r="DC39" s="676"/>
      <c r="DD39" s="649">
        <v>2719062</v>
      </c>
      <c r="DE39" s="642"/>
      <c r="DF39" s="642"/>
      <c r="DG39" s="642"/>
      <c r="DH39" s="642"/>
      <c r="DI39" s="642"/>
      <c r="DJ39" s="642"/>
      <c r="DK39" s="643"/>
      <c r="DL39" s="649" t="s">
        <v>228</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3806480</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83</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1482533</v>
      </c>
      <c r="CS40" s="644"/>
      <c r="CT40" s="644"/>
      <c r="CU40" s="644"/>
      <c r="CV40" s="644"/>
      <c r="CW40" s="644"/>
      <c r="CX40" s="644"/>
      <c r="CY40" s="645"/>
      <c r="CZ40" s="646">
        <v>1</v>
      </c>
      <c r="DA40" s="675"/>
      <c r="DB40" s="675"/>
      <c r="DC40" s="676"/>
      <c r="DD40" s="649">
        <v>152533</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7483626</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282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122</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27898082</v>
      </c>
      <c r="CS42" s="644"/>
      <c r="CT42" s="644"/>
      <c r="CU42" s="644"/>
      <c r="CV42" s="644"/>
      <c r="CW42" s="644"/>
      <c r="CX42" s="644"/>
      <c r="CY42" s="645"/>
      <c r="CZ42" s="646">
        <v>18.2</v>
      </c>
      <c r="DA42" s="647"/>
      <c r="DB42" s="647"/>
      <c r="DC42" s="648"/>
      <c r="DD42" s="649">
        <v>5179841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732568</v>
      </c>
      <c r="CS43" s="642"/>
      <c r="CT43" s="642"/>
      <c r="CU43" s="642"/>
      <c r="CV43" s="642"/>
      <c r="CW43" s="642"/>
      <c r="CX43" s="642"/>
      <c r="CY43" s="643"/>
      <c r="CZ43" s="646">
        <v>0.5</v>
      </c>
      <c r="DA43" s="675"/>
      <c r="DB43" s="675"/>
      <c r="DC43" s="676"/>
      <c r="DD43" s="649">
        <v>732568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27893821</v>
      </c>
      <c r="CS44" s="644"/>
      <c r="CT44" s="644"/>
      <c r="CU44" s="644"/>
      <c r="CV44" s="644"/>
      <c r="CW44" s="644"/>
      <c r="CX44" s="644"/>
      <c r="CY44" s="645"/>
      <c r="CZ44" s="646">
        <v>18.2</v>
      </c>
      <c r="DA44" s="647"/>
      <c r="DB44" s="647"/>
      <c r="DC44" s="648"/>
      <c r="DD44" s="649">
        <v>5179840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4539571</v>
      </c>
      <c r="CS45" s="642"/>
      <c r="CT45" s="642"/>
      <c r="CU45" s="642"/>
      <c r="CV45" s="642"/>
      <c r="CW45" s="642"/>
      <c r="CX45" s="642"/>
      <c r="CY45" s="643"/>
      <c r="CZ45" s="646">
        <v>3</v>
      </c>
      <c r="DA45" s="675"/>
      <c r="DB45" s="675"/>
      <c r="DC45" s="676"/>
      <c r="DD45" s="649">
        <v>323774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23320560</v>
      </c>
      <c r="CS46" s="644"/>
      <c r="CT46" s="644"/>
      <c r="CU46" s="644"/>
      <c r="CV46" s="644"/>
      <c r="CW46" s="644"/>
      <c r="CX46" s="644"/>
      <c r="CY46" s="645"/>
      <c r="CZ46" s="646">
        <v>15.2</v>
      </c>
      <c r="DA46" s="647"/>
      <c r="DB46" s="647"/>
      <c r="DC46" s="648"/>
      <c r="DD46" s="649">
        <v>4849643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4261</v>
      </c>
      <c r="CS47" s="642"/>
      <c r="CT47" s="642"/>
      <c r="CU47" s="642"/>
      <c r="CV47" s="642"/>
      <c r="CW47" s="642"/>
      <c r="CX47" s="642"/>
      <c r="CY47" s="643"/>
      <c r="CZ47" s="646">
        <v>0</v>
      </c>
      <c r="DA47" s="675"/>
      <c r="DB47" s="675"/>
      <c r="DC47" s="676"/>
      <c r="DD47" s="649">
        <v>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152989934</v>
      </c>
      <c r="CS49" s="657"/>
      <c r="CT49" s="657"/>
      <c r="CU49" s="657"/>
      <c r="CV49" s="657"/>
      <c r="CW49" s="657"/>
      <c r="CX49" s="657"/>
      <c r="CY49" s="658"/>
      <c r="CZ49" s="659">
        <v>100</v>
      </c>
      <c r="DA49" s="660"/>
      <c r="DB49" s="660"/>
      <c r="DC49" s="661"/>
      <c r="DD49" s="662">
        <v>92447349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zgf9hkQYSkPNhqrFknPkFQ9RpccGzneSBDy0nHZcsUj0wwJGouKp6VuudFWcX6GaQcStdD9jLoSIeaodX63EaQ==" saltValue="WT809QjFidf/G3B5iKWEU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157524</v>
      </c>
      <c r="R7" s="1174"/>
      <c r="S7" s="1174"/>
      <c r="T7" s="1174"/>
      <c r="U7" s="1174"/>
      <c r="V7" s="1174">
        <v>150917</v>
      </c>
      <c r="W7" s="1174"/>
      <c r="X7" s="1174"/>
      <c r="Y7" s="1174"/>
      <c r="Z7" s="1174"/>
      <c r="AA7" s="1174">
        <f>Q7-V7</f>
        <v>6607</v>
      </c>
      <c r="AB7" s="1174"/>
      <c r="AC7" s="1174"/>
      <c r="AD7" s="1174"/>
      <c r="AE7" s="1175"/>
      <c r="AF7" s="1176">
        <v>6332</v>
      </c>
      <c r="AG7" s="1177"/>
      <c r="AH7" s="1177"/>
      <c r="AI7" s="1177"/>
      <c r="AJ7" s="1178"/>
      <c r="AK7" s="1160">
        <v>7002</v>
      </c>
      <c r="AL7" s="1161"/>
      <c r="AM7" s="1161"/>
      <c r="AN7" s="1161"/>
      <c r="AO7" s="1161"/>
      <c r="AP7" s="1161">
        <v>73053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582</v>
      </c>
      <c r="BT7" s="1165"/>
      <c r="BU7" s="1165"/>
      <c r="BV7" s="1165"/>
      <c r="BW7" s="1165"/>
      <c r="BX7" s="1165"/>
      <c r="BY7" s="1165"/>
      <c r="BZ7" s="1165"/>
      <c r="CA7" s="1165"/>
      <c r="CB7" s="1165"/>
      <c r="CC7" s="1165"/>
      <c r="CD7" s="1165"/>
      <c r="CE7" s="1165"/>
      <c r="CF7" s="1165"/>
      <c r="CG7" s="1166"/>
      <c r="CH7" s="1157">
        <v>0</v>
      </c>
      <c r="CI7" s="1158"/>
      <c r="CJ7" s="1158"/>
      <c r="CK7" s="1158"/>
      <c r="CL7" s="1159"/>
      <c r="CM7" s="1157">
        <v>1835</v>
      </c>
      <c r="CN7" s="1158"/>
      <c r="CO7" s="1158"/>
      <c r="CP7" s="1158"/>
      <c r="CQ7" s="1159"/>
      <c r="CR7" s="1157" t="s">
        <v>517</v>
      </c>
      <c r="CS7" s="1158"/>
      <c r="CT7" s="1158"/>
      <c r="CU7" s="1158"/>
      <c r="CV7" s="1159"/>
      <c r="CW7" s="1157">
        <v>28</v>
      </c>
      <c r="CX7" s="1158"/>
      <c r="CY7" s="1158"/>
      <c r="CZ7" s="1158"/>
      <c r="DA7" s="1159"/>
      <c r="DB7" s="1157" t="s">
        <v>591</v>
      </c>
      <c r="DC7" s="1158"/>
      <c r="DD7" s="1158"/>
      <c r="DE7" s="1158"/>
      <c r="DF7" s="1159"/>
      <c r="DG7" s="1157" t="s">
        <v>595</v>
      </c>
      <c r="DH7" s="1158"/>
      <c r="DI7" s="1158"/>
      <c r="DJ7" s="1158"/>
      <c r="DK7" s="1159"/>
      <c r="DL7" s="1157" t="s">
        <v>595</v>
      </c>
      <c r="DM7" s="1158"/>
      <c r="DN7" s="1158"/>
      <c r="DO7" s="1158"/>
      <c r="DP7" s="1159"/>
      <c r="DQ7" s="1157" t="s">
        <v>595</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900</v>
      </c>
      <c r="R8" s="1113"/>
      <c r="S8" s="1113"/>
      <c r="T8" s="1113"/>
      <c r="U8" s="1113"/>
      <c r="V8" s="1113">
        <v>829</v>
      </c>
      <c r="W8" s="1113"/>
      <c r="X8" s="1113"/>
      <c r="Y8" s="1113"/>
      <c r="Z8" s="1113"/>
      <c r="AA8" s="1114">
        <f t="shared" ref="AA8:AA10" si="0">Q8-V8</f>
        <v>71</v>
      </c>
      <c r="AB8" s="1089"/>
      <c r="AC8" s="1089"/>
      <c r="AD8" s="1089"/>
      <c r="AE8" s="1090"/>
      <c r="AF8" s="1088">
        <v>71</v>
      </c>
      <c r="AG8" s="1089"/>
      <c r="AH8" s="1089"/>
      <c r="AI8" s="1089"/>
      <c r="AJ8" s="1090"/>
      <c r="AK8" s="1155" t="s">
        <v>581</v>
      </c>
      <c r="AL8" s="1156"/>
      <c r="AM8" s="1156"/>
      <c r="AN8" s="1156"/>
      <c r="AO8" s="1156"/>
      <c r="AP8" s="1156" t="s">
        <v>580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590</v>
      </c>
      <c r="BS8" s="1083" t="s">
        <v>583</v>
      </c>
      <c r="BT8" s="1084"/>
      <c r="BU8" s="1084"/>
      <c r="BV8" s="1084"/>
      <c r="BW8" s="1084"/>
      <c r="BX8" s="1084"/>
      <c r="BY8" s="1084"/>
      <c r="BZ8" s="1084"/>
      <c r="CA8" s="1084"/>
      <c r="CB8" s="1084"/>
      <c r="CC8" s="1084"/>
      <c r="CD8" s="1084"/>
      <c r="CE8" s="1084"/>
      <c r="CF8" s="1084"/>
      <c r="CG8" s="1085"/>
      <c r="CH8" s="1058">
        <v>-2</v>
      </c>
      <c r="CI8" s="1059"/>
      <c r="CJ8" s="1059"/>
      <c r="CK8" s="1059"/>
      <c r="CL8" s="1060"/>
      <c r="CM8" s="1058">
        <v>5010</v>
      </c>
      <c r="CN8" s="1059"/>
      <c r="CO8" s="1059"/>
      <c r="CP8" s="1059"/>
      <c r="CQ8" s="1060"/>
      <c r="CR8" s="1058">
        <v>5</v>
      </c>
      <c r="CS8" s="1059"/>
      <c r="CT8" s="1059"/>
      <c r="CU8" s="1059"/>
      <c r="CV8" s="1060"/>
      <c r="CW8" s="1058" t="s">
        <v>591</v>
      </c>
      <c r="CX8" s="1059"/>
      <c r="CY8" s="1059"/>
      <c r="CZ8" s="1059"/>
      <c r="DA8" s="1060"/>
      <c r="DB8" s="1058" t="s">
        <v>591</v>
      </c>
      <c r="DC8" s="1059"/>
      <c r="DD8" s="1059"/>
      <c r="DE8" s="1059"/>
      <c r="DF8" s="1060"/>
      <c r="DG8" s="1058" t="s">
        <v>595</v>
      </c>
      <c r="DH8" s="1059"/>
      <c r="DI8" s="1059"/>
      <c r="DJ8" s="1059"/>
      <c r="DK8" s="1060"/>
      <c r="DL8" s="1058">
        <v>6053</v>
      </c>
      <c r="DM8" s="1059"/>
      <c r="DN8" s="1059"/>
      <c r="DO8" s="1059"/>
      <c r="DP8" s="1060"/>
      <c r="DQ8" s="1058" t="s">
        <v>591</v>
      </c>
      <c r="DR8" s="1059"/>
      <c r="DS8" s="1059"/>
      <c r="DT8" s="1059"/>
      <c r="DU8" s="1060"/>
      <c r="DV8" s="1061"/>
      <c r="DW8" s="1062"/>
      <c r="DX8" s="1062"/>
      <c r="DY8" s="1062"/>
      <c r="DZ8" s="1063"/>
      <c r="EA8" s="234"/>
    </row>
    <row r="9" spans="1:131" s="235" customFormat="1" ht="26.25" customHeight="1" x14ac:dyDescent="0.15">
      <c r="A9" s="241">
        <v>3</v>
      </c>
      <c r="B9" s="1106" t="s">
        <v>380</v>
      </c>
      <c r="C9" s="1107"/>
      <c r="D9" s="1107"/>
      <c r="E9" s="1107"/>
      <c r="F9" s="1107"/>
      <c r="G9" s="1107"/>
      <c r="H9" s="1107"/>
      <c r="I9" s="1107"/>
      <c r="J9" s="1107"/>
      <c r="K9" s="1107"/>
      <c r="L9" s="1107"/>
      <c r="M9" s="1107"/>
      <c r="N9" s="1107"/>
      <c r="O9" s="1107"/>
      <c r="P9" s="1108"/>
      <c r="Q9" s="1112">
        <v>3226</v>
      </c>
      <c r="R9" s="1113"/>
      <c r="S9" s="1113"/>
      <c r="T9" s="1113"/>
      <c r="U9" s="1113"/>
      <c r="V9" s="1113">
        <v>2659</v>
      </c>
      <c r="W9" s="1113"/>
      <c r="X9" s="1113"/>
      <c r="Y9" s="1113"/>
      <c r="Z9" s="1113"/>
      <c r="AA9" s="1114">
        <f t="shared" si="0"/>
        <v>567</v>
      </c>
      <c r="AB9" s="1089"/>
      <c r="AC9" s="1089"/>
      <c r="AD9" s="1089"/>
      <c r="AE9" s="1090"/>
      <c r="AF9" s="1088">
        <v>370</v>
      </c>
      <c r="AG9" s="1089"/>
      <c r="AH9" s="1089"/>
      <c r="AI9" s="1089"/>
      <c r="AJ9" s="1090"/>
      <c r="AK9" s="1155">
        <v>1175</v>
      </c>
      <c r="AL9" s="1156"/>
      <c r="AM9" s="1156"/>
      <c r="AN9" s="1156"/>
      <c r="AO9" s="1156"/>
      <c r="AP9" s="1156">
        <v>2987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602</v>
      </c>
      <c r="BT9" s="1084"/>
      <c r="BU9" s="1084"/>
      <c r="BV9" s="1084"/>
      <c r="BW9" s="1084"/>
      <c r="BX9" s="1084"/>
      <c r="BY9" s="1084"/>
      <c r="BZ9" s="1084"/>
      <c r="CA9" s="1084"/>
      <c r="CB9" s="1084"/>
      <c r="CC9" s="1084"/>
      <c r="CD9" s="1084"/>
      <c r="CE9" s="1084"/>
      <c r="CF9" s="1084"/>
      <c r="CG9" s="1085"/>
      <c r="CH9" s="1058">
        <v>2</v>
      </c>
      <c r="CI9" s="1059"/>
      <c r="CJ9" s="1059"/>
      <c r="CK9" s="1059"/>
      <c r="CL9" s="1060"/>
      <c r="CM9" s="1058">
        <v>385</v>
      </c>
      <c r="CN9" s="1059"/>
      <c r="CO9" s="1059"/>
      <c r="CP9" s="1059"/>
      <c r="CQ9" s="1060"/>
      <c r="CR9" s="1058">
        <v>127</v>
      </c>
      <c r="CS9" s="1059"/>
      <c r="CT9" s="1059"/>
      <c r="CU9" s="1059"/>
      <c r="CV9" s="1060"/>
      <c r="CW9" s="1058">
        <v>42</v>
      </c>
      <c r="CX9" s="1059"/>
      <c r="CY9" s="1059"/>
      <c r="CZ9" s="1059"/>
      <c r="DA9" s="1060"/>
      <c r="DB9" s="1058" t="s">
        <v>591</v>
      </c>
      <c r="DC9" s="1059"/>
      <c r="DD9" s="1059"/>
      <c r="DE9" s="1059"/>
      <c r="DF9" s="1060"/>
      <c r="DG9" s="1058" t="s">
        <v>591</v>
      </c>
      <c r="DH9" s="1059"/>
      <c r="DI9" s="1059"/>
      <c r="DJ9" s="1059"/>
      <c r="DK9" s="1060"/>
      <c r="DL9" s="1058" t="s">
        <v>591</v>
      </c>
      <c r="DM9" s="1059"/>
      <c r="DN9" s="1059"/>
      <c r="DO9" s="1059"/>
      <c r="DP9" s="1060"/>
      <c r="DQ9" s="1058" t="s">
        <v>591</v>
      </c>
      <c r="DR9" s="1059"/>
      <c r="DS9" s="1059"/>
      <c r="DT9" s="1059"/>
      <c r="DU9" s="1060"/>
      <c r="DV9" s="1061"/>
      <c r="DW9" s="1062"/>
      <c r="DX9" s="1062"/>
      <c r="DY9" s="1062"/>
      <c r="DZ9" s="1063"/>
      <c r="EA9" s="234"/>
    </row>
    <row r="10" spans="1:131" s="235" customFormat="1" ht="26.25" customHeight="1" x14ac:dyDescent="0.15">
      <c r="A10" s="241">
        <v>4</v>
      </c>
      <c r="B10" s="1106" t="s">
        <v>381</v>
      </c>
      <c r="C10" s="1107"/>
      <c r="D10" s="1107"/>
      <c r="E10" s="1107"/>
      <c r="F10" s="1107"/>
      <c r="G10" s="1107"/>
      <c r="H10" s="1107"/>
      <c r="I10" s="1107"/>
      <c r="J10" s="1107"/>
      <c r="K10" s="1107"/>
      <c r="L10" s="1107"/>
      <c r="M10" s="1107"/>
      <c r="N10" s="1107"/>
      <c r="O10" s="1107"/>
      <c r="P10" s="1108"/>
      <c r="Q10" s="1112">
        <v>669</v>
      </c>
      <c r="R10" s="1113"/>
      <c r="S10" s="1113"/>
      <c r="T10" s="1113"/>
      <c r="U10" s="1113"/>
      <c r="V10" s="1113">
        <v>515</v>
      </c>
      <c r="W10" s="1113"/>
      <c r="X10" s="1113"/>
      <c r="Y10" s="1113"/>
      <c r="Z10" s="1113"/>
      <c r="AA10" s="1114">
        <f t="shared" si="0"/>
        <v>154</v>
      </c>
      <c r="AB10" s="1089"/>
      <c r="AC10" s="1089"/>
      <c r="AD10" s="1089"/>
      <c r="AE10" s="1090"/>
      <c r="AF10" s="1088">
        <v>117</v>
      </c>
      <c r="AG10" s="1089"/>
      <c r="AH10" s="1089"/>
      <c r="AI10" s="1089"/>
      <c r="AJ10" s="1090"/>
      <c r="AK10" s="1155">
        <v>480</v>
      </c>
      <c r="AL10" s="1156"/>
      <c r="AM10" s="1156"/>
      <c r="AN10" s="1156"/>
      <c r="AO10" s="1156"/>
      <c r="AP10" s="1156">
        <v>1742</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584</v>
      </c>
      <c r="BT10" s="1084"/>
      <c r="BU10" s="1084"/>
      <c r="BV10" s="1084"/>
      <c r="BW10" s="1084"/>
      <c r="BX10" s="1084"/>
      <c r="BY10" s="1084"/>
      <c r="BZ10" s="1084"/>
      <c r="CA10" s="1084"/>
      <c r="CB10" s="1084"/>
      <c r="CC10" s="1084"/>
      <c r="CD10" s="1084"/>
      <c r="CE10" s="1084"/>
      <c r="CF10" s="1084"/>
      <c r="CG10" s="1085"/>
      <c r="CH10" s="1058">
        <v>-31</v>
      </c>
      <c r="CI10" s="1059"/>
      <c r="CJ10" s="1059"/>
      <c r="CK10" s="1059"/>
      <c r="CL10" s="1060"/>
      <c r="CM10" s="1058">
        <v>990</v>
      </c>
      <c r="CN10" s="1059"/>
      <c r="CO10" s="1059"/>
      <c r="CP10" s="1059"/>
      <c r="CQ10" s="1060"/>
      <c r="CR10" s="1058">
        <v>145</v>
      </c>
      <c r="CS10" s="1059"/>
      <c r="CT10" s="1059"/>
      <c r="CU10" s="1059"/>
      <c r="CV10" s="1060"/>
      <c r="CW10" s="1058">
        <v>20</v>
      </c>
      <c r="CX10" s="1059"/>
      <c r="CY10" s="1059"/>
      <c r="CZ10" s="1059"/>
      <c r="DA10" s="1060"/>
      <c r="DB10" s="1058" t="s">
        <v>591</v>
      </c>
      <c r="DC10" s="1059"/>
      <c r="DD10" s="1059"/>
      <c r="DE10" s="1059"/>
      <c r="DF10" s="1060"/>
      <c r="DG10" s="1058" t="s">
        <v>591</v>
      </c>
      <c r="DH10" s="1059"/>
      <c r="DI10" s="1059"/>
      <c r="DJ10" s="1059"/>
      <c r="DK10" s="1060"/>
      <c r="DL10" s="1058" t="s">
        <v>591</v>
      </c>
      <c r="DM10" s="1059"/>
      <c r="DN10" s="1059"/>
      <c r="DO10" s="1059"/>
      <c r="DP10" s="1060"/>
      <c r="DQ10" s="1058" t="s">
        <v>595</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t="s">
        <v>590</v>
      </c>
      <c r="BS11" s="1083" t="s">
        <v>585</v>
      </c>
      <c r="BT11" s="1084"/>
      <c r="BU11" s="1084"/>
      <c r="BV11" s="1084"/>
      <c r="BW11" s="1084"/>
      <c r="BX11" s="1084"/>
      <c r="BY11" s="1084"/>
      <c r="BZ11" s="1084"/>
      <c r="CA11" s="1084"/>
      <c r="CB11" s="1084"/>
      <c r="CC11" s="1084"/>
      <c r="CD11" s="1084"/>
      <c r="CE11" s="1084"/>
      <c r="CF11" s="1084"/>
      <c r="CG11" s="1085"/>
      <c r="CH11" s="1058">
        <v>4</v>
      </c>
      <c r="CI11" s="1059"/>
      <c r="CJ11" s="1059"/>
      <c r="CK11" s="1059"/>
      <c r="CL11" s="1060"/>
      <c r="CM11" s="1058">
        <v>1145</v>
      </c>
      <c r="CN11" s="1059"/>
      <c r="CO11" s="1059"/>
      <c r="CP11" s="1059"/>
      <c r="CQ11" s="1060"/>
      <c r="CR11" s="1058">
        <v>70</v>
      </c>
      <c r="CS11" s="1059"/>
      <c r="CT11" s="1059"/>
      <c r="CU11" s="1059"/>
      <c r="CV11" s="1060"/>
      <c r="CW11" s="1058">
        <v>55</v>
      </c>
      <c r="CX11" s="1059"/>
      <c r="CY11" s="1059"/>
      <c r="CZ11" s="1059"/>
      <c r="DA11" s="1060"/>
      <c r="DB11" s="1058" t="s">
        <v>591</v>
      </c>
      <c r="DC11" s="1059"/>
      <c r="DD11" s="1059"/>
      <c r="DE11" s="1059"/>
      <c r="DF11" s="1060"/>
      <c r="DG11" s="1058" t="s">
        <v>591</v>
      </c>
      <c r="DH11" s="1059"/>
      <c r="DI11" s="1059"/>
      <c r="DJ11" s="1059"/>
      <c r="DK11" s="1060"/>
      <c r="DL11" s="1058">
        <v>163</v>
      </c>
      <c r="DM11" s="1059"/>
      <c r="DN11" s="1059"/>
      <c r="DO11" s="1059"/>
      <c r="DP11" s="1060"/>
      <c r="DQ11" s="1058">
        <v>16</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586</v>
      </c>
      <c r="BT12" s="1084"/>
      <c r="BU12" s="1084"/>
      <c r="BV12" s="1084"/>
      <c r="BW12" s="1084"/>
      <c r="BX12" s="1084"/>
      <c r="BY12" s="1084"/>
      <c r="BZ12" s="1084"/>
      <c r="CA12" s="1084"/>
      <c r="CB12" s="1084"/>
      <c r="CC12" s="1084"/>
      <c r="CD12" s="1084"/>
      <c r="CE12" s="1084"/>
      <c r="CF12" s="1084"/>
      <c r="CG12" s="1085"/>
      <c r="CH12" s="1058">
        <v>62</v>
      </c>
      <c r="CI12" s="1059"/>
      <c r="CJ12" s="1059"/>
      <c r="CK12" s="1059"/>
      <c r="CL12" s="1060"/>
      <c r="CM12" s="1058">
        <v>871</v>
      </c>
      <c r="CN12" s="1059"/>
      <c r="CO12" s="1059"/>
      <c r="CP12" s="1059"/>
      <c r="CQ12" s="1060"/>
      <c r="CR12" s="1058">
        <v>200</v>
      </c>
      <c r="CS12" s="1059"/>
      <c r="CT12" s="1059"/>
      <c r="CU12" s="1059"/>
      <c r="CV12" s="1060"/>
      <c r="CW12" s="1058">
        <v>687</v>
      </c>
      <c r="CX12" s="1059"/>
      <c r="CY12" s="1059"/>
      <c r="CZ12" s="1059"/>
      <c r="DA12" s="1060"/>
      <c r="DB12" s="1058" t="s">
        <v>591</v>
      </c>
      <c r="DC12" s="1059"/>
      <c r="DD12" s="1059"/>
      <c r="DE12" s="1059"/>
      <c r="DF12" s="1060"/>
      <c r="DG12" s="1058" t="s">
        <v>591</v>
      </c>
      <c r="DH12" s="1059"/>
      <c r="DI12" s="1059"/>
      <c r="DJ12" s="1059"/>
      <c r="DK12" s="1060"/>
      <c r="DL12" s="1058" t="s">
        <v>591</v>
      </c>
      <c r="DM12" s="1059"/>
      <c r="DN12" s="1059"/>
      <c r="DO12" s="1059"/>
      <c r="DP12" s="1060"/>
      <c r="DQ12" s="1058" t="s">
        <v>592</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587</v>
      </c>
      <c r="BT13" s="1084"/>
      <c r="BU13" s="1084"/>
      <c r="BV13" s="1084"/>
      <c r="BW13" s="1084"/>
      <c r="BX13" s="1084"/>
      <c r="BY13" s="1084"/>
      <c r="BZ13" s="1084"/>
      <c r="CA13" s="1084"/>
      <c r="CB13" s="1084"/>
      <c r="CC13" s="1084"/>
      <c r="CD13" s="1084"/>
      <c r="CE13" s="1084"/>
      <c r="CF13" s="1084"/>
      <c r="CG13" s="1085"/>
      <c r="CH13" s="1058">
        <v>59</v>
      </c>
      <c r="CI13" s="1059"/>
      <c r="CJ13" s="1059"/>
      <c r="CK13" s="1059"/>
      <c r="CL13" s="1060"/>
      <c r="CM13" s="1058">
        <v>15287</v>
      </c>
      <c r="CN13" s="1059"/>
      <c r="CO13" s="1059"/>
      <c r="CP13" s="1059"/>
      <c r="CQ13" s="1060"/>
      <c r="CR13" s="1058">
        <v>1</v>
      </c>
      <c r="CS13" s="1059"/>
      <c r="CT13" s="1059"/>
      <c r="CU13" s="1059"/>
      <c r="CV13" s="1060"/>
      <c r="CW13" s="1058" t="s">
        <v>591</v>
      </c>
      <c r="CX13" s="1059"/>
      <c r="CY13" s="1059"/>
      <c r="CZ13" s="1059"/>
      <c r="DA13" s="1060"/>
      <c r="DB13" s="1058" t="s">
        <v>591</v>
      </c>
      <c r="DC13" s="1059"/>
      <c r="DD13" s="1059"/>
      <c r="DE13" s="1059"/>
      <c r="DF13" s="1060"/>
      <c r="DG13" s="1058" t="s">
        <v>591</v>
      </c>
      <c r="DH13" s="1059"/>
      <c r="DI13" s="1059"/>
      <c r="DJ13" s="1059"/>
      <c r="DK13" s="1060"/>
      <c r="DL13" s="1058" t="s">
        <v>591</v>
      </c>
      <c r="DM13" s="1059"/>
      <c r="DN13" s="1059"/>
      <c r="DO13" s="1059"/>
      <c r="DP13" s="1060"/>
      <c r="DQ13" s="1058" t="s">
        <v>591</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588</v>
      </c>
      <c r="BT14" s="1084"/>
      <c r="BU14" s="1084"/>
      <c r="BV14" s="1084"/>
      <c r="BW14" s="1084"/>
      <c r="BX14" s="1084"/>
      <c r="BY14" s="1084"/>
      <c r="BZ14" s="1084"/>
      <c r="CA14" s="1084"/>
      <c r="CB14" s="1084"/>
      <c r="CC14" s="1084"/>
      <c r="CD14" s="1084"/>
      <c r="CE14" s="1084"/>
      <c r="CF14" s="1084"/>
      <c r="CG14" s="1085"/>
      <c r="CH14" s="1058">
        <v>24</v>
      </c>
      <c r="CI14" s="1059"/>
      <c r="CJ14" s="1059"/>
      <c r="CK14" s="1059"/>
      <c r="CL14" s="1060"/>
      <c r="CM14" s="1058">
        <v>774</v>
      </c>
      <c r="CN14" s="1059"/>
      <c r="CO14" s="1059"/>
      <c r="CP14" s="1059"/>
      <c r="CQ14" s="1060"/>
      <c r="CR14" s="1058">
        <v>6</v>
      </c>
      <c r="CS14" s="1059"/>
      <c r="CT14" s="1059"/>
      <c r="CU14" s="1059"/>
      <c r="CV14" s="1060"/>
      <c r="CW14" s="1058" t="s">
        <v>591</v>
      </c>
      <c r="CX14" s="1059"/>
      <c r="CY14" s="1059"/>
      <c r="CZ14" s="1059"/>
      <c r="DA14" s="1060"/>
      <c r="DB14" s="1058" t="s">
        <v>591</v>
      </c>
      <c r="DC14" s="1059"/>
      <c r="DD14" s="1059"/>
      <c r="DE14" s="1059"/>
      <c r="DF14" s="1060"/>
      <c r="DG14" s="1058" t="s">
        <v>591</v>
      </c>
      <c r="DH14" s="1059"/>
      <c r="DI14" s="1059"/>
      <c r="DJ14" s="1059"/>
      <c r="DK14" s="1060"/>
      <c r="DL14" s="1058" t="s">
        <v>595</v>
      </c>
      <c r="DM14" s="1059"/>
      <c r="DN14" s="1059"/>
      <c r="DO14" s="1059"/>
      <c r="DP14" s="1060"/>
      <c r="DQ14" s="1058" t="s">
        <v>595</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589</v>
      </c>
      <c r="BT15" s="1084"/>
      <c r="BU15" s="1084"/>
      <c r="BV15" s="1084"/>
      <c r="BW15" s="1084"/>
      <c r="BX15" s="1084"/>
      <c r="BY15" s="1084"/>
      <c r="BZ15" s="1084"/>
      <c r="CA15" s="1084"/>
      <c r="CB15" s="1084"/>
      <c r="CC15" s="1084"/>
      <c r="CD15" s="1084"/>
      <c r="CE15" s="1084"/>
      <c r="CF15" s="1084"/>
      <c r="CG15" s="1085"/>
      <c r="CH15" s="1058">
        <v>1</v>
      </c>
      <c r="CI15" s="1059"/>
      <c r="CJ15" s="1059"/>
      <c r="CK15" s="1059"/>
      <c r="CL15" s="1060"/>
      <c r="CM15" s="1058">
        <v>70</v>
      </c>
      <c r="CN15" s="1059"/>
      <c r="CO15" s="1059"/>
      <c r="CP15" s="1059"/>
      <c r="CQ15" s="1060"/>
      <c r="CR15" s="1058">
        <v>5</v>
      </c>
      <c r="CS15" s="1059"/>
      <c r="CT15" s="1059"/>
      <c r="CU15" s="1059"/>
      <c r="CV15" s="1060"/>
      <c r="CW15" s="1058" t="s">
        <v>593</v>
      </c>
      <c r="CX15" s="1059"/>
      <c r="CY15" s="1059"/>
      <c r="CZ15" s="1059"/>
      <c r="DA15" s="1060"/>
      <c r="DB15" s="1058" t="s">
        <v>594</v>
      </c>
      <c r="DC15" s="1059"/>
      <c r="DD15" s="1059"/>
      <c r="DE15" s="1059"/>
      <c r="DF15" s="1060"/>
      <c r="DG15" s="1058" t="s">
        <v>595</v>
      </c>
      <c r="DH15" s="1059"/>
      <c r="DI15" s="1059"/>
      <c r="DJ15" s="1059"/>
      <c r="DK15" s="1060"/>
      <c r="DL15" s="1058" t="s">
        <v>591</v>
      </c>
      <c r="DM15" s="1059"/>
      <c r="DN15" s="1059"/>
      <c r="DO15" s="1059"/>
      <c r="DP15" s="1060"/>
      <c r="DQ15" s="1058" t="s">
        <v>591</v>
      </c>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600</v>
      </c>
      <c r="BT16" s="1084"/>
      <c r="BU16" s="1084"/>
      <c r="BV16" s="1084"/>
      <c r="BW16" s="1084"/>
      <c r="BX16" s="1084"/>
      <c r="BY16" s="1084"/>
      <c r="BZ16" s="1084"/>
      <c r="CA16" s="1084"/>
      <c r="CB16" s="1084"/>
      <c r="CC16" s="1084"/>
      <c r="CD16" s="1084"/>
      <c r="CE16" s="1084"/>
      <c r="CF16" s="1084"/>
      <c r="CG16" s="1085"/>
      <c r="CH16" s="1058">
        <v>2</v>
      </c>
      <c r="CI16" s="1059"/>
      <c r="CJ16" s="1059"/>
      <c r="CK16" s="1059"/>
      <c r="CL16" s="1060"/>
      <c r="CM16" s="1058">
        <v>909</v>
      </c>
      <c r="CN16" s="1059"/>
      <c r="CO16" s="1059"/>
      <c r="CP16" s="1059"/>
      <c r="CQ16" s="1060"/>
      <c r="CR16" s="1058">
        <v>2</v>
      </c>
      <c r="CS16" s="1059"/>
      <c r="CT16" s="1059"/>
      <c r="CU16" s="1059"/>
      <c r="CV16" s="1060"/>
      <c r="CW16" s="1058" t="s">
        <v>601</v>
      </c>
      <c r="CX16" s="1059"/>
      <c r="CY16" s="1059"/>
      <c r="CZ16" s="1059"/>
      <c r="DA16" s="1060"/>
      <c r="DB16" s="1058" t="s">
        <v>601</v>
      </c>
      <c r="DC16" s="1059"/>
      <c r="DD16" s="1059"/>
      <c r="DE16" s="1059"/>
      <c r="DF16" s="1060"/>
      <c r="DG16" s="1058" t="s">
        <v>601</v>
      </c>
      <c r="DH16" s="1059"/>
      <c r="DI16" s="1059"/>
      <c r="DJ16" s="1059"/>
      <c r="DK16" s="1060"/>
      <c r="DL16" s="1058" t="s">
        <v>601</v>
      </c>
      <c r="DM16" s="1059"/>
      <c r="DN16" s="1059"/>
      <c r="DO16" s="1059"/>
      <c r="DP16" s="1060"/>
      <c r="DQ16" s="1058" t="s">
        <v>601</v>
      </c>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160664</v>
      </c>
      <c r="R23" s="1138"/>
      <c r="S23" s="1138"/>
      <c r="T23" s="1138"/>
      <c r="U23" s="1138"/>
      <c r="V23" s="1138">
        <v>153266</v>
      </c>
      <c r="W23" s="1138"/>
      <c r="X23" s="1138"/>
      <c r="Y23" s="1138"/>
      <c r="Z23" s="1138"/>
      <c r="AA23" s="1138">
        <v>7399</v>
      </c>
      <c r="AB23" s="1138"/>
      <c r="AC23" s="1138"/>
      <c r="AD23" s="1138"/>
      <c r="AE23" s="1139"/>
      <c r="AF23" s="1140">
        <v>6889</v>
      </c>
      <c r="AG23" s="1138"/>
      <c r="AH23" s="1138"/>
      <c r="AI23" s="1138"/>
      <c r="AJ23" s="1141"/>
      <c r="AK23" s="1142"/>
      <c r="AL23" s="1143"/>
      <c r="AM23" s="1143"/>
      <c r="AN23" s="1143"/>
      <c r="AO23" s="1143"/>
      <c r="AP23" s="1138">
        <v>77782</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46164</v>
      </c>
      <c r="R28" s="1123"/>
      <c r="S28" s="1123"/>
      <c r="T28" s="1123"/>
      <c r="U28" s="1123"/>
      <c r="V28" s="1123">
        <v>43773</v>
      </c>
      <c r="W28" s="1123"/>
      <c r="X28" s="1123"/>
      <c r="Y28" s="1123"/>
      <c r="Z28" s="1123"/>
      <c r="AA28" s="1123">
        <f>Q28-V28</f>
        <v>2391</v>
      </c>
      <c r="AB28" s="1123"/>
      <c r="AC28" s="1123"/>
      <c r="AD28" s="1123"/>
      <c r="AE28" s="1124"/>
      <c r="AF28" s="1125">
        <v>2391</v>
      </c>
      <c r="AG28" s="1123"/>
      <c r="AH28" s="1123"/>
      <c r="AI28" s="1123"/>
      <c r="AJ28" s="1126"/>
      <c r="AK28" s="1127">
        <v>3806</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27446</v>
      </c>
      <c r="R29" s="1113"/>
      <c r="S29" s="1113"/>
      <c r="T29" s="1113"/>
      <c r="U29" s="1113"/>
      <c r="V29" s="1113">
        <v>27165</v>
      </c>
      <c r="W29" s="1113"/>
      <c r="X29" s="1113"/>
      <c r="Y29" s="1113"/>
      <c r="Z29" s="1113"/>
      <c r="AA29" s="1113">
        <f t="shared" ref="AA29:AA33" si="1">Q29-V29</f>
        <v>281</v>
      </c>
      <c r="AB29" s="1113"/>
      <c r="AC29" s="1113"/>
      <c r="AD29" s="1113"/>
      <c r="AE29" s="1114"/>
      <c r="AF29" s="1088">
        <v>281</v>
      </c>
      <c r="AG29" s="1089"/>
      <c r="AH29" s="1089"/>
      <c r="AI29" s="1089"/>
      <c r="AJ29" s="1090"/>
      <c r="AK29" s="1049">
        <v>3909</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5619</v>
      </c>
      <c r="R30" s="1113"/>
      <c r="S30" s="1113"/>
      <c r="T30" s="1113"/>
      <c r="U30" s="1113"/>
      <c r="V30" s="1113">
        <v>5477</v>
      </c>
      <c r="W30" s="1113"/>
      <c r="X30" s="1113"/>
      <c r="Y30" s="1113"/>
      <c r="Z30" s="1113"/>
      <c r="AA30" s="1113">
        <f t="shared" si="1"/>
        <v>142</v>
      </c>
      <c r="AB30" s="1113"/>
      <c r="AC30" s="1113"/>
      <c r="AD30" s="1113"/>
      <c r="AE30" s="1114"/>
      <c r="AF30" s="1088">
        <v>142</v>
      </c>
      <c r="AG30" s="1089"/>
      <c r="AH30" s="1089"/>
      <c r="AI30" s="1089"/>
      <c r="AJ30" s="1090"/>
      <c r="AK30" s="1049">
        <v>683</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67</v>
      </c>
      <c r="R31" s="1113"/>
      <c r="S31" s="1113"/>
      <c r="T31" s="1113"/>
      <c r="U31" s="1113"/>
      <c r="V31" s="1113">
        <v>67</v>
      </c>
      <c r="W31" s="1113"/>
      <c r="X31" s="1113"/>
      <c r="Y31" s="1113"/>
      <c r="Z31" s="1113"/>
      <c r="AA31" s="1113">
        <f t="shared" si="1"/>
        <v>0</v>
      </c>
      <c r="AB31" s="1113"/>
      <c r="AC31" s="1113"/>
      <c r="AD31" s="1113"/>
      <c r="AE31" s="1114"/>
      <c r="AF31" s="1088" t="s">
        <v>400</v>
      </c>
      <c r="AG31" s="1089"/>
      <c r="AH31" s="1089"/>
      <c r="AI31" s="1089"/>
      <c r="AJ31" s="1090"/>
      <c r="AK31" s="1049">
        <v>67</v>
      </c>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12383</v>
      </c>
      <c r="R32" s="1113"/>
      <c r="S32" s="1113"/>
      <c r="T32" s="1113"/>
      <c r="U32" s="1113"/>
      <c r="V32" s="1113">
        <v>11844</v>
      </c>
      <c r="W32" s="1113"/>
      <c r="X32" s="1113"/>
      <c r="Y32" s="1113"/>
      <c r="Z32" s="1113"/>
      <c r="AA32" s="1113">
        <f t="shared" si="1"/>
        <v>539</v>
      </c>
      <c r="AB32" s="1113"/>
      <c r="AC32" s="1113"/>
      <c r="AD32" s="1113"/>
      <c r="AE32" s="1114"/>
      <c r="AF32" s="1088">
        <v>1826</v>
      </c>
      <c r="AG32" s="1089"/>
      <c r="AH32" s="1089"/>
      <c r="AI32" s="1089"/>
      <c r="AJ32" s="1090"/>
      <c r="AK32" s="1049">
        <v>4653</v>
      </c>
      <c r="AL32" s="1040"/>
      <c r="AM32" s="1040"/>
      <c r="AN32" s="1040"/>
      <c r="AO32" s="1040"/>
      <c r="AP32" s="1040">
        <v>53284</v>
      </c>
      <c r="AQ32" s="1040"/>
      <c r="AR32" s="1040"/>
      <c r="AS32" s="1040"/>
      <c r="AT32" s="1040"/>
      <c r="AU32" s="1040">
        <v>31971</v>
      </c>
      <c r="AV32" s="1040"/>
      <c r="AW32" s="1040"/>
      <c r="AX32" s="1040"/>
      <c r="AY32" s="1040"/>
      <c r="AZ32" s="1111" t="s">
        <v>598</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403</v>
      </c>
      <c r="C33" s="1107"/>
      <c r="D33" s="1107"/>
      <c r="E33" s="1107"/>
      <c r="F33" s="1107"/>
      <c r="G33" s="1107"/>
      <c r="H33" s="1107"/>
      <c r="I33" s="1107"/>
      <c r="J33" s="1107"/>
      <c r="K33" s="1107"/>
      <c r="L33" s="1107"/>
      <c r="M33" s="1107"/>
      <c r="N33" s="1107"/>
      <c r="O33" s="1107"/>
      <c r="P33" s="1108"/>
      <c r="Q33" s="1112">
        <v>19022</v>
      </c>
      <c r="R33" s="1113"/>
      <c r="S33" s="1113"/>
      <c r="T33" s="1113"/>
      <c r="U33" s="1113"/>
      <c r="V33" s="1113">
        <v>20156</v>
      </c>
      <c r="W33" s="1113"/>
      <c r="X33" s="1113"/>
      <c r="Y33" s="1113"/>
      <c r="Z33" s="1113"/>
      <c r="AA33" s="1113">
        <f t="shared" si="1"/>
        <v>-1134</v>
      </c>
      <c r="AB33" s="1113"/>
      <c r="AC33" s="1113"/>
      <c r="AD33" s="1113"/>
      <c r="AE33" s="1114"/>
      <c r="AF33" s="1088">
        <v>5376</v>
      </c>
      <c r="AG33" s="1089"/>
      <c r="AH33" s="1089"/>
      <c r="AI33" s="1089"/>
      <c r="AJ33" s="1090"/>
      <c r="AK33" s="1049">
        <v>1319</v>
      </c>
      <c r="AL33" s="1040"/>
      <c r="AM33" s="1040"/>
      <c r="AN33" s="1040"/>
      <c r="AO33" s="1040"/>
      <c r="AP33" s="1040">
        <v>11437</v>
      </c>
      <c r="AQ33" s="1040"/>
      <c r="AR33" s="1040"/>
      <c r="AS33" s="1040"/>
      <c r="AT33" s="1040"/>
      <c r="AU33" s="1040">
        <v>5743</v>
      </c>
      <c r="AV33" s="1040"/>
      <c r="AW33" s="1040"/>
      <c r="AX33" s="1040"/>
      <c r="AY33" s="1040"/>
      <c r="AZ33" s="1111" t="s">
        <v>598</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10016</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413</v>
      </c>
      <c r="AL66" s="1065"/>
      <c r="AM66" s="1065"/>
      <c r="AN66" s="1065"/>
      <c r="AO66" s="1066"/>
      <c r="AP66" s="1070" t="s">
        <v>414</v>
      </c>
      <c r="AQ66" s="1071"/>
      <c r="AR66" s="1071"/>
      <c r="AS66" s="1071"/>
      <c r="AT66" s="1072"/>
      <c r="AU66" s="1070" t="s">
        <v>415</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596</v>
      </c>
      <c r="C68" s="1055"/>
      <c r="D68" s="1055"/>
      <c r="E68" s="1055"/>
      <c r="F68" s="1055"/>
      <c r="G68" s="1055"/>
      <c r="H68" s="1055"/>
      <c r="I68" s="1055"/>
      <c r="J68" s="1055"/>
      <c r="K68" s="1055"/>
      <c r="L68" s="1055"/>
      <c r="M68" s="1055"/>
      <c r="N68" s="1055"/>
      <c r="O68" s="1055"/>
      <c r="P68" s="1056"/>
      <c r="Q68" s="1057">
        <v>3570</v>
      </c>
      <c r="R68" s="1051"/>
      <c r="S68" s="1051"/>
      <c r="T68" s="1051"/>
      <c r="U68" s="1051"/>
      <c r="V68" s="1051">
        <v>3100</v>
      </c>
      <c r="W68" s="1051"/>
      <c r="X68" s="1051"/>
      <c r="Y68" s="1051"/>
      <c r="Z68" s="1051"/>
      <c r="AA68" s="1051">
        <v>470</v>
      </c>
      <c r="AB68" s="1051"/>
      <c r="AC68" s="1051"/>
      <c r="AD68" s="1051"/>
      <c r="AE68" s="1051"/>
      <c r="AF68" s="1051">
        <v>470</v>
      </c>
      <c r="AG68" s="1051"/>
      <c r="AH68" s="1051"/>
      <c r="AI68" s="1051"/>
      <c r="AJ68" s="1051"/>
      <c r="AK68" s="1051">
        <v>63</v>
      </c>
      <c r="AL68" s="1051"/>
      <c r="AM68" s="1051"/>
      <c r="AN68" s="1051"/>
      <c r="AO68" s="1051"/>
      <c r="AP68" s="1051" t="s">
        <v>598</v>
      </c>
      <c r="AQ68" s="1051"/>
      <c r="AR68" s="1051"/>
      <c r="AS68" s="1051"/>
      <c r="AT68" s="1051"/>
      <c r="AU68" s="1051" t="s">
        <v>599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597</v>
      </c>
      <c r="C69" s="1044"/>
      <c r="D69" s="1044"/>
      <c r="E69" s="1044"/>
      <c r="F69" s="1044"/>
      <c r="G69" s="1044"/>
      <c r="H69" s="1044"/>
      <c r="I69" s="1044"/>
      <c r="J69" s="1044"/>
      <c r="K69" s="1044"/>
      <c r="L69" s="1044"/>
      <c r="M69" s="1044"/>
      <c r="N69" s="1044"/>
      <c r="O69" s="1044"/>
      <c r="P69" s="1045"/>
      <c r="Q69" s="1046">
        <v>883572</v>
      </c>
      <c r="R69" s="1040"/>
      <c r="S69" s="1040"/>
      <c r="T69" s="1040"/>
      <c r="U69" s="1040"/>
      <c r="V69" s="1040">
        <v>863176</v>
      </c>
      <c r="W69" s="1040"/>
      <c r="X69" s="1040"/>
      <c r="Y69" s="1040"/>
      <c r="Z69" s="1040"/>
      <c r="AA69" s="1040">
        <v>20396</v>
      </c>
      <c r="AB69" s="1040"/>
      <c r="AC69" s="1040"/>
      <c r="AD69" s="1040"/>
      <c r="AE69" s="1040"/>
      <c r="AF69" s="1040">
        <v>20396</v>
      </c>
      <c r="AG69" s="1040"/>
      <c r="AH69" s="1040"/>
      <c r="AI69" s="1040"/>
      <c r="AJ69" s="1040"/>
      <c r="AK69" s="1040">
        <v>5429</v>
      </c>
      <c r="AL69" s="1040"/>
      <c r="AM69" s="1040"/>
      <c r="AN69" s="1040"/>
      <c r="AO69" s="1040"/>
      <c r="AP69" s="1040" t="s">
        <v>599</v>
      </c>
      <c r="AQ69" s="1040"/>
      <c r="AR69" s="1040"/>
      <c r="AS69" s="1040"/>
      <c r="AT69" s="1040"/>
      <c r="AU69" s="1040" t="s">
        <v>599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560</v>
      </c>
      <c r="CS102" s="1020"/>
      <c r="CT102" s="1020"/>
      <c r="CU102" s="1020"/>
      <c r="CV102" s="1021"/>
      <c r="CW102" s="1019">
        <v>832</v>
      </c>
      <c r="CX102" s="1020"/>
      <c r="CY102" s="1020"/>
      <c r="CZ102" s="1020"/>
      <c r="DA102" s="1021"/>
      <c r="DB102" s="1019"/>
      <c r="DC102" s="1020"/>
      <c r="DD102" s="1020"/>
      <c r="DE102" s="1020"/>
      <c r="DF102" s="1021"/>
      <c r="DG102" s="1019"/>
      <c r="DH102" s="1020"/>
      <c r="DI102" s="1020"/>
      <c r="DJ102" s="1020"/>
      <c r="DK102" s="1021"/>
      <c r="DL102" s="1019">
        <v>6216</v>
      </c>
      <c r="DM102" s="1020"/>
      <c r="DN102" s="1020"/>
      <c r="DO102" s="1020"/>
      <c r="DP102" s="1021"/>
      <c r="DQ102" s="1019">
        <v>16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299</v>
      </c>
      <c r="AG109" s="963"/>
      <c r="AH109" s="963"/>
      <c r="AI109" s="963"/>
      <c r="AJ109" s="964"/>
      <c r="AK109" s="965" t="s">
        <v>298</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299</v>
      </c>
      <c r="BW109" s="963"/>
      <c r="BX109" s="963"/>
      <c r="BY109" s="963"/>
      <c r="BZ109" s="964"/>
      <c r="CA109" s="965" t="s">
        <v>298</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299</v>
      </c>
      <c r="DM109" s="963"/>
      <c r="DN109" s="963"/>
      <c r="DO109" s="963"/>
      <c r="DP109" s="964"/>
      <c r="DQ109" s="965" t="s">
        <v>298</v>
      </c>
      <c r="DR109" s="963"/>
      <c r="DS109" s="963"/>
      <c r="DT109" s="963"/>
      <c r="DU109" s="964"/>
      <c r="DV109" s="965" t="s">
        <v>426</v>
      </c>
      <c r="DW109" s="963"/>
      <c r="DX109" s="963"/>
      <c r="DY109" s="963"/>
      <c r="DZ109" s="994"/>
    </row>
    <row r="110" spans="1:131" s="226" customFormat="1" ht="26.25" customHeight="1" x14ac:dyDescent="0.15">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8221286</v>
      </c>
      <c r="AB110" s="956"/>
      <c r="AC110" s="956"/>
      <c r="AD110" s="956"/>
      <c r="AE110" s="957"/>
      <c r="AF110" s="958">
        <v>8340986</v>
      </c>
      <c r="AG110" s="956"/>
      <c r="AH110" s="956"/>
      <c r="AI110" s="956"/>
      <c r="AJ110" s="957"/>
      <c r="AK110" s="958">
        <v>8310332</v>
      </c>
      <c r="AL110" s="956"/>
      <c r="AM110" s="956"/>
      <c r="AN110" s="956"/>
      <c r="AO110" s="957"/>
      <c r="AP110" s="959">
        <v>11.1</v>
      </c>
      <c r="AQ110" s="960"/>
      <c r="AR110" s="960"/>
      <c r="AS110" s="960"/>
      <c r="AT110" s="961"/>
      <c r="AU110" s="995" t="s">
        <v>66</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70334979</v>
      </c>
      <c r="BR110" s="903"/>
      <c r="BS110" s="903"/>
      <c r="BT110" s="903"/>
      <c r="BU110" s="903"/>
      <c r="BV110" s="903">
        <v>69831918</v>
      </c>
      <c r="BW110" s="903"/>
      <c r="BX110" s="903"/>
      <c r="BY110" s="903"/>
      <c r="BZ110" s="903"/>
      <c r="CA110" s="903">
        <v>77781612</v>
      </c>
      <c r="CB110" s="903"/>
      <c r="CC110" s="903"/>
      <c r="CD110" s="903"/>
      <c r="CE110" s="903"/>
      <c r="CF110" s="927">
        <v>104.1</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432</v>
      </c>
      <c r="DH110" s="903"/>
      <c r="DI110" s="903"/>
      <c r="DJ110" s="903"/>
      <c r="DK110" s="903"/>
      <c r="DL110" s="903" t="s">
        <v>432</v>
      </c>
      <c r="DM110" s="903"/>
      <c r="DN110" s="903"/>
      <c r="DO110" s="903"/>
      <c r="DP110" s="903"/>
      <c r="DQ110" s="903" t="s">
        <v>432</v>
      </c>
      <c r="DR110" s="903"/>
      <c r="DS110" s="903"/>
      <c r="DT110" s="903"/>
      <c r="DU110" s="903"/>
      <c r="DV110" s="904" t="s">
        <v>433</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432</v>
      </c>
      <c r="AB111" s="984"/>
      <c r="AC111" s="984"/>
      <c r="AD111" s="984"/>
      <c r="AE111" s="985"/>
      <c r="AF111" s="986" t="s">
        <v>432</v>
      </c>
      <c r="AG111" s="984"/>
      <c r="AH111" s="984"/>
      <c r="AI111" s="984"/>
      <c r="AJ111" s="985"/>
      <c r="AK111" s="986" t="s">
        <v>432</v>
      </c>
      <c r="AL111" s="984"/>
      <c r="AM111" s="984"/>
      <c r="AN111" s="984"/>
      <c r="AO111" s="985"/>
      <c r="AP111" s="987" t="s">
        <v>432</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10517239</v>
      </c>
      <c r="BR111" s="875"/>
      <c r="BS111" s="875"/>
      <c r="BT111" s="875"/>
      <c r="BU111" s="875"/>
      <c r="BV111" s="875">
        <v>11043280</v>
      </c>
      <c r="BW111" s="875"/>
      <c r="BX111" s="875"/>
      <c r="BY111" s="875"/>
      <c r="BZ111" s="875"/>
      <c r="CA111" s="875">
        <v>10763058</v>
      </c>
      <c r="CB111" s="875"/>
      <c r="CC111" s="875"/>
      <c r="CD111" s="875"/>
      <c r="CE111" s="875"/>
      <c r="CF111" s="936">
        <v>14.4</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437</v>
      </c>
      <c r="DM111" s="875"/>
      <c r="DN111" s="875"/>
      <c r="DO111" s="875"/>
      <c r="DP111" s="875"/>
      <c r="DQ111" s="875" t="s">
        <v>437</v>
      </c>
      <c r="DR111" s="875"/>
      <c r="DS111" s="875"/>
      <c r="DT111" s="875"/>
      <c r="DU111" s="875"/>
      <c r="DV111" s="852" t="s">
        <v>437</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440</v>
      </c>
      <c r="AG112" s="838"/>
      <c r="AH112" s="838"/>
      <c r="AI112" s="838"/>
      <c r="AJ112" s="839"/>
      <c r="AK112" s="840" t="s">
        <v>440</v>
      </c>
      <c r="AL112" s="838"/>
      <c r="AM112" s="838"/>
      <c r="AN112" s="838"/>
      <c r="AO112" s="839"/>
      <c r="AP112" s="885" t="s">
        <v>440</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33811727</v>
      </c>
      <c r="BR112" s="875"/>
      <c r="BS112" s="875"/>
      <c r="BT112" s="875"/>
      <c r="BU112" s="875"/>
      <c r="BV112" s="875">
        <v>36368002</v>
      </c>
      <c r="BW112" s="875"/>
      <c r="BX112" s="875"/>
      <c r="BY112" s="875"/>
      <c r="BZ112" s="875"/>
      <c r="CA112" s="875">
        <v>37865704</v>
      </c>
      <c r="CB112" s="875"/>
      <c r="CC112" s="875"/>
      <c r="CD112" s="875"/>
      <c r="CE112" s="875"/>
      <c r="CF112" s="936">
        <v>50.7</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122</v>
      </c>
      <c r="DM112" s="875"/>
      <c r="DN112" s="875"/>
      <c r="DO112" s="875"/>
      <c r="DP112" s="875"/>
      <c r="DQ112" s="875" t="s">
        <v>440</v>
      </c>
      <c r="DR112" s="875"/>
      <c r="DS112" s="875"/>
      <c r="DT112" s="875"/>
      <c r="DU112" s="875"/>
      <c r="DV112" s="852" t="s">
        <v>122</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3344395</v>
      </c>
      <c r="AB113" s="984"/>
      <c r="AC113" s="984"/>
      <c r="AD113" s="984"/>
      <c r="AE113" s="985"/>
      <c r="AF113" s="986">
        <v>3367595</v>
      </c>
      <c r="AG113" s="984"/>
      <c r="AH113" s="984"/>
      <c r="AI113" s="984"/>
      <c r="AJ113" s="985"/>
      <c r="AK113" s="986">
        <v>3278245</v>
      </c>
      <c r="AL113" s="984"/>
      <c r="AM113" s="984"/>
      <c r="AN113" s="984"/>
      <c r="AO113" s="985"/>
      <c r="AP113" s="987">
        <v>4.4000000000000004</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t="s">
        <v>440</v>
      </c>
      <c r="BR113" s="875"/>
      <c r="BS113" s="875"/>
      <c r="BT113" s="875"/>
      <c r="BU113" s="875"/>
      <c r="BV113" s="875" t="s">
        <v>445</v>
      </c>
      <c r="BW113" s="875"/>
      <c r="BX113" s="875"/>
      <c r="BY113" s="875"/>
      <c r="BZ113" s="875"/>
      <c r="CA113" s="875" t="s">
        <v>440</v>
      </c>
      <c r="CB113" s="875"/>
      <c r="CC113" s="875"/>
      <c r="CD113" s="875"/>
      <c r="CE113" s="875"/>
      <c r="CF113" s="936" t="s">
        <v>446</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440</v>
      </c>
      <c r="DH113" s="838"/>
      <c r="DI113" s="838"/>
      <c r="DJ113" s="838"/>
      <c r="DK113" s="839"/>
      <c r="DL113" s="840" t="s">
        <v>440</v>
      </c>
      <c r="DM113" s="838"/>
      <c r="DN113" s="838"/>
      <c r="DO113" s="838"/>
      <c r="DP113" s="839"/>
      <c r="DQ113" s="840" t="s">
        <v>445</v>
      </c>
      <c r="DR113" s="838"/>
      <c r="DS113" s="838"/>
      <c r="DT113" s="838"/>
      <c r="DU113" s="839"/>
      <c r="DV113" s="885" t="s">
        <v>448</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122</v>
      </c>
      <c r="AB114" s="838"/>
      <c r="AC114" s="838"/>
      <c r="AD114" s="838"/>
      <c r="AE114" s="839"/>
      <c r="AF114" s="840" t="s">
        <v>440</v>
      </c>
      <c r="AG114" s="838"/>
      <c r="AH114" s="838"/>
      <c r="AI114" s="838"/>
      <c r="AJ114" s="839"/>
      <c r="AK114" s="840" t="s">
        <v>440</v>
      </c>
      <c r="AL114" s="838"/>
      <c r="AM114" s="838"/>
      <c r="AN114" s="838"/>
      <c r="AO114" s="839"/>
      <c r="AP114" s="885" t="s">
        <v>440</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18108652</v>
      </c>
      <c r="BR114" s="875"/>
      <c r="BS114" s="875"/>
      <c r="BT114" s="875"/>
      <c r="BU114" s="875"/>
      <c r="BV114" s="875">
        <v>17843659</v>
      </c>
      <c r="BW114" s="875"/>
      <c r="BX114" s="875"/>
      <c r="BY114" s="875"/>
      <c r="BZ114" s="875"/>
      <c r="CA114" s="875">
        <v>17887534</v>
      </c>
      <c r="CB114" s="875"/>
      <c r="CC114" s="875"/>
      <c r="CD114" s="875"/>
      <c r="CE114" s="875"/>
      <c r="CF114" s="936">
        <v>23.9</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440</v>
      </c>
      <c r="DH114" s="838"/>
      <c r="DI114" s="838"/>
      <c r="DJ114" s="838"/>
      <c r="DK114" s="839"/>
      <c r="DL114" s="840" t="s">
        <v>440</v>
      </c>
      <c r="DM114" s="838"/>
      <c r="DN114" s="838"/>
      <c r="DO114" s="838"/>
      <c r="DP114" s="839"/>
      <c r="DQ114" s="840" t="s">
        <v>440</v>
      </c>
      <c r="DR114" s="838"/>
      <c r="DS114" s="838"/>
      <c r="DT114" s="838"/>
      <c r="DU114" s="839"/>
      <c r="DV114" s="885" t="s">
        <v>446</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859783</v>
      </c>
      <c r="AB115" s="984"/>
      <c r="AC115" s="984"/>
      <c r="AD115" s="984"/>
      <c r="AE115" s="985"/>
      <c r="AF115" s="986">
        <v>706436</v>
      </c>
      <c r="AG115" s="984"/>
      <c r="AH115" s="984"/>
      <c r="AI115" s="984"/>
      <c r="AJ115" s="985"/>
      <c r="AK115" s="986">
        <v>834927</v>
      </c>
      <c r="AL115" s="984"/>
      <c r="AM115" s="984"/>
      <c r="AN115" s="984"/>
      <c r="AO115" s="985"/>
      <c r="AP115" s="987">
        <v>1.1000000000000001</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22266</v>
      </c>
      <c r="BR115" s="875"/>
      <c r="BS115" s="875"/>
      <c r="BT115" s="875"/>
      <c r="BU115" s="875"/>
      <c r="BV115" s="875">
        <v>19088</v>
      </c>
      <c r="BW115" s="875"/>
      <c r="BX115" s="875"/>
      <c r="BY115" s="875"/>
      <c r="BZ115" s="875"/>
      <c r="CA115" s="875">
        <v>16300</v>
      </c>
      <c r="CB115" s="875"/>
      <c r="CC115" s="875"/>
      <c r="CD115" s="875"/>
      <c r="CE115" s="875"/>
      <c r="CF115" s="936">
        <v>0</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6568036</v>
      </c>
      <c r="DH115" s="838"/>
      <c r="DI115" s="838"/>
      <c r="DJ115" s="838"/>
      <c r="DK115" s="839"/>
      <c r="DL115" s="840">
        <v>7713550</v>
      </c>
      <c r="DM115" s="838"/>
      <c r="DN115" s="838"/>
      <c r="DO115" s="838"/>
      <c r="DP115" s="839"/>
      <c r="DQ115" s="840">
        <v>8052584</v>
      </c>
      <c r="DR115" s="838"/>
      <c r="DS115" s="838"/>
      <c r="DT115" s="838"/>
      <c r="DU115" s="839"/>
      <c r="DV115" s="885">
        <v>10.8</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440</v>
      </c>
      <c r="AB116" s="838"/>
      <c r="AC116" s="838"/>
      <c r="AD116" s="838"/>
      <c r="AE116" s="839"/>
      <c r="AF116" s="840" t="s">
        <v>440</v>
      </c>
      <c r="AG116" s="838"/>
      <c r="AH116" s="838"/>
      <c r="AI116" s="838"/>
      <c r="AJ116" s="839"/>
      <c r="AK116" s="840" t="s">
        <v>440</v>
      </c>
      <c r="AL116" s="838"/>
      <c r="AM116" s="838"/>
      <c r="AN116" s="838"/>
      <c r="AO116" s="839"/>
      <c r="AP116" s="885" t="s">
        <v>456</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458</v>
      </c>
      <c r="BW116" s="875"/>
      <c r="BX116" s="875"/>
      <c r="BY116" s="875"/>
      <c r="BZ116" s="875"/>
      <c r="CA116" s="875" t="s">
        <v>440</v>
      </c>
      <c r="CB116" s="875"/>
      <c r="CC116" s="875"/>
      <c r="CD116" s="875"/>
      <c r="CE116" s="875"/>
      <c r="CF116" s="936" t="s">
        <v>446</v>
      </c>
      <c r="CG116" s="937"/>
      <c r="CH116" s="937"/>
      <c r="CI116" s="937"/>
      <c r="CJ116" s="937"/>
      <c r="CK116" s="992"/>
      <c r="CL116" s="879"/>
      <c r="CM116" s="882" t="s">
        <v>459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458</v>
      </c>
      <c r="DH116" s="838"/>
      <c r="DI116" s="838"/>
      <c r="DJ116" s="838"/>
      <c r="DK116" s="839"/>
      <c r="DL116" s="840" t="s">
        <v>440</v>
      </c>
      <c r="DM116" s="838"/>
      <c r="DN116" s="838"/>
      <c r="DO116" s="838"/>
      <c r="DP116" s="839"/>
      <c r="DQ116" s="840" t="s">
        <v>448</v>
      </c>
      <c r="DR116" s="838"/>
      <c r="DS116" s="838"/>
      <c r="DT116" s="838"/>
      <c r="DU116" s="839"/>
      <c r="DV116" s="885" t="s">
        <v>440</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460</v>
      </c>
      <c r="Z117" s="964"/>
      <c r="AA117" s="969">
        <v>12425464</v>
      </c>
      <c r="AB117" s="970"/>
      <c r="AC117" s="970"/>
      <c r="AD117" s="970"/>
      <c r="AE117" s="971"/>
      <c r="AF117" s="972">
        <v>12415017</v>
      </c>
      <c r="AG117" s="970"/>
      <c r="AH117" s="970"/>
      <c r="AI117" s="970"/>
      <c r="AJ117" s="971"/>
      <c r="AK117" s="972">
        <v>12423504</v>
      </c>
      <c r="AL117" s="970"/>
      <c r="AM117" s="970"/>
      <c r="AN117" s="970"/>
      <c r="AO117" s="971"/>
      <c r="AP117" s="973"/>
      <c r="AQ117" s="974"/>
      <c r="AR117" s="974"/>
      <c r="AS117" s="974"/>
      <c r="AT117" s="975"/>
      <c r="AU117" s="997"/>
      <c r="AV117" s="998"/>
      <c r="AW117" s="998"/>
      <c r="AX117" s="998"/>
      <c r="AY117" s="998"/>
      <c r="AZ117" s="924" t="s">
        <v>461</v>
      </c>
      <c r="BA117" s="925"/>
      <c r="BB117" s="925"/>
      <c r="BC117" s="925"/>
      <c r="BD117" s="925"/>
      <c r="BE117" s="925"/>
      <c r="BF117" s="925"/>
      <c r="BG117" s="925"/>
      <c r="BH117" s="925"/>
      <c r="BI117" s="925"/>
      <c r="BJ117" s="925"/>
      <c r="BK117" s="925"/>
      <c r="BL117" s="925"/>
      <c r="BM117" s="925"/>
      <c r="BN117" s="925"/>
      <c r="BO117" s="925"/>
      <c r="BP117" s="926"/>
      <c r="BQ117" s="874" t="s">
        <v>440</v>
      </c>
      <c r="BR117" s="875"/>
      <c r="BS117" s="875"/>
      <c r="BT117" s="875"/>
      <c r="BU117" s="875"/>
      <c r="BV117" s="875" t="s">
        <v>440</v>
      </c>
      <c r="BW117" s="875"/>
      <c r="BX117" s="875"/>
      <c r="BY117" s="875"/>
      <c r="BZ117" s="875"/>
      <c r="CA117" s="875" t="s">
        <v>440</v>
      </c>
      <c r="CB117" s="875"/>
      <c r="CC117" s="875"/>
      <c r="CD117" s="875"/>
      <c r="CE117" s="875"/>
      <c r="CF117" s="936" t="s">
        <v>440</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440</v>
      </c>
      <c r="DM117" s="838"/>
      <c r="DN117" s="838"/>
      <c r="DO117" s="838"/>
      <c r="DP117" s="839"/>
      <c r="DQ117" s="840" t="s">
        <v>440</v>
      </c>
      <c r="DR117" s="838"/>
      <c r="DS117" s="838"/>
      <c r="DT117" s="838"/>
      <c r="DU117" s="839"/>
      <c r="DV117" s="885" t="s">
        <v>440</v>
      </c>
      <c r="DW117" s="886"/>
      <c r="DX117" s="886"/>
      <c r="DY117" s="886"/>
      <c r="DZ117" s="887"/>
    </row>
    <row r="118" spans="1:130" s="226" customFormat="1" ht="26.25" customHeight="1" x14ac:dyDescent="0.15">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299</v>
      </c>
      <c r="AG118" s="963"/>
      <c r="AH118" s="963"/>
      <c r="AI118" s="963"/>
      <c r="AJ118" s="964"/>
      <c r="AK118" s="965" t="s">
        <v>298</v>
      </c>
      <c r="AL118" s="963"/>
      <c r="AM118" s="963"/>
      <c r="AN118" s="963"/>
      <c r="AO118" s="964"/>
      <c r="AP118" s="966" t="s">
        <v>426</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446</v>
      </c>
      <c r="BR118" s="906"/>
      <c r="BS118" s="906"/>
      <c r="BT118" s="906"/>
      <c r="BU118" s="906"/>
      <c r="BV118" s="906" t="s">
        <v>440</v>
      </c>
      <c r="BW118" s="906"/>
      <c r="BX118" s="906"/>
      <c r="BY118" s="906"/>
      <c r="BZ118" s="906"/>
      <c r="CA118" s="906" t="s">
        <v>440</v>
      </c>
      <c r="CB118" s="906"/>
      <c r="CC118" s="906"/>
      <c r="CD118" s="906"/>
      <c r="CE118" s="906"/>
      <c r="CF118" s="936" t="s">
        <v>440</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440</v>
      </c>
      <c r="DH118" s="838"/>
      <c r="DI118" s="838"/>
      <c r="DJ118" s="838"/>
      <c r="DK118" s="839"/>
      <c r="DL118" s="840" t="s">
        <v>440</v>
      </c>
      <c r="DM118" s="838"/>
      <c r="DN118" s="838"/>
      <c r="DO118" s="838"/>
      <c r="DP118" s="839"/>
      <c r="DQ118" s="840" t="s">
        <v>440</v>
      </c>
      <c r="DR118" s="838"/>
      <c r="DS118" s="838"/>
      <c r="DT118" s="838"/>
      <c r="DU118" s="839"/>
      <c r="DV118" s="885" t="s">
        <v>122</v>
      </c>
      <c r="DW118" s="886"/>
      <c r="DX118" s="886"/>
      <c r="DY118" s="886"/>
      <c r="DZ118" s="887"/>
    </row>
    <row r="119" spans="1:130" s="226" customFormat="1" ht="26.25" customHeight="1" x14ac:dyDescent="0.15">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440</v>
      </c>
      <c r="AB119" s="956"/>
      <c r="AC119" s="956"/>
      <c r="AD119" s="956"/>
      <c r="AE119" s="957"/>
      <c r="AF119" s="958" t="s">
        <v>440</v>
      </c>
      <c r="AG119" s="956"/>
      <c r="AH119" s="956"/>
      <c r="AI119" s="956"/>
      <c r="AJ119" s="957"/>
      <c r="AK119" s="958" t="s">
        <v>440</v>
      </c>
      <c r="AL119" s="956"/>
      <c r="AM119" s="956"/>
      <c r="AN119" s="956"/>
      <c r="AO119" s="957"/>
      <c r="AP119" s="959" t="s">
        <v>440</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465</v>
      </c>
      <c r="BP119" s="939"/>
      <c r="BQ119" s="943">
        <v>132794863</v>
      </c>
      <c r="BR119" s="906"/>
      <c r="BS119" s="906"/>
      <c r="BT119" s="906"/>
      <c r="BU119" s="906"/>
      <c r="BV119" s="906">
        <v>135105947</v>
      </c>
      <c r="BW119" s="906"/>
      <c r="BX119" s="906"/>
      <c r="BY119" s="906"/>
      <c r="BZ119" s="906"/>
      <c r="CA119" s="906">
        <v>144314208</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3949203</v>
      </c>
      <c r="DH119" s="821"/>
      <c r="DI119" s="821"/>
      <c r="DJ119" s="821"/>
      <c r="DK119" s="822"/>
      <c r="DL119" s="823">
        <v>3329730</v>
      </c>
      <c r="DM119" s="821"/>
      <c r="DN119" s="821"/>
      <c r="DO119" s="821"/>
      <c r="DP119" s="822"/>
      <c r="DQ119" s="823">
        <v>2710474</v>
      </c>
      <c r="DR119" s="821"/>
      <c r="DS119" s="821"/>
      <c r="DT119" s="821"/>
      <c r="DU119" s="822"/>
      <c r="DV119" s="909">
        <v>3.6</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440</v>
      </c>
      <c r="AB120" s="838"/>
      <c r="AC120" s="838"/>
      <c r="AD120" s="838"/>
      <c r="AE120" s="839"/>
      <c r="AF120" s="840" t="s">
        <v>440</v>
      </c>
      <c r="AG120" s="838"/>
      <c r="AH120" s="838"/>
      <c r="AI120" s="838"/>
      <c r="AJ120" s="839"/>
      <c r="AK120" s="840" t="s">
        <v>122</v>
      </c>
      <c r="AL120" s="838"/>
      <c r="AM120" s="838"/>
      <c r="AN120" s="838"/>
      <c r="AO120" s="839"/>
      <c r="AP120" s="885" t="s">
        <v>440</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22026727</v>
      </c>
      <c r="BR120" s="903"/>
      <c r="BS120" s="903"/>
      <c r="BT120" s="903"/>
      <c r="BU120" s="903"/>
      <c r="BV120" s="903">
        <v>22620922</v>
      </c>
      <c r="BW120" s="903"/>
      <c r="BX120" s="903"/>
      <c r="BY120" s="903"/>
      <c r="BZ120" s="903"/>
      <c r="CA120" s="903">
        <v>19292394</v>
      </c>
      <c r="CB120" s="903"/>
      <c r="CC120" s="903"/>
      <c r="CD120" s="903"/>
      <c r="CE120" s="903"/>
      <c r="CF120" s="927">
        <v>25.8</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31668175</v>
      </c>
      <c r="DH120" s="903"/>
      <c r="DI120" s="903"/>
      <c r="DJ120" s="903"/>
      <c r="DK120" s="903"/>
      <c r="DL120" s="903">
        <v>31372162</v>
      </c>
      <c r="DM120" s="903"/>
      <c r="DN120" s="903"/>
      <c r="DO120" s="903"/>
      <c r="DP120" s="903"/>
      <c r="DQ120" s="903">
        <v>31970647</v>
      </c>
      <c r="DR120" s="903"/>
      <c r="DS120" s="903"/>
      <c r="DT120" s="903"/>
      <c r="DU120" s="903"/>
      <c r="DV120" s="904">
        <v>42.8</v>
      </c>
      <c r="DW120" s="904"/>
      <c r="DX120" s="904"/>
      <c r="DY120" s="904"/>
      <c r="DZ120" s="905"/>
    </row>
    <row r="121" spans="1:130" s="226" customFormat="1" ht="26.25" customHeight="1" x14ac:dyDescent="0.15">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440</v>
      </c>
      <c r="AG121" s="838"/>
      <c r="AH121" s="838"/>
      <c r="AI121" s="838"/>
      <c r="AJ121" s="839"/>
      <c r="AK121" s="840" t="s">
        <v>440</v>
      </c>
      <c r="AL121" s="838"/>
      <c r="AM121" s="838"/>
      <c r="AN121" s="838"/>
      <c r="AO121" s="839"/>
      <c r="AP121" s="885" t="s">
        <v>472</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v>28979922</v>
      </c>
      <c r="BR121" s="875"/>
      <c r="BS121" s="875"/>
      <c r="BT121" s="875"/>
      <c r="BU121" s="875"/>
      <c r="BV121" s="875">
        <v>30329747</v>
      </c>
      <c r="BW121" s="875"/>
      <c r="BX121" s="875"/>
      <c r="BY121" s="875"/>
      <c r="BZ121" s="875"/>
      <c r="CA121" s="875">
        <v>32503837</v>
      </c>
      <c r="CB121" s="875"/>
      <c r="CC121" s="875"/>
      <c r="CD121" s="875"/>
      <c r="CE121" s="875"/>
      <c r="CF121" s="936">
        <v>43.5</v>
      </c>
      <c r="CG121" s="937"/>
      <c r="CH121" s="937"/>
      <c r="CI121" s="937"/>
      <c r="CJ121" s="937"/>
      <c r="CK121" s="930"/>
      <c r="CL121" s="916"/>
      <c r="CM121" s="916"/>
      <c r="CN121" s="916"/>
      <c r="CO121" s="917"/>
      <c r="CP121" s="896" t="s">
        <v>474</v>
      </c>
      <c r="CQ121" s="897"/>
      <c r="CR121" s="897"/>
      <c r="CS121" s="897"/>
      <c r="CT121" s="897"/>
      <c r="CU121" s="897"/>
      <c r="CV121" s="897"/>
      <c r="CW121" s="897"/>
      <c r="CX121" s="897"/>
      <c r="CY121" s="897"/>
      <c r="CZ121" s="897"/>
      <c r="DA121" s="897"/>
      <c r="DB121" s="897"/>
      <c r="DC121" s="897"/>
      <c r="DD121" s="897"/>
      <c r="DE121" s="897"/>
      <c r="DF121" s="898"/>
      <c r="DG121" s="874">
        <v>1845842</v>
      </c>
      <c r="DH121" s="875"/>
      <c r="DI121" s="875"/>
      <c r="DJ121" s="875"/>
      <c r="DK121" s="875"/>
      <c r="DL121" s="875">
        <v>4782624</v>
      </c>
      <c r="DM121" s="875"/>
      <c r="DN121" s="875"/>
      <c r="DO121" s="875"/>
      <c r="DP121" s="875"/>
      <c r="DQ121" s="875">
        <v>5743403</v>
      </c>
      <c r="DR121" s="875"/>
      <c r="DS121" s="875"/>
      <c r="DT121" s="875"/>
      <c r="DU121" s="875"/>
      <c r="DV121" s="852">
        <v>7.7</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446</v>
      </c>
      <c r="AB122" s="838"/>
      <c r="AC122" s="838"/>
      <c r="AD122" s="838"/>
      <c r="AE122" s="839"/>
      <c r="AF122" s="840" t="s">
        <v>440</v>
      </c>
      <c r="AG122" s="838"/>
      <c r="AH122" s="838"/>
      <c r="AI122" s="838"/>
      <c r="AJ122" s="839"/>
      <c r="AK122" s="840" t="s">
        <v>440</v>
      </c>
      <c r="AL122" s="838"/>
      <c r="AM122" s="838"/>
      <c r="AN122" s="838"/>
      <c r="AO122" s="839"/>
      <c r="AP122" s="885" t="s">
        <v>440</v>
      </c>
      <c r="AQ122" s="886"/>
      <c r="AR122" s="886"/>
      <c r="AS122" s="886"/>
      <c r="AT122" s="887"/>
      <c r="AU122" s="947"/>
      <c r="AV122" s="948"/>
      <c r="AW122" s="948"/>
      <c r="AX122" s="948"/>
      <c r="AY122" s="949"/>
      <c r="AZ122" s="940" t="s">
        <v>475</v>
      </c>
      <c r="BA122" s="941"/>
      <c r="BB122" s="941"/>
      <c r="BC122" s="941"/>
      <c r="BD122" s="941"/>
      <c r="BE122" s="941"/>
      <c r="BF122" s="941"/>
      <c r="BG122" s="941"/>
      <c r="BH122" s="941"/>
      <c r="BI122" s="941"/>
      <c r="BJ122" s="941"/>
      <c r="BK122" s="941"/>
      <c r="BL122" s="941"/>
      <c r="BM122" s="941"/>
      <c r="BN122" s="941"/>
      <c r="BO122" s="941"/>
      <c r="BP122" s="942"/>
      <c r="BQ122" s="943">
        <v>68141275</v>
      </c>
      <c r="BR122" s="906"/>
      <c r="BS122" s="906"/>
      <c r="BT122" s="906"/>
      <c r="BU122" s="906"/>
      <c r="BV122" s="906">
        <v>63042752</v>
      </c>
      <c r="BW122" s="906"/>
      <c r="BX122" s="906"/>
      <c r="BY122" s="906"/>
      <c r="BZ122" s="906"/>
      <c r="CA122" s="906">
        <v>58923676</v>
      </c>
      <c r="CB122" s="906"/>
      <c r="CC122" s="906"/>
      <c r="CD122" s="906"/>
      <c r="CE122" s="906"/>
      <c r="CF122" s="907">
        <v>78.900000000000006</v>
      </c>
      <c r="CG122" s="908"/>
      <c r="CH122" s="908"/>
      <c r="CI122" s="908"/>
      <c r="CJ122" s="908"/>
      <c r="CK122" s="930"/>
      <c r="CL122" s="916"/>
      <c r="CM122" s="916"/>
      <c r="CN122" s="916"/>
      <c r="CO122" s="917"/>
      <c r="CP122" s="896" t="s">
        <v>476</v>
      </c>
      <c r="CQ122" s="897"/>
      <c r="CR122" s="897"/>
      <c r="CS122" s="897"/>
      <c r="CT122" s="897"/>
      <c r="CU122" s="897"/>
      <c r="CV122" s="897"/>
      <c r="CW122" s="897"/>
      <c r="CX122" s="897"/>
      <c r="CY122" s="897"/>
      <c r="CZ122" s="897"/>
      <c r="DA122" s="897"/>
      <c r="DB122" s="897"/>
      <c r="DC122" s="897"/>
      <c r="DD122" s="897"/>
      <c r="DE122" s="897"/>
      <c r="DF122" s="898"/>
      <c r="DG122" s="874">
        <v>297710</v>
      </c>
      <c r="DH122" s="875"/>
      <c r="DI122" s="875"/>
      <c r="DJ122" s="875"/>
      <c r="DK122" s="875"/>
      <c r="DL122" s="875">
        <v>213216</v>
      </c>
      <c r="DM122" s="875"/>
      <c r="DN122" s="875"/>
      <c r="DO122" s="875"/>
      <c r="DP122" s="875"/>
      <c r="DQ122" s="875">
        <v>151654</v>
      </c>
      <c r="DR122" s="875"/>
      <c r="DS122" s="875"/>
      <c r="DT122" s="875"/>
      <c r="DU122" s="875"/>
      <c r="DV122" s="852">
        <v>0.2</v>
      </c>
      <c r="DW122" s="852"/>
      <c r="DX122" s="852"/>
      <c r="DY122" s="852"/>
      <c r="DZ122" s="853"/>
    </row>
    <row r="123" spans="1:130" s="226" customFormat="1" ht="26.25" customHeight="1" x14ac:dyDescent="0.15">
      <c r="A123" s="878"/>
      <c r="B123" s="879"/>
      <c r="C123" s="882" t="s">
        <v>459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446</v>
      </c>
      <c r="AB123" s="838"/>
      <c r="AC123" s="838"/>
      <c r="AD123" s="838"/>
      <c r="AE123" s="839"/>
      <c r="AF123" s="840" t="s">
        <v>122</v>
      </c>
      <c r="AG123" s="838"/>
      <c r="AH123" s="838"/>
      <c r="AI123" s="838"/>
      <c r="AJ123" s="839"/>
      <c r="AK123" s="840" t="s">
        <v>122</v>
      </c>
      <c r="AL123" s="838"/>
      <c r="AM123" s="838"/>
      <c r="AN123" s="838"/>
      <c r="AO123" s="839"/>
      <c r="AP123" s="885" t="s">
        <v>440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477</v>
      </c>
      <c r="BP123" s="939"/>
      <c r="BQ123" s="893">
        <v>119147924</v>
      </c>
      <c r="BR123" s="894"/>
      <c r="BS123" s="894"/>
      <c r="BT123" s="894"/>
      <c r="BU123" s="894"/>
      <c r="BV123" s="894">
        <v>115993421</v>
      </c>
      <c r="BW123" s="894"/>
      <c r="BX123" s="894"/>
      <c r="BY123" s="894"/>
      <c r="BZ123" s="894"/>
      <c r="CA123" s="894">
        <v>110719907</v>
      </c>
      <c r="CB123" s="894"/>
      <c r="CC123" s="894"/>
      <c r="CD123" s="894"/>
      <c r="CE123" s="894"/>
      <c r="CF123" s="804"/>
      <c r="CG123" s="805"/>
      <c r="CH123" s="805"/>
      <c r="CI123" s="805"/>
      <c r="CJ123" s="895"/>
      <c r="CK123" s="930"/>
      <c r="CL123" s="916"/>
      <c r="CM123" s="916"/>
      <c r="CN123" s="916"/>
      <c r="CO123" s="917"/>
      <c r="CP123" s="896" t="s">
        <v>478</v>
      </c>
      <c r="CQ123" s="897"/>
      <c r="CR123" s="897"/>
      <c r="CS123" s="897"/>
      <c r="CT123" s="897"/>
      <c r="CU123" s="897"/>
      <c r="CV123" s="897"/>
      <c r="CW123" s="897"/>
      <c r="CX123" s="897"/>
      <c r="CY123" s="897"/>
      <c r="CZ123" s="897"/>
      <c r="DA123" s="897"/>
      <c r="DB123" s="897"/>
      <c r="DC123" s="897"/>
      <c r="DD123" s="897"/>
      <c r="DE123" s="897"/>
      <c r="DF123" s="898"/>
      <c r="DG123" s="837" t="s">
        <v>440</v>
      </c>
      <c r="DH123" s="838"/>
      <c r="DI123" s="838"/>
      <c r="DJ123" s="838"/>
      <c r="DK123" s="839"/>
      <c r="DL123" s="840" t="s">
        <v>122</v>
      </c>
      <c r="DM123" s="838"/>
      <c r="DN123" s="838"/>
      <c r="DO123" s="838"/>
      <c r="DP123" s="839"/>
      <c r="DQ123" s="840" t="s">
        <v>122</v>
      </c>
      <c r="DR123" s="838"/>
      <c r="DS123" s="838"/>
      <c r="DT123" s="838"/>
      <c r="DU123" s="839"/>
      <c r="DV123" s="885" t="s">
        <v>448</v>
      </c>
      <c r="DW123" s="886"/>
      <c r="DX123" s="886"/>
      <c r="DY123" s="886"/>
      <c r="DZ123" s="887"/>
    </row>
    <row r="124" spans="1:130" s="226" customFormat="1" ht="26.25" customHeight="1" thickBot="1" x14ac:dyDescent="0.2">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440</v>
      </c>
      <c r="AB124" s="838"/>
      <c r="AC124" s="838"/>
      <c r="AD124" s="838"/>
      <c r="AE124" s="839"/>
      <c r="AF124" s="840" t="s">
        <v>458</v>
      </c>
      <c r="AG124" s="838"/>
      <c r="AH124" s="838"/>
      <c r="AI124" s="838"/>
      <c r="AJ124" s="839"/>
      <c r="AK124" s="840" t="s">
        <v>122</v>
      </c>
      <c r="AL124" s="838"/>
      <c r="AM124" s="838"/>
      <c r="AN124" s="838"/>
      <c r="AO124" s="839"/>
      <c r="AP124" s="885" t="s">
        <v>440</v>
      </c>
      <c r="AQ124" s="886"/>
      <c r="AR124" s="886"/>
      <c r="AS124" s="886"/>
      <c r="AT124" s="887"/>
      <c r="AU124" s="888" t="s">
        <v>479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18.3</v>
      </c>
      <c r="BR124" s="892"/>
      <c r="BS124" s="892"/>
      <c r="BT124" s="892"/>
      <c r="BU124" s="892"/>
      <c r="BV124" s="892">
        <v>25.4</v>
      </c>
      <c r="BW124" s="892"/>
      <c r="BX124" s="892"/>
      <c r="BY124" s="892"/>
      <c r="BZ124" s="892"/>
      <c r="CA124" s="892">
        <v>44.9</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t="s">
        <v>440</v>
      </c>
      <c r="DH124" s="821"/>
      <c r="DI124" s="821"/>
      <c r="DJ124" s="821"/>
      <c r="DK124" s="822"/>
      <c r="DL124" s="823" t="s">
        <v>440</v>
      </c>
      <c r="DM124" s="821"/>
      <c r="DN124" s="821"/>
      <c r="DO124" s="821"/>
      <c r="DP124" s="822"/>
      <c r="DQ124" s="823" t="s">
        <v>440</v>
      </c>
      <c r="DR124" s="821"/>
      <c r="DS124" s="821"/>
      <c r="DT124" s="821"/>
      <c r="DU124" s="822"/>
      <c r="DV124" s="909" t="s">
        <v>440</v>
      </c>
      <c r="DW124" s="910"/>
      <c r="DX124" s="910"/>
      <c r="DY124" s="910"/>
      <c r="DZ124" s="911"/>
    </row>
    <row r="125" spans="1:130" s="226" customFormat="1" ht="26.25" customHeight="1" x14ac:dyDescent="0.15">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440</v>
      </c>
      <c r="AB125" s="838"/>
      <c r="AC125" s="838"/>
      <c r="AD125" s="838"/>
      <c r="AE125" s="839"/>
      <c r="AF125" s="840" t="s">
        <v>440</v>
      </c>
      <c r="AG125" s="838"/>
      <c r="AH125" s="838"/>
      <c r="AI125" s="838"/>
      <c r="AJ125" s="839"/>
      <c r="AK125" s="840" t="s">
        <v>446</v>
      </c>
      <c r="AL125" s="838"/>
      <c r="AM125" s="838"/>
      <c r="AN125" s="838"/>
      <c r="AO125" s="839"/>
      <c r="AP125" s="885" t="s">
        <v>440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481</v>
      </c>
      <c r="CL125" s="913"/>
      <c r="CM125" s="913"/>
      <c r="CN125" s="913"/>
      <c r="CO125" s="914"/>
      <c r="CP125" s="921" t="s">
        <v>482</v>
      </c>
      <c r="CQ125" s="866"/>
      <c r="CR125" s="866"/>
      <c r="CS125" s="866"/>
      <c r="CT125" s="866"/>
      <c r="CU125" s="866"/>
      <c r="CV125" s="866"/>
      <c r="CW125" s="866"/>
      <c r="CX125" s="866"/>
      <c r="CY125" s="866"/>
      <c r="CZ125" s="866"/>
      <c r="DA125" s="866"/>
      <c r="DB125" s="866"/>
      <c r="DC125" s="866"/>
      <c r="DD125" s="866"/>
      <c r="DE125" s="866"/>
      <c r="DF125" s="867"/>
      <c r="DG125" s="922" t="s">
        <v>440</v>
      </c>
      <c r="DH125" s="903"/>
      <c r="DI125" s="903"/>
      <c r="DJ125" s="903"/>
      <c r="DK125" s="903"/>
      <c r="DL125" s="903" t="s">
        <v>458</v>
      </c>
      <c r="DM125" s="903"/>
      <c r="DN125" s="903"/>
      <c r="DO125" s="903"/>
      <c r="DP125" s="903"/>
      <c r="DQ125" s="903" t="s">
        <v>440</v>
      </c>
      <c r="DR125" s="903"/>
      <c r="DS125" s="903"/>
      <c r="DT125" s="903"/>
      <c r="DU125" s="903"/>
      <c r="DV125" s="904" t="s">
        <v>440</v>
      </c>
      <c r="DW125" s="904"/>
      <c r="DX125" s="904"/>
      <c r="DY125" s="904"/>
      <c r="DZ125" s="905"/>
    </row>
    <row r="126" spans="1:130" s="226"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859783</v>
      </c>
      <c r="AB126" s="838"/>
      <c r="AC126" s="838"/>
      <c r="AD126" s="838"/>
      <c r="AE126" s="839"/>
      <c r="AF126" s="840">
        <v>706436</v>
      </c>
      <c r="AG126" s="838"/>
      <c r="AH126" s="838"/>
      <c r="AI126" s="838"/>
      <c r="AJ126" s="839"/>
      <c r="AK126" s="840">
        <v>834927</v>
      </c>
      <c r="AL126" s="838"/>
      <c r="AM126" s="838"/>
      <c r="AN126" s="838"/>
      <c r="AO126" s="839"/>
      <c r="AP126" s="885">
        <v>1.1000000000000001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483</v>
      </c>
      <c r="CQ126" s="808"/>
      <c r="CR126" s="808"/>
      <c r="CS126" s="808"/>
      <c r="CT126" s="808"/>
      <c r="CU126" s="808"/>
      <c r="CV126" s="808"/>
      <c r="CW126" s="808"/>
      <c r="CX126" s="808"/>
      <c r="CY126" s="808"/>
      <c r="CZ126" s="808"/>
      <c r="DA126" s="808"/>
      <c r="DB126" s="808"/>
      <c r="DC126" s="808"/>
      <c r="DD126" s="808"/>
      <c r="DE126" s="808"/>
      <c r="DF126" s="809"/>
      <c r="DG126" s="874" t="s">
        <v>440</v>
      </c>
      <c r="DH126" s="875"/>
      <c r="DI126" s="875"/>
      <c r="DJ126" s="875"/>
      <c r="DK126" s="875"/>
      <c r="DL126" s="875" t="s">
        <v>440</v>
      </c>
      <c r="DM126" s="875"/>
      <c r="DN126" s="875"/>
      <c r="DO126" s="875"/>
      <c r="DP126" s="875"/>
      <c r="DQ126" s="875" t="s">
        <v>446</v>
      </c>
      <c r="DR126" s="875"/>
      <c r="DS126" s="875"/>
      <c r="DT126" s="875"/>
      <c r="DU126" s="875"/>
      <c r="DV126" s="852" t="s">
        <v>440</v>
      </c>
      <c r="DW126" s="852"/>
      <c r="DX126" s="852"/>
      <c r="DY126" s="852"/>
      <c r="DZ126" s="853"/>
    </row>
    <row r="127" spans="1:130" s="226" customFormat="1" ht="26.25" customHeight="1" x14ac:dyDescent="0.15">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440</v>
      </c>
      <c r="AB127" s="838"/>
      <c r="AC127" s="838"/>
      <c r="AD127" s="838"/>
      <c r="AE127" s="839"/>
      <c r="AF127" s="840" t="s">
        <v>122</v>
      </c>
      <c r="AG127" s="838"/>
      <c r="AH127" s="838"/>
      <c r="AI127" s="838"/>
      <c r="AJ127" s="839"/>
      <c r="AK127" s="840" t="s">
        <v>440</v>
      </c>
      <c r="AL127" s="838"/>
      <c r="AM127" s="838"/>
      <c r="AN127" s="838"/>
      <c r="AO127" s="839"/>
      <c r="AP127" s="885" t="s">
        <v>440</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440</v>
      </c>
      <c r="DH127" s="875"/>
      <c r="DI127" s="875"/>
      <c r="DJ127" s="875"/>
      <c r="DK127" s="875"/>
      <c r="DL127" s="875" t="s">
        <v>446</v>
      </c>
      <c r="DM127" s="875"/>
      <c r="DN127" s="875"/>
      <c r="DO127" s="875"/>
      <c r="DP127" s="875"/>
      <c r="DQ127" s="875" t="s">
        <v>440</v>
      </c>
      <c r="DR127" s="875"/>
      <c r="DS127" s="875"/>
      <c r="DT127" s="875"/>
      <c r="DU127" s="875"/>
      <c r="DV127" s="852" t="s">
        <v>458</v>
      </c>
      <c r="DW127" s="852"/>
      <c r="DX127" s="852"/>
      <c r="DY127" s="852"/>
      <c r="DZ127" s="853"/>
    </row>
    <row r="128" spans="1:130" s="226" customFormat="1" ht="26.25" customHeight="1" thickBot="1" x14ac:dyDescent="0.2">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3644524</v>
      </c>
      <c r="AB128" s="859"/>
      <c r="AC128" s="859"/>
      <c r="AD128" s="859"/>
      <c r="AE128" s="860"/>
      <c r="AF128" s="861">
        <v>4108221</v>
      </c>
      <c r="AG128" s="859"/>
      <c r="AH128" s="859"/>
      <c r="AI128" s="859"/>
      <c r="AJ128" s="860"/>
      <c r="AK128" s="861">
        <v>3947977</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446</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v>22266</v>
      </c>
      <c r="DH128" s="849"/>
      <c r="DI128" s="849"/>
      <c r="DJ128" s="849"/>
      <c r="DK128" s="849"/>
      <c r="DL128" s="849">
        <v>19088</v>
      </c>
      <c r="DM128" s="849"/>
      <c r="DN128" s="849"/>
      <c r="DO128" s="849"/>
      <c r="DP128" s="849"/>
      <c r="DQ128" s="849">
        <v>16300</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81984915</v>
      </c>
      <c r="AB129" s="838"/>
      <c r="AC129" s="838"/>
      <c r="AD129" s="838"/>
      <c r="AE129" s="839"/>
      <c r="AF129" s="840">
        <v>82666711</v>
      </c>
      <c r="AG129" s="838"/>
      <c r="AH129" s="838"/>
      <c r="AI129" s="838"/>
      <c r="AJ129" s="839"/>
      <c r="AK129" s="840">
        <v>82124037</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456</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7750553</v>
      </c>
      <c r="AB130" s="838"/>
      <c r="AC130" s="838"/>
      <c r="AD130" s="838"/>
      <c r="AE130" s="839"/>
      <c r="AF130" s="840">
        <v>7700782</v>
      </c>
      <c r="AG130" s="838"/>
      <c r="AH130" s="838"/>
      <c r="AI130" s="838"/>
      <c r="AJ130" s="839"/>
      <c r="AK130" s="840">
        <v>7397490</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1.2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74234362</v>
      </c>
      <c r="AB131" s="821"/>
      <c r="AC131" s="821"/>
      <c r="AD131" s="821"/>
      <c r="AE131" s="822"/>
      <c r="AF131" s="823">
        <v>74965929</v>
      </c>
      <c r="AG131" s="821"/>
      <c r="AH131" s="821"/>
      <c r="AI131" s="821"/>
      <c r="AJ131" s="822"/>
      <c r="AK131" s="823">
        <v>74726547</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v>44.9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1.388018934</v>
      </c>
      <c r="AB132" s="801"/>
      <c r="AC132" s="801"/>
      <c r="AD132" s="801"/>
      <c r="AE132" s="802"/>
      <c r="AF132" s="803">
        <v>0.80838589999999999</v>
      </c>
      <c r="AG132" s="801"/>
      <c r="AH132" s="801"/>
      <c r="AI132" s="801"/>
      <c r="AJ132" s="802"/>
      <c r="AK132" s="803">
        <v>1.442642599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1.8</v>
      </c>
      <c r="AB133" s="780"/>
      <c r="AC133" s="780"/>
      <c r="AD133" s="780"/>
      <c r="AE133" s="781"/>
      <c r="AF133" s="779">
        <v>1.3</v>
      </c>
      <c r="AG133" s="780"/>
      <c r="AH133" s="780"/>
      <c r="AI133" s="780"/>
      <c r="AJ133" s="781"/>
      <c r="AK133" s="779">
        <v>1.2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PwJuZ/Tv7lV+kM7sf3dov5QKjtgdMobNzBS5/4xWGqWDgJQa2CQ32PGGZC5ciuUiIA29S/XWDIckKV9L46JKA==" saltValue="6SuRxtfEQKIsn4fABGGJ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hoTcSHXVnclSLIX/FLuQ53OhJpdKkRi0RJAOUkij6HqR4pUcdyOTRGNpbkEpZqWjf7yhQZP9YgwYb8ZYOvzWQ==" saltValue="PS5ApjA5nT7bfRxdKVh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RQKZ5+OMaTu7NdHy9UVOyNL/PDoBpsL9HCayBrYESeOUiy21kqq0y+as9f0/s5L7l7k4OMXR+Jz9DEfSO/+cQ==" saltValue="hsHMUOEik7kl83WulAth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25785250</v>
      </c>
      <c r="AP9" s="292">
        <v>59870</v>
      </c>
      <c r="AQ9" s="293">
        <v>56117</v>
      </c>
      <c r="AR9" s="294">
        <v>6.7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713545</v>
      </c>
      <c r="AP10" s="295">
        <v>1657</v>
      </c>
      <c r="AQ10" s="296">
        <v>3759</v>
      </c>
      <c r="AR10" s="297">
        <v>-55.9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81</v>
      </c>
      <c r="AP11" s="295">
        <v>0</v>
      </c>
      <c r="AQ11" s="296">
        <v>1477</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v>943209</v>
      </c>
      <c r="AP12" s="295">
        <v>2190</v>
      </c>
      <c r="AQ12" s="296">
        <v>889</v>
      </c>
      <c r="AR12" s="297">
        <v>146.30000000000001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517</v>
      </c>
      <c r="AP13" s="295" t="s">
        <v>517</v>
      </c>
      <c r="AQ13" s="296">
        <v>18</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v>828894</v>
      </c>
      <c r="AP14" s="295">
        <v>1925</v>
      </c>
      <c r="AQ14" s="296">
        <v>2517</v>
      </c>
      <c r="AR14" s="297">
        <v>-23.5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v>732568</v>
      </c>
      <c r="AP15" s="295">
        <v>1701</v>
      </c>
      <c r="AQ15" s="296">
        <v>1398</v>
      </c>
      <c r="AR15" s="297">
        <v>21.7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-1451799</v>
      </c>
      <c r="AP16" s="295">
        <v>-3371</v>
      </c>
      <c r="AQ16" s="296">
        <v>-4107</v>
      </c>
      <c r="AR16" s="297">
        <v>-17.899999999999999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27551748</v>
      </c>
      <c r="AP17" s="295">
        <v>63972</v>
      </c>
      <c r="AQ17" s="296">
        <v>62068</v>
      </c>
      <c r="AR17" s="297">
        <v>3.1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6.15</v>
      </c>
      <c r="AP21" s="308">
        <v>6.06</v>
      </c>
      <c r="AQ21" s="309">
        <v>0.09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101.9</v>
      </c>
      <c r="AP22" s="313">
        <v>100.6</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8310332</v>
      </c>
      <c r="AP32" s="322">
        <v>19296</v>
      </c>
      <c r="AQ32" s="323">
        <v>26789</v>
      </c>
      <c r="AR32" s="324">
        <v>-28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517</v>
      </c>
      <c r="AP33" s="322" t="s">
        <v>517</v>
      </c>
      <c r="AQ33" s="323">
        <v>12</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517</v>
      </c>
      <c r="AP34" s="322" t="s">
        <v>517</v>
      </c>
      <c r="AQ34" s="323">
        <v>31</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3278245</v>
      </c>
      <c r="AP35" s="322">
        <v>7612</v>
      </c>
      <c r="AQ35" s="323">
        <v>6601</v>
      </c>
      <c r="AR35" s="324">
        <v>15.3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t="s">
        <v>517</v>
      </c>
      <c r="AP36" s="322" t="s">
        <v>517</v>
      </c>
      <c r="AQ36" s="323">
        <v>691</v>
      </c>
      <c r="AR36" s="324" t="s">
        <v>517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v>834927</v>
      </c>
      <c r="AP37" s="322">
        <v>1939</v>
      </c>
      <c r="AQ37" s="323">
        <v>1718</v>
      </c>
      <c r="AR37" s="324">
        <v>12.9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t="s">
        <v>517</v>
      </c>
      <c r="AP38" s="325" t="s">
        <v>517</v>
      </c>
      <c r="AQ38" s="326">
        <v>1</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-3947977</v>
      </c>
      <c r="AP39" s="322">
        <v>-9167</v>
      </c>
      <c r="AQ39" s="323">
        <v>-7529</v>
      </c>
      <c r="AR39" s="324">
        <v>21.8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-7397490</v>
      </c>
      <c r="AP40" s="322">
        <v>-17176</v>
      </c>
      <c r="AQ40" s="323">
        <v>-22018</v>
      </c>
      <c r="AR40" s="324">
        <v>-22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1078037</v>
      </c>
      <c r="AP41" s="322">
        <v>2503</v>
      </c>
      <c r="AQ41" s="323">
        <v>6294</v>
      </c>
      <c r="AR41" s="324">
        <v>-60.2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11115839</v>
      </c>
      <c r="AN51" s="344">
        <v>26384</v>
      </c>
      <c r="AO51" s="345">
        <v>-23.8</v>
      </c>
      <c r="AP51" s="346">
        <v>43141</v>
      </c>
      <c r="AQ51" s="347">
        <v>9.4</v>
      </c>
      <c r="AR51" s="348">
        <v>-33.200000000000003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7112478</v>
      </c>
      <c r="AN52" s="352">
        <v>16882</v>
      </c>
      <c r="AO52" s="353">
        <v>-3.8</v>
      </c>
      <c r="AP52" s="354">
        <v>21887</v>
      </c>
      <c r="AQ52" s="355">
        <v>-2.4</v>
      </c>
      <c r="AR52" s="356">
        <v>-1.4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14523732</v>
      </c>
      <c r="AN53" s="344">
        <v>34315</v>
      </c>
      <c r="AO53" s="345">
        <v>30.1</v>
      </c>
      <c r="AP53" s="346">
        <v>45117</v>
      </c>
      <c r="AQ53" s="347">
        <v>4.5999999999999996</v>
      </c>
      <c r="AR53" s="348">
        <v>25.5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9845817</v>
      </c>
      <c r="AN54" s="352">
        <v>23263</v>
      </c>
      <c r="AO54" s="353">
        <v>37.799999999999997</v>
      </c>
      <c r="AP54" s="354">
        <v>25589</v>
      </c>
      <c r="AQ54" s="355">
        <v>16.899999999999999</v>
      </c>
      <c r="AR54" s="356">
        <v>20.9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16815116</v>
      </c>
      <c r="AN55" s="344">
        <v>39470</v>
      </c>
      <c r="AO55" s="345">
        <v>15</v>
      </c>
      <c r="AP55" s="346">
        <v>39951</v>
      </c>
      <c r="AQ55" s="347">
        <v>-11.5</v>
      </c>
      <c r="AR55" s="348">
        <v>26.5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11664284</v>
      </c>
      <c r="AN56" s="352">
        <v>27379</v>
      </c>
      <c r="AO56" s="353">
        <v>17.7</v>
      </c>
      <c r="AP56" s="354">
        <v>22555</v>
      </c>
      <c r="AQ56" s="355">
        <v>-11.9</v>
      </c>
      <c r="AR56" s="356">
        <v>29.6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15915952</v>
      </c>
      <c r="AN57" s="344">
        <v>37134</v>
      </c>
      <c r="AO57" s="345">
        <v>-5.9</v>
      </c>
      <c r="AP57" s="346">
        <v>39893</v>
      </c>
      <c r="AQ57" s="347">
        <v>-0.1</v>
      </c>
      <c r="AR57" s="348">
        <v>-5.8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12408440</v>
      </c>
      <c r="AN58" s="352">
        <v>28950</v>
      </c>
      <c r="AO58" s="353">
        <v>5.7</v>
      </c>
      <c r="AP58" s="354">
        <v>26170</v>
      </c>
      <c r="AQ58" s="355">
        <v>16</v>
      </c>
      <c r="AR58" s="356">
        <v>-10.3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27893821</v>
      </c>
      <c r="AN59" s="344">
        <v>64766</v>
      </c>
      <c r="AO59" s="345">
        <v>74.400000000000006</v>
      </c>
      <c r="AP59" s="346">
        <v>41080</v>
      </c>
      <c r="AQ59" s="347">
        <v>3</v>
      </c>
      <c r="AR59" s="348">
        <v>71.400000000000006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23320560</v>
      </c>
      <c r="AN60" s="352">
        <v>54148</v>
      </c>
      <c r="AO60" s="353">
        <v>87</v>
      </c>
      <c r="AP60" s="354">
        <v>27265</v>
      </c>
      <c r="AQ60" s="355">
        <v>4.2</v>
      </c>
      <c r="AR60" s="356">
        <v>82.8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17252892</v>
      </c>
      <c r="AN61" s="359">
        <v>40414</v>
      </c>
      <c r="AO61" s="360">
        <v>18</v>
      </c>
      <c r="AP61" s="361">
        <v>41836</v>
      </c>
      <c r="AQ61" s="362">
        <v>1.1000000000000001</v>
      </c>
      <c r="AR61" s="348">
        <v>16.899999999999999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12870316</v>
      </c>
      <c r="AN62" s="352">
        <v>30124</v>
      </c>
      <c r="AO62" s="353">
        <v>28.9</v>
      </c>
      <c r="AP62" s="354">
        <v>24693</v>
      </c>
      <c r="AQ62" s="355">
        <v>4.5999999999999996</v>
      </c>
      <c r="AR62" s="356">
        <v>24.3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1TsCK3WGKeI4AWOD/i491uQanYdl0SEjUdAr7vLKHJ69tPbWldAuF3l4N6qwMPYVVKArYOkYMyaZTVEFxmjWg==" saltValue="LeUhK0ZnhD+hLLoBB8Jm7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8MBnAfmmwZojS2oXVo9iEJAmwO404FoS1ZciwyIZkS2GBPcbsA77wezM0E0BicoUS0fgsoRk4/kydHFFouRQw==" saltValue="yoQ/kEYPz3lViiUlCx7i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TdKzb4xjuNle4WtHn4nqEIgjfK/SO3yw+7A0JC8CeC1LrDDcdKHLFKXGWqG88FW88TGtUTKdGTqIwPQbGkNig==" saltValue="wFotrm2CQTi/coMebTUa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10.56</v>
      </c>
      <c r="G47" s="12">
        <v>10.82</v>
      </c>
      <c r="H47" s="12">
        <v>10.99</v>
      </c>
      <c r="I47" s="12">
        <v>11.99</v>
      </c>
      <c r="J47" s="13">
        <v>9.8800000000000008</v>
      </c>
    </row>
    <row r="48" spans="2:10" ht="57.75" customHeight="1" x14ac:dyDescent="0.15">
      <c r="B48" s="14"/>
      <c r="C48" s="1214" t="s">
        <v>4</v>
      </c>
      <c r="D48" s="1214"/>
      <c r="E48" s="1215"/>
      <c r="F48" s="15">
        <v>13.86</v>
      </c>
      <c r="G48" s="16">
        <v>5.55</v>
      </c>
      <c r="H48" s="16">
        <v>6.18</v>
      </c>
      <c r="I48" s="16">
        <v>5.15</v>
      </c>
      <c r="J48" s="17">
        <v>7.59</v>
      </c>
    </row>
    <row r="49" spans="2:10" ht="57.75" customHeight="1" thickBot="1" x14ac:dyDescent="0.2">
      <c r="B49" s="18"/>
      <c r="C49" s="1216" t="s">
        <v>5</v>
      </c>
      <c r="D49" s="1216"/>
      <c r="E49" s="1217"/>
      <c r="F49" s="19">
        <v>3.76</v>
      </c>
      <c r="G49" s="20" t="s">
        <v>564</v>
      </c>
      <c r="H49" s="20">
        <v>0.13</v>
      </c>
      <c r="I49" s="20">
        <v>0.1</v>
      </c>
      <c r="J49" s="21">
        <v>0.22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owcEvKsYwn1WQyPbm2GL7iW25db/2BejV512ZQFLJGmFejKY+069owKb6R58caELplHLdRT0WpJtU3c6adcEg==" saltValue="RIGj9Zqni0e3HWK2IbZi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2019-10-24T00:27:04Z</cp:lastPrinted>
  <dcterms:created xsi:type="dcterms:W3CDTF">2019-02-14T02:29:07Z</dcterms:created>
  <dcterms:modified xsi:type="dcterms:W3CDTF">2019-11-05T07:45:40Z</dcterms:modified>
</cp:coreProperties>
</file>