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07 藤沢市\"/>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<sst xmlns="http://schemas.openxmlformats.org/spreadsheetml/2006/main" count="1139" uniqueCount="621">
  <si>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</si>
  <si>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</si>
  <si>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</si>
  <si>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</si>
  <si>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</si>
  <si>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</si>
  <si>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</si>
  <si>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</si>
  <si>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</si>
  <si>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</si>
  <si>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</si>
  <si>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</si>
  <si>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</si>
  <si>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</si>
  <si>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</si>
  <si>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</si>
  <si>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</si>
  <si>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</si>
  <si>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</si>
  <si>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</si>
  <si>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</si>
  <si>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</si>
  <si>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</si>
  <si>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</si>
  <si>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</si>
  <si>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</si>
  <si>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</si>
  <si>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</si>
  <si>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</si>
  <si>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</si>
  <si>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</si>
  <si>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</si>
  <si>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</si>
  <si>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</si>
  <si>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</si>
  <si>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</si>
  <si>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</si>
  <si>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</si>
  <si>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</si>
  <si>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</si>
  <si>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</si>
  <si>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</si>
  <si>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</si>
  <si>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</si>
  <si>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</si>
  <si>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</si>
  <si>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</si>
  <si>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</si>
  <si>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</si>
  <si>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</si>
  <si>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</si>
  <si>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</si>
  <si>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</si>
  <si>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</si>
  <si>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</si>
  <si>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</si>
  <si>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</si>
  <si>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</si>
  <si>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</si>
  <si>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</si>
  <si>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</si>
  <si>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</si>
  <si>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</si>
  <si>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</si>
  <si>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</si>
  <si>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</si>
  <si>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</si>
  <si>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</si>
  <si>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</si>
  <si>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</si>
  <si>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</si>
  <si>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</si>
  <si>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</si>
  <si>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</si>
  <si>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</si>
  <si>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</si>
  <si>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</si>
  <si>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</si>
  <si>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</si>
  <si>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</si>
  <si>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</si>
  <si>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</si>
  <si>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</si>
  <si>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</si>
  <si>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</si>
  <si>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</si>
  <si>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</si>
  <si>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</si>
  <si>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</si>
  <si>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</si>
  <si>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</si>
  <si>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</si>
  <si>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</si>
  <si>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</si>
  <si>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</si>
  <si>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</si>
  <si>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</si>
  <si>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</si>
  <si>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</si>
  <si>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</si>
  <si>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</si>
  <si>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</si>
  <si>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</si>
  <si>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</si>
  <si>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</si>
  <si>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</si>
  <si>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</si>
  <si>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</si>
  <si>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</si>
  <si>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</si>
  <si>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</si>
  <si>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</si>
  <si>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</si>
  <si>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</si>
  <si>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</si>
  <si>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</si>
  <si>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</si>
  <si>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</si>
  <si>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</si>
  <si>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</si>
  <si>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</si>
  <si>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</si>
  <si>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</si>
  <si>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</si>
  <si>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</si>
  <si>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</si>
  <si>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</si>
  <si>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</si>
  <si>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</si>
  <si>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</si>
  <si>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</si>
  <si>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</si>
  <si>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</si>
  <si>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</si>
  <si>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</si>
  <si>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</si>
  <si>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</si>
  <si>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</si>
  <si>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</si>
  <si>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</si>
  <si>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</si>
  <si>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</si>
  <si>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</si>
  <si>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</si>
  <si>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</si>
  <si>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</si>
  <si>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</si>
  <si>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</si>
  <si>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</si>
  <si>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</si>
  <si>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</si>
  <si>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</si>
  <si>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</si>
  <si>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</si>
  <si>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</si>
  <si>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</si>
  <si>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</si>
  <si>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</si>
  <si>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</si>
  <si>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</si>
  <si>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</si>
  <si>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</si>
  <si>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</si>
  <si>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</si>
  <si>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</si>
  <si>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</si>
  <si>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</si>
  <si>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</si>
  <si>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</si>
  <si>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</si>
  <si>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</si>
  <si>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</si>
  <si>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</si>
  <si>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</si>
  <si>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</si>
  <si>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</si>
  <si>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</si>
  <si>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</si>
  <si>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</si>
  <si>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</si>
  <si>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</si>
  <si>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</si>
  <si>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</si>
  <si>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</si>
  <si>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</si>
  <si>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</si>
  <si>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</si>
  <si>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</si>
  <si>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</si>
  <si>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</si>
  <si>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</si>
  <si>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</si>
  <si>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</si>
  <si>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</si>
  <si>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</si>
  <si>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</si>
  <si>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</si>
  <si>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</si>
  <si>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</si>
  <si>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</si>
  <si>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</si>
  <si>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</si>
  <si>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</si>
  <si>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</si>
  <si>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</si>
  <si>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</si>
  <si>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</si>
  <si>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</si>
  <si>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</si>
  <si>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</si>
  <si>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神奈川県藤沢市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</si>
  <si>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</si>
  <si>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</si>
  <si>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</si>
  <si>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</si>
  <si>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</si>
  <si>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</si>
  <si>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</si>
  <si>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</si>
  <si>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</si>
  <si>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</si>
  <si>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</si>
  <si>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</si>
  <si>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</si>
  <si>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</si>
  <si>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</si>
  <si>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</si>
  <si>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</si>
  <si>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</si>
  <si>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</si>
  <si>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</si>
  <si>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</si>
  <si>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</si>
  <si>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</si>
  <si>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</si>
  <si>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</si>
  <si>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</si>
  <si>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</si>
  <si>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</si>
  <si>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</si>
  <si>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</si>
  <si>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</si>
  <si>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</si>
  <si>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</si>
  <si>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</si>
  <si>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</si>
  <si>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</si>
  <si>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</si>
  <si>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</si>
  <si>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</si>
  <si>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</si>
  <si>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</si>
  <si>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</si>
  <si>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</si>
  <si>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</si>
  <si>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</si>
  <si>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</si>
  <si>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</si>
  <si>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</si>
  <si>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</si>
  <si>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</si>
  <si>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</si>
  <si>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</si>
  <si>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</si>
  <si>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</si>
  <si>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</si>
  <si>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</si>
  <si>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</si>
  <si>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</si>
  <si>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</si>
  <si>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</si>
  <si>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</si>
  <si>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</si>
  <si>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</si>
  <si>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</si>
  <si>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</si>
  <si>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</si>
  <si>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</si>
  <si>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</si>
  <si>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</si>
  <si>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</si>
  <si>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</si>
  <si>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</si>
  <si>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</si>
  <si>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</si>
  <si>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</si>
  <si>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</si>
  <si>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</si>
  <si>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</si>
  <si>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</si>
  <si>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</si>
  <si>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</si>
  <si>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</si>
  <si>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</si>
  <si>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</si>
  <si>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</si>
  <si>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</si>
  <si>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</si>
  <si>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</si>
  <si>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</si>
  <si>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</si>
  <si>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</si>
  <si>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</si>
  <si>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</si>
  <si>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</si>
  <si>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</si>
  <si>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</si>
  <si>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</si>
  <si>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</si>
  <si>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</si>
  <si>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</si>
  <si>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</si>
  <si>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</si>
  <si>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</si>
  <si>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</si>
  <si>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</si>
  <si>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</si>
  <si>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</si>
  <si>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</si>
  <si>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</si>
  <si>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</si>
  <si>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</si>
  <si>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</si>
  <si>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</si>
  <si>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</si>
  <si>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</si>
  <si>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</si>
  <si>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</si>
  <si>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</si>
  <si>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</si>
  <si>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</si>
  <si>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</si>
  <si>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</si>
  <si>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</si>
  <si>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</si>
  <si>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</si>
  <si>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</si>
  <si>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</si>
  <si>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</si>
  <si>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</si>
  <si>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</si>
  <si>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</si>
  <si>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</si>
  <si>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</si>
  <si>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</si>
  <si>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</si>
  <si>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</si>
  <si>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</si>
  <si>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</si>
  <si>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</si>
  <si>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</si>
  <si>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</si>
  <si>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</si>
  <si>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</si>
  <si>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</si>
  <si>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</si>
  <si>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</si>
  <si>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</si>
  <si>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</si>
  <si>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</si>
  <si>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神奈川県藤沢市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</si>
  <si>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</si>
  <si>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</si>
  <si>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</si>
  <si>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</si>
  <si>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</si>
  <si>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</si>
  <si>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</si>
  <si>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</si>
  <si>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</si>
  <si>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</si>
  <si>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</si>
  <si>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</si>
  <si>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</si>
  <si>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</si>
  <si>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</si>
  <si>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</si>
  <si>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</si>
  <si>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</si>
  <si>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</si>
  <si>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</si>
  <si>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</si>
  <si>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</si>
  <si>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</si>
  <si>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</si>
  <si>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</si>
  <si>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</si>
  <si>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</si>
  <si>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</si>
  <si>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</si>
  <si>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</si>
  <si>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</si>
  <si>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</si>
  <si>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</si>
  <si>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</si>
  <si>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</si>
  <si>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</si>
  <si>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</si>
  <si>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</si>
  <si>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</si>
  <si>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</si>
  <si>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</si>
  <si>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</si>
  <si>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</si>
  <si>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</si>
  <si>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</si>
  <si>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</si>
  <si>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</si>
  <si>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</si>
  <si>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</si>
  <si>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</si>
  <si>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</si>
  <si>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</si>
  <si>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</si>
  <si>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</si>
  <si>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</si>
  <si>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</si>
  <si>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</si>
  <si>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</si>
  <si>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</si>
  <si>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</si>
  <si>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</si>
  <si>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</si>
  <si>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</si>
  <si>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</si>
  <si>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</si>
  <si>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</si>
  <si>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</si>
  <si>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</si>
  <si>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</si>
  <si>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</si>
  <si>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</si>
  <si>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</si>
  <si>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</si>
  <si>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</si>
  <si>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</si>
  <si>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</si>
  <si>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</si>
  <si>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</si>
  <si>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</si>
  <si>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</si>
  <si>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</si>
  <si>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</si>
  <si>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</si>
  <si>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</si>
  <si>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</si>
  <si>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</si>
  <si>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</si>
  <si>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</si>
  <si>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</si>
  <si>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</si>
  <si>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</si>
  <si>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</si>
  <si>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</si>
  <si>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</si>
  <si>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</si>
  <si>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</si>
  <si>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</si>
  <si>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</si>
  <si>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</si>
  <si>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</si>
  <si>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</si>
  <si>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</si>
  <si>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</si>
  <si>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</si>
  <si>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</si>
  <si>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</si>
  <si>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</si>
  <si>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</si>
  <si>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</si>
  <si>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</si>
  <si>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</si>
  <si>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</si>
  <si>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湘南台駐車場事業費特別会計</t>
    <phoneticPr fontId="5"/>
  </si>
  <si>
    <t>-</t>
    <phoneticPr fontId="5"/>
  </si>
  <si>
    <t>-</t>
    <phoneticPr fontId="5"/>
  </si>
  <si>
    <t>(Ｆ)</t>
    <phoneticPr fontId="5"/>
  </si>
  <si>
    <t>介護保険事業費特別会計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</si>
  <si>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</si>
  <si>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</si>
  <si>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</si>
  <si>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</si>
  <si>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</si>
  <si>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</si>
  <si>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</si>
  <si>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</si>
  <si>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</si>
  <si>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</si>
  <si>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</si>
  <si>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</si>
  <si>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</si>
  <si>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</si>
  <si>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</si>
  <si>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</si>
  <si>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</si>
  <si>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</si>
  <si>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</si>
  <si>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</si>
  <si>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</si>
  <si>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</si>
  <si>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</si>
  <si>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</si>
  <si>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</si>
  <si>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</si>
  <si>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</si>
  <si>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</si>
  <si>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</si>
  <si>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</si>
  <si>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</si>
  <si>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</si>
  <si>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</si>
  <si>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</si>
  <si>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</si>
  <si>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</si>
  <si>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</si>
  <si>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</si>
  <si>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</si>
  <si>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</si>
  <si>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</si>
  <si>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</si>
  <si>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</si>
  <si>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</si>
  <si>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</si>
  <si>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</si>
  <si>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</si>
  <si>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</si>
  <si>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</si>
  <si>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</si>
  <si>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</si>
  <si>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</si>
  <si>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</si>
  <si>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</si>
  <si>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</si>
  <si>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</si>
  <si>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</si>
  <si>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</si>
  <si>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</si>
  <si>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</si>
  <si>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</si>
  <si>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</si>
  <si>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</si>
  <si>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</si>
  <si>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</si>
  <si>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</si>
  <si>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</si>
  <si>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</si>
  <si>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</si>
  <si>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</si>
  <si>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</si>
  <si>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</si>
  <si>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</si>
  <si>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</si>
  <si>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</si>
  <si>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</si>
  <si>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</si>
  <si>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</si>
  <si>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</si>
  <si>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</si>
  <si>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</si>
  <si>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</si>
  <si>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</si>
  <si>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</si>
  <si>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</si>
  <si>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</si>
  <si>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</si>
  <si>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</si>
  <si>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5.92</t>
  </si>
  <si>
    <t>市民病院事業会計</t>
  </si>
  <si>
    <t>一般会計</t>
  </si>
  <si>
    <t>下水道事業費特別会計</t>
  </si>
  <si>
    <t>国民健康保険事業費特別会計</t>
  </si>
  <si>
    <t>介護保険事業費特別会計</t>
  </si>
  <si>
    <t>北部第二（三地区）土地区画整理事業費特別会計</t>
  </si>
  <si>
    <t>後期高齢者医療事業費特別会計</t>
  </si>
  <si>
    <t>墓園事業費特別会計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</si>
  <si>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</si>
  <si>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</si>
  <si>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</si>
  <si>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</si>
  <si>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</si>
  <si>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</si>
  <si>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</si>
  <si>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</si>
  <si>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</si>
  <si>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</si>
  <si>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かながわ海岸美化財団</t>
    <rPh sb="4" eb="6">
      <t>カイガン</t>
    </rPh>
    <rPh sb="6" eb="8">
      <t>ビカ</t>
    </rPh>
    <rPh sb="8" eb="10">
      <t>ザイダン</t>
    </rPh>
    <phoneticPr fontId="5"/>
  </si>
  <si>
    <t>○</t>
  </si>
  <si>
    <t>藤沢市土地開発公社</t>
    <rPh sb="0" eb="3">
      <t>フジサワシ</t>
    </rPh>
    <rPh sb="3" eb="5">
      <t>トチ</t>
    </rPh>
    <rPh sb="5" eb="7">
      <t>カイハツ</t>
    </rPh>
    <rPh sb="7" eb="9">
      <t>コウシャ</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</si>
  <si>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</si>
  <si>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</si>
  <si>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</si>
  <si>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</si>
  <si>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</si>
  <si>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</si>
  <si>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（公益財団法人）かながわ健康財団</t>
    <rPh sb="1" eb="3">
      <t>コウエキ</t>
    </rPh>
    <rPh sb="3" eb="5">
      <t>ザイダン</t>
    </rPh>
    <rPh sb="5" eb="7">
      <t>ホウジン</t>
    </rPh>
    <rPh sb="12" eb="14">
      <t>ケンコウ</t>
    </rPh>
    <rPh sb="14" eb="16">
      <t>ザイダン</t>
    </rPh>
    <phoneticPr fontId="2"/>
  </si>
  <si>
    <t>（公益財団法人）湘南産業振興財団</t>
    <rPh sb="1" eb="7">
      <t>コウエキザイダンホウジン</t>
    </rPh>
    <rPh sb="8" eb="10">
      <t>ショウナン</t>
    </rPh>
    <rPh sb="10" eb="12">
      <t>サンギョウ</t>
    </rPh>
    <rPh sb="12" eb="14">
      <t>シンコウ</t>
    </rPh>
    <rPh sb="14" eb="16">
      <t>ザイダン</t>
    </rPh>
    <phoneticPr fontId="5"/>
  </si>
  <si>
    <t>-</t>
    <phoneticPr fontId="2"/>
  </si>
  <si>
    <t>-</t>
    <phoneticPr fontId="2"/>
  </si>
  <si>
    <t>公共施設整備基金</t>
    <rPh sb="0" eb="2">
      <t>コウキョウ</t>
    </rPh>
    <rPh sb="2" eb="4">
      <t>シセツ</t>
    </rPh>
    <rPh sb="4" eb="6">
      <t>セイビ</t>
    </rPh>
    <rPh sb="6" eb="8">
      <t>キキン</t>
    </rPh>
    <phoneticPr fontId="18"/>
  </si>
  <si>
    <t>大庭台墓園基金</t>
    <rPh sb="0" eb="2">
      <t>オオバ</t>
    </rPh>
    <rPh sb="2" eb="3">
      <t>ダイ</t>
    </rPh>
    <rPh sb="3" eb="5">
      <t>ボエン</t>
    </rPh>
    <rPh sb="5" eb="7">
      <t>キキン</t>
    </rPh>
    <phoneticPr fontId="18"/>
  </si>
  <si>
    <t>みどり基金</t>
    <rPh sb="3" eb="5">
      <t>キキン</t>
    </rPh>
    <phoneticPr fontId="18"/>
  </si>
  <si>
    <t>愛の輪福祉基金</t>
    <rPh sb="0" eb="1">
      <t>アイ</t>
    </rPh>
    <rPh sb="2" eb="3">
      <t>ワ</t>
    </rPh>
    <rPh sb="3" eb="5">
      <t>フクシ</t>
    </rPh>
    <rPh sb="5" eb="7">
      <t>キキン</t>
    </rPh>
    <phoneticPr fontId="18"/>
  </si>
  <si>
    <t>災害復興基金</t>
    <rPh sb="0" eb="2">
      <t>サイガイ</t>
    </rPh>
    <rPh sb="2" eb="4">
      <t>フッコウ</t>
    </rPh>
    <rPh sb="4" eb="6">
      <t>キキン</t>
    </rPh>
    <phoneticPr fontId="18"/>
  </si>
  <si>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</si>
  <si>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</si>
  <si>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</si>
  <si>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</si>
  <si>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</si>
  <si>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</si>
  <si>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</si>
  <si>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</si>
  <si>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</si>
  <si>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</si>
  <si>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</si>
  <si>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</si>
  <si>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</si>
  <si>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</si>
  <si>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</si>
  <si>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</si>
  <si>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昨年度と比較すると、平成２９年度に供用を開始した本庁舎整備に係る地方債の償還が始まったことにより実質公債費比率が上昇している一方、充当可能基金残高の増加により、将来負担比率は低下している。今後、再整備や老朽化対策等による地方債の発行も予定されていることから、再整備短期プランに基づき計画的な整備に取り組むことで、毎年度の元利償還金額の平準化に努めていく。</t>
    <rPh sb="1" eb="4">
      <t>サクネンド</t>
    </rPh>
    <rPh sb="5" eb="7">
      <t>ヒカク</t>
    </rPh>
    <rPh sb="11" eb="13">
      <t>ヘイセイ</t>
    </rPh>
    <rPh sb="15" eb="17">
      <t>ネンド</t>
    </rPh>
    <rPh sb="18" eb="20">
      <t>キョウヨウ</t>
    </rPh>
    <rPh sb="21" eb="23">
      <t>カイシ</t>
    </rPh>
    <rPh sb="25" eb="28">
      <t>ホンチョウシャ</t>
    </rPh>
    <rPh sb="28" eb="30">
      <t>セイビ</t>
    </rPh>
    <rPh sb="31" eb="32">
      <t>カカ</t>
    </rPh>
    <rPh sb="33" eb="36">
      <t>チホウサイ</t>
    </rPh>
    <rPh sb="37" eb="39">
      <t>ショウカン</t>
    </rPh>
    <rPh sb="40" eb="41">
      <t>ハジ</t>
    </rPh>
    <rPh sb="49" eb="56">
      <t>ジッシツコウサイヒヒリツ</t>
    </rPh>
    <rPh sb="57" eb="59">
      <t>ジョウショウ</t>
    </rPh>
    <rPh sb="63" eb="65">
      <t>イッポウ</t>
    </rPh>
    <rPh sb="66" eb="74">
      <t>ジュウトウカノウキキンザンダカ</t>
    </rPh>
    <rPh sb="75" eb="77">
      <t>ゾウカ</t>
    </rPh>
    <rPh sb="81" eb="83">
      <t>ショウライ</t>
    </rPh>
    <rPh sb="83" eb="85">
      <t>フタン</t>
    </rPh>
    <rPh sb="85" eb="87">
      <t>ヒリツ</t>
    </rPh>
    <rPh sb="88" eb="90">
      <t>テイカ</t>
    </rPh>
    <rPh sb="130" eb="133">
      <t>サイセイビ</t>
    </rPh>
    <rPh sb="133" eb="135">
      <t>タンキ</t>
    </rPh>
    <rPh sb="139" eb="140">
      <t>モト</t>
    </rPh>
    <rPh sb="157" eb="160">
      <t>マイネンド</t>
    </rPh>
    <rPh sb="161" eb="163">
      <t>ガンリ</t>
    </rPh>
    <phoneticPr fontId="5"/>
  </si>
  <si>
    <r>
      <t>　昨年度と比較すると、学校施設や都市基盤施設の老朽化の進展により</t>
    </r>
    <r>
      <rPr>
        <sz val="11"/>
        <color rgb="FFFF0000"/>
        <rFont val="ＭＳ Ｐゴシック"/>
        <family val="3"/>
        <charset val="128"/>
      </rPr>
      <t>、</t>
    </r>
    <r>
      <rPr>
        <sz val="11"/>
        <color theme="1"/>
        <rFont val="ＭＳ Ｐゴシック"/>
        <family val="3"/>
        <charset val="128"/>
      </rPr>
      <t>有形固定資産減価償却率が上昇している一方、充当可能基金残高の増加により、</t>
    </r>
    <r>
      <rPr>
        <sz val="11"/>
        <color indexed="8"/>
        <rFont val="ＭＳ Ｐゴシック"/>
        <family val="3"/>
        <charset val="128"/>
      </rPr>
      <t>将来負担比率は低下している。今後の再整備、老朽化対策等による地方債の発行も予定されていることから、将来負担比率とともに償還期間も考慮し、過度な負担を生じないよう地方債残高の規模の適正化及び毎年度の元利償還金額の平準化に努めていく。</t>
    </r>
    <rPh sb="1" eb="4">
      <t>サクネンド</t>
    </rPh>
    <rPh sb="5" eb="7">
      <t>ヒカク</t>
    </rPh>
    <rPh sb="45" eb="47">
      <t>ジョウショウ</t>
    </rPh>
    <rPh sb="51" eb="53">
      <t>イッポウ</t>
    </rPh>
    <rPh sb="76" eb="78">
      <t>テイカ</t>
    </rPh>
    <rPh sb="83" eb="85">
      <t>コンゴ</t>
    </rPh>
    <rPh sb="86" eb="89">
      <t>サイセイビ</t>
    </rPh>
    <rPh sb="90" eb="95">
      <t>ロウキュウカタイサク</t>
    </rPh>
    <rPh sb="95" eb="96">
      <t>トウ</t>
    </rPh>
    <rPh sb="99" eb="102">
      <t>チホウサイ</t>
    </rPh>
    <rPh sb="103" eb="105">
      <t>ハッコウ</t>
    </rPh>
    <rPh sb="106" eb="108">
      <t>ヨテイ</t>
    </rPh>
    <rPh sb="118" eb="124">
      <t>ショウライフタンヒリツ</t>
    </rPh>
    <rPh sb="128" eb="130">
      <t>ショウカン</t>
    </rPh>
    <rPh sb="130" eb="132">
      <t>キカン</t>
    </rPh>
    <rPh sb="133" eb="135">
      <t>コウリョ</t>
    </rPh>
    <rPh sb="137" eb="139">
      <t>カド</t>
    </rPh>
    <rPh sb="140" eb="142">
      <t>フタン</t>
    </rPh>
    <rPh sb="143" eb="144">
      <t>ショウ</t>
    </rPh>
    <rPh sb="149" eb="152">
      <t>チホウサイ</t>
    </rPh>
    <rPh sb="152" eb="154">
      <t>ザンダカ</t>
    </rPh>
    <rPh sb="155" eb="157">
      <t>キボ</t>
    </rPh>
    <rPh sb="158" eb="161">
      <t>テキセイカ</t>
    </rPh>
    <rPh sb="161" eb="162">
      <t>オヨ</t>
    </rPh>
    <rPh sb="163" eb="166">
      <t>マイネンド</t>
    </rPh>
    <rPh sb="167" eb="169">
      <t>ガンリ</t>
    </rPh>
    <rPh sb="169" eb="171">
      <t>ショウカン</t>
    </rPh>
    <rPh sb="171" eb="173">
      <t>キンガク</t>
    </rPh>
    <rPh sb="174" eb="177">
      <t>ヘイジュンカ</t>
    </rPh>
    <rPh sb="178" eb="1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</si>
</sst>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7D1D-4EAF-9CDC-6DFEA89DE3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34315</c:v>
                </c:pt>
                <c:pt idx="1">
                  <c:v>39470</c:v>
                </c:pt>
                <c:pt idx="2">
                  <c:v>37134</c:v>
                </c:pt>
                <c:pt idx="3">
                  <c:v>64766</c:v>
                </c:pt>
                <c:pt idx="4">
                  <c:v>37619</c:v>
                </c:pt>
              </c:numCache>
            </c:numRef>
          </c:val>
          <c:smooth val="0"/>
          <c:extLst xmlns:c16r2="http://schemas.microsoft.com/office/drawing/2015/06/chart">
            <c:ext xmlns:c16="http://schemas.microsoft.com/office/drawing/2014/chart" uri="{C3380CC4-5D6E-409C-BE32-E72D297353CC}">
              <c16:uniqueId val="{00000001-7D1D-4EAF-9CDC-6DFEA89DE3F6}"/>
            </c:ext>
          </c:extLst>
        </c:ser>
        <c:dLbls>
          <c:showLegendKey val="0"/>
          <c:showVal val="0"/>
          <c:showCatName val="0"/>
          <c:showSerName val="0"/>
          <c:showPercent val="0"/>
          <c:showBubbleSize val="0"/>
        </c:dLbls>
        <c:marker val="1"/>
        <c:smooth val="0"/>
        <c:axId val="162507024"/>
        <c:axId val="421071376"/>
      </c:lineChart>
      <c:catAx>
        <c:axId val="16250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071376"/>
        <c:crosses val="autoZero"/>
        <c:auto val="1"/>
        <c:lblAlgn val="ctr"/>
        <c:lblOffset val="100"/>
        <c:tickLblSkip val="1"/>
        <c:tickMarkSkip val="1"/>
        <c:noMultiLvlLbl val="0"/>
      </c:catAx>
      <c:valAx>
        <c:axId val="421071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50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5.55</c:v>
                </c:pt>
                <c:pt idx="1">
                  <c:v>6.18</c:v>
                </c:pt>
                <c:pt idx="2">
                  <c:v>5.15</c:v>
                </c:pt>
                <c:pt idx="3">
                  <c:v>7.59</c:v>
                </c:pt>
                <c:pt idx="4">
                  <c:v>6.78</c:v>
                </c:pt>
              </c:numCache>
            </c:numRef>
          </c:val>
          <c:extLst xmlns:c16r2="http://schemas.microsoft.com/office/drawing/2015/06/chart">
            <c:ext xmlns:c16="http://schemas.microsoft.com/office/drawing/2014/chart" uri="{C3380CC4-5D6E-409C-BE32-E72D297353CC}">
              <c16:uniqueId val="{00000000-99F2-4F19-A2A1-7168B6640C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10.82</c:v>
                </c:pt>
                <c:pt idx="1">
                  <c:v>10.99</c:v>
                </c:pt>
                <c:pt idx="2">
                  <c:v>11.99</c:v>
                </c:pt>
                <c:pt idx="3">
                  <c:v>9.8800000000000008</c:v>
                </c:pt>
                <c:pt idx="4">
                  <c:v>11.96</c:v>
                </c:pt>
              </c:numCache>
            </c:numRef>
          </c:val>
          <c:extLst xmlns:c16r2="http://schemas.microsoft.com/office/drawing/2015/06/chart">
            <c:ext xmlns:c16="http://schemas.microsoft.com/office/drawing/2014/chart" uri="{C3380CC4-5D6E-409C-BE32-E72D297353CC}">
              <c16:uniqueId val="{00000001-99F2-4F19-A2A1-7168B6640CF0}"/>
            </c:ext>
          </c:extLst>
        </c:ser>
        <c:dLbls>
          <c:showLegendKey val="0"/>
          <c:showVal val="0"/>
          <c:showCatName val="0"/>
          <c:showSerName val="0"/>
          <c:showPercent val="0"/>
          <c:showBubbleSize val="0"/>
        </c:dLbls>
        <c:gapWidth val="250"/>
        <c:overlap val="100"/>
        <c:axId val="426263440"/>
        <c:axId val="42707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-5.92</c:v>
                </c:pt>
                <c:pt idx="1">
                  <c:v>0.13</c:v>
                </c:pt>
                <c:pt idx="2">
                  <c:v>0.1</c:v>
                </c:pt>
                <c:pt idx="3">
                  <c:v>0.22</c:v>
                </c:pt>
                <c:pt idx="4">
                  <c:v>1.6</c:v>
                </c:pt>
              </c:numCache>
            </c:numRef>
          </c:val>
          <c:smooth val="0"/>
          <c:extLst xmlns:c16r2="http://schemas.microsoft.com/office/drawing/2015/06/chart">
            <c:ext xmlns:c16="http://schemas.microsoft.com/office/drawing/2014/chart" uri="{C3380CC4-5D6E-409C-BE32-E72D297353CC}">
              <c16:uniqueId val="{00000002-99F2-4F19-A2A1-7168B6640CF0}"/>
            </c:ext>
          </c:extLst>
        </c:ser>
        <c:dLbls>
          <c:showLegendKey val="0"/>
          <c:showVal val="0"/>
          <c:showCatName val="0"/>
          <c:showSerName val="0"/>
          <c:showPercent val="0"/>
          <c:showBubbleSize val="0"/>
        </c:dLbls>
        <c:marker val="1"/>
        <c:smooth val="0"/>
        <c:axId val="426263440"/>
        <c:axId val="427072888"/>
      </c:lineChart>
      <c:catAx>
        <c:axId val="42626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072888"/>
        <c:crosses val="autoZero"/>
        <c:auto val="1"/>
        <c:lblAlgn val="ctr"/>
        <c:lblOffset val="100"/>
        <c:tickLblSkip val="1"/>
        <c:tickMarkSkip val="1"/>
        <c:noMultiLvlLbl val="0"/>
      </c:catAx>
      <c:valAx>
        <c:axId val="42707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26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0.83</c:v>
                </c:pt>
                <c:pt idx="2">
                  <c:v>#N/A</c:v>
                </c:pt>
                <c:pt idx="3">
                  <c:v>0.23</c:v>
                </c:pt>
                <c:pt idx="4">
                  <c:v>#N/A</c:v>
                </c:pt>
                <c:pt idx="5">
                  <c:v>0.22</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0-DC13-40C9-8895-8126AA11F5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13-40C9-8895-8126AA11F5EE}"/>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DC13-40C9-8895-8126AA11F5EE}"/>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0.17</c:v>
                </c:pt>
                <c:pt idx="4">
                  <c:v>#N/A</c:v>
                </c:pt>
                <c:pt idx="5">
                  <c:v>0.16</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3-DC13-40C9-8895-8126AA11F5EE}"/>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0.82</c:v>
                </c:pt>
                <c:pt idx="4">
                  <c:v>#N/A</c:v>
                </c:pt>
                <c:pt idx="5">
                  <c:v>0.43</c:v>
                </c:pt>
                <c:pt idx="6">
                  <c:v>#N/A</c:v>
                </c:pt>
                <c:pt idx="7">
                  <c:v>0.45</c:v>
                </c:pt>
                <c:pt idx="8">
                  <c:v>#N/A</c:v>
                </c:pt>
                <c:pt idx="9">
                  <c:v>0.3</c:v>
                </c:pt>
              </c:numCache>
            </c:numRef>
          </c:val>
          <c:extLst xmlns:c16r2="http://schemas.microsoft.com/office/drawing/2015/06/chart">
            <c:ext xmlns:c16="http://schemas.microsoft.com/office/drawing/2014/chart" uri="{C3380CC4-5D6E-409C-BE32-E72D297353CC}">
              <c16:uniqueId val="{00000004-DC13-40C9-8895-8126AA11F5EE}"/>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0.67</c:v>
                </c:pt>
                <c:pt idx="2">
                  <c:v>#N/A</c:v>
                </c:pt>
                <c:pt idx="3">
                  <c:v>0.87</c:v>
                </c:pt>
                <c:pt idx="4">
                  <c:v>#N/A</c:v>
                </c:pt>
                <c:pt idx="5">
                  <c:v>1.06</c:v>
                </c:pt>
                <c:pt idx="6">
                  <c:v>#N/A</c:v>
                </c:pt>
                <c:pt idx="7">
                  <c:v>0.34</c:v>
                </c:pt>
                <c:pt idx="8">
                  <c:v>#N/A</c:v>
                </c:pt>
                <c:pt idx="9">
                  <c:v>0.42</c:v>
                </c:pt>
              </c:numCache>
            </c:numRef>
          </c:val>
          <c:extLst xmlns:c16r2="http://schemas.microsoft.com/office/drawing/2015/06/chart">
            <c:ext xmlns:c16="http://schemas.microsoft.com/office/drawing/2014/chart" uri="{C3380CC4-5D6E-409C-BE32-E72D297353CC}">
              <c16:uniqueId val="{00000005-DC13-40C9-8895-8126AA11F5EE}"/>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2.42</c:v>
                </c:pt>
                <c:pt idx="2">
                  <c:v>#N/A</c:v>
                </c:pt>
                <c:pt idx="3">
                  <c:v>2.76</c:v>
                </c:pt>
                <c:pt idx="4">
                  <c:v>#N/A</c:v>
                </c:pt>
                <c:pt idx="5">
                  <c:v>3.49</c:v>
                </c:pt>
                <c:pt idx="6">
                  <c:v>#N/A</c:v>
                </c:pt>
                <c:pt idx="7">
                  <c:v>2.91</c:v>
                </c:pt>
                <c:pt idx="8">
                  <c:v>#N/A</c:v>
                </c:pt>
                <c:pt idx="9">
                  <c:v>1.73</c:v>
                </c:pt>
              </c:numCache>
            </c:numRef>
          </c:val>
          <c:extLst xmlns:c16r2="http://schemas.microsoft.com/office/drawing/2015/06/chart">
            <c:ext xmlns:c16="http://schemas.microsoft.com/office/drawing/2014/chart" uri="{C3380CC4-5D6E-409C-BE32-E72D297353CC}">
              <c16:uniqueId val="{00000006-DC13-40C9-8895-8126AA11F5EE}"/>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1.86</c:v>
                </c:pt>
                <c:pt idx="4">
                  <c:v>#N/A</c:v>
                </c:pt>
                <c:pt idx="5">
                  <c:v>1.94</c:v>
                </c:pt>
                <c:pt idx="6">
                  <c:v>#N/A</c:v>
                </c:pt>
                <c:pt idx="7">
                  <c:v>2.2200000000000002</c:v>
                </c:pt>
                <c:pt idx="8">
                  <c:v>#N/A</c:v>
                </c:pt>
                <c:pt idx="9">
                  <c:v>1.89</c:v>
                </c:pt>
              </c:numCache>
            </c:numRef>
          </c:val>
          <c:extLst xmlns:c16r2="http://schemas.microsoft.com/office/drawing/2015/06/chart">
            <c:ext xmlns:c16="http://schemas.microsoft.com/office/drawing/2014/chart" uri="{C3380CC4-5D6E-409C-BE32-E72D297353CC}">
              <c16:uniqueId val="{00000007-DC13-40C9-8895-8126AA11F5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5.49</c:v>
                </c:pt>
                <c:pt idx="2">
                  <c:v>#N/A</c:v>
                </c:pt>
                <c:pt idx="3">
                  <c:v>6.1</c:v>
                </c:pt>
                <c:pt idx="4">
                  <c:v>#N/A</c:v>
                </c:pt>
                <c:pt idx="5">
                  <c:v>5.08</c:v>
                </c:pt>
                <c:pt idx="6">
                  <c:v>#N/A</c:v>
                </c:pt>
                <c:pt idx="7">
                  <c:v>7.71</c:v>
                </c:pt>
                <c:pt idx="8">
                  <c:v>#N/A</c:v>
                </c:pt>
                <c:pt idx="9">
                  <c:v>6.59</c:v>
                </c:pt>
              </c:numCache>
            </c:numRef>
          </c:val>
          <c:extLst xmlns:c16r2="http://schemas.microsoft.com/office/drawing/2015/06/chart">
            <c:ext xmlns:c16="http://schemas.microsoft.com/office/drawing/2014/chart" uri="{C3380CC4-5D6E-409C-BE32-E72D297353CC}">
              <c16:uniqueId val="{00000008-DC13-40C9-8895-8126AA11F5EE}"/>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8.1199999999999992</c:v>
                </c:pt>
                <c:pt idx="2">
                  <c:v>#N/A</c:v>
                </c:pt>
                <c:pt idx="3">
                  <c:v>6.21</c:v>
                </c:pt>
                <c:pt idx="4">
                  <c:v>#N/A</c:v>
                </c:pt>
                <c:pt idx="5">
                  <c:v>6.77</c:v>
                </c:pt>
                <c:pt idx="6">
                  <c:v>#N/A</c:v>
                </c:pt>
                <c:pt idx="7">
                  <c:v>6.54</c:v>
                </c:pt>
                <c:pt idx="8">
                  <c:v>#N/A</c:v>
                </c:pt>
                <c:pt idx="9">
                  <c:v>6.83</c:v>
                </c:pt>
              </c:numCache>
            </c:numRef>
          </c:val>
          <c:extLst xmlns:c16r2="http://schemas.microsoft.com/office/drawing/2015/06/chart">
            <c:ext xmlns:c16="http://schemas.microsoft.com/office/drawing/2014/chart" uri="{C3380CC4-5D6E-409C-BE32-E72D297353CC}">
              <c16:uniqueId val="{00000009-DC13-40C9-8895-8126AA11F5EE}"/>
            </c:ext>
          </c:extLst>
        </c:ser>
        <c:dLbls>
          <c:showLegendKey val="0"/>
          <c:showVal val="0"/>
          <c:showCatName val="0"/>
          <c:showSerName val="0"/>
          <c:showPercent val="0"/>
          <c:showBubbleSize val="0"/>
        </c:dLbls>
        <c:gapWidth val="150"/>
        <c:overlap val="100"/>
        <c:axId val="427360392"/>
        <c:axId val="427360776"/>
      </c:barChart>
      <c:catAx>
        <c:axId val="42736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60776"/>
        <c:crosses val="autoZero"/>
        <c:auto val="1"/>
        <c:lblAlgn val="ctr"/>
        <c:lblOffset val="100"/>
        <c:tickLblSkip val="1"/>
        <c:tickMarkSkip val="1"/>
        <c:noMultiLvlLbl val="0"/>
      </c:catAx>
      <c:valAx>
        <c:axId val="42736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60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12217</c:v>
                </c:pt>
                <c:pt idx="5">
                  <c:v>11395</c:v>
                </c:pt>
                <c:pt idx="8">
                  <c:v>11809</c:v>
                </c:pt>
                <c:pt idx="11">
                  <c:v>11346</c:v>
                </c:pt>
                <c:pt idx="14">
                  <c:v>10831</c:v>
                </c:pt>
              </c:numCache>
            </c:numRef>
          </c:val>
          <c:extLst xmlns:c16r2="http://schemas.microsoft.com/office/drawing/2015/06/chart">
            <c:ext xmlns:c16="http://schemas.microsoft.com/office/drawing/2014/chart" uri="{C3380CC4-5D6E-409C-BE32-E72D297353CC}">
              <c16:uniqueId val="{00000000-C43C-4D79-99EC-D622993637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43C-4D79-99EC-D622993637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1355</c:v>
                </c:pt>
                <c:pt idx="3">
                  <c:v>860</c:v>
                </c:pt>
                <c:pt idx="6">
                  <c:v>706</c:v>
                </c:pt>
                <c:pt idx="9">
                  <c:v>835</c:v>
                </c:pt>
                <c:pt idx="12">
                  <c:v>1115</c:v>
                </c:pt>
              </c:numCache>
            </c:numRef>
          </c:val>
          <c:extLst xmlns:c16r2="http://schemas.microsoft.com/office/drawing/2015/06/chart">
            <c:ext xmlns:c16="http://schemas.microsoft.com/office/drawing/2014/chart" uri="{C3380CC4-5D6E-409C-BE32-E72D297353CC}">
              <c16:uniqueId val="{00000002-C43C-4D79-99EC-D622993637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3C-4D79-99EC-D622993637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3503</c:v>
                </c:pt>
                <c:pt idx="3">
                  <c:v>3344</c:v>
                </c:pt>
                <c:pt idx="6">
                  <c:v>3368</c:v>
                </c:pt>
                <c:pt idx="9">
                  <c:v>3278</c:v>
                </c:pt>
                <c:pt idx="12">
                  <c:v>3162</c:v>
                </c:pt>
              </c:numCache>
            </c:numRef>
          </c:val>
          <c:extLst xmlns:c16r2="http://schemas.microsoft.com/office/drawing/2015/06/chart">
            <c:ext xmlns:c16="http://schemas.microsoft.com/office/drawing/2014/chart" uri="{C3380CC4-5D6E-409C-BE32-E72D297353CC}">
              <c16:uniqueId val="{00000004-C43C-4D79-99EC-D622993637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3C-4D79-99EC-D622993637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3C-4D79-99EC-D622993637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8724</c:v>
                </c:pt>
                <c:pt idx="3">
                  <c:v>8221</c:v>
                </c:pt>
                <c:pt idx="6">
                  <c:v>8341</c:v>
                </c:pt>
                <c:pt idx="9">
                  <c:v>8310</c:v>
                </c:pt>
                <c:pt idx="12">
                  <c:v>8692</c:v>
                </c:pt>
              </c:numCache>
            </c:numRef>
          </c:val>
          <c:extLst xmlns:c16r2="http://schemas.microsoft.com/office/drawing/2015/06/chart">
            <c:ext xmlns:c16="http://schemas.microsoft.com/office/drawing/2014/chart" uri="{C3380CC4-5D6E-409C-BE32-E72D297353CC}">
              <c16:uniqueId val="{00000007-C43C-4D79-99EC-D6229936373F}"/>
            </c:ext>
          </c:extLst>
        </c:ser>
        <c:dLbls>
          <c:showLegendKey val="0"/>
          <c:showVal val="0"/>
          <c:showCatName val="0"/>
          <c:showSerName val="0"/>
          <c:showPercent val="0"/>
          <c:showBubbleSize val="0"/>
        </c:dLbls>
        <c:gapWidth val="100"/>
        <c:overlap val="100"/>
        <c:axId val="421069696"/>
        <c:axId val="42736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1365</c:v>
                </c:pt>
                <c:pt idx="2">
                  <c:v>#N/A</c:v>
                </c:pt>
                <c:pt idx="3">
                  <c:v>#N/A</c:v>
                </c:pt>
                <c:pt idx="4">
                  <c:v>1030</c:v>
                </c:pt>
                <c:pt idx="5">
                  <c:v>#N/A</c:v>
                </c:pt>
                <c:pt idx="6">
                  <c:v>#N/A</c:v>
                </c:pt>
                <c:pt idx="7">
                  <c:v>606</c:v>
                </c:pt>
                <c:pt idx="8">
                  <c:v>#N/A</c:v>
                </c:pt>
                <c:pt idx="9">
                  <c:v>#N/A</c:v>
                </c:pt>
                <c:pt idx="10">
                  <c:v>1077</c:v>
                </c:pt>
                <c:pt idx="11">
                  <c:v>#N/A</c:v>
                </c:pt>
                <c:pt idx="12">
                  <c:v>#N/A</c:v>
                </c:pt>
                <c:pt idx="13">
                  <c:v>2138</c:v>
                </c:pt>
                <c:pt idx="14">
                  <c:v>#N/A</c:v>
                </c:pt>
              </c:numCache>
            </c:numRef>
          </c:val>
          <c:smooth val="0"/>
          <c:extLst xmlns:c16r2="http://schemas.microsoft.com/office/drawing/2015/06/chart">
            <c:ext xmlns:c16="http://schemas.microsoft.com/office/drawing/2014/chart" uri="{C3380CC4-5D6E-409C-BE32-E72D297353CC}">
              <c16:uniqueId val="{00000008-C43C-4D79-99EC-D6229936373F}"/>
            </c:ext>
          </c:extLst>
        </c:ser>
        <c:dLbls>
          <c:showLegendKey val="0"/>
          <c:showVal val="0"/>
          <c:showCatName val="0"/>
          <c:showSerName val="0"/>
          <c:showPercent val="0"/>
          <c:showBubbleSize val="0"/>
        </c:dLbls>
        <c:marker val="1"/>
        <c:smooth val="0"/>
        <c:axId val="421069696"/>
        <c:axId val="427363848"/>
      </c:lineChart>
      <c:catAx>
        <c:axId val="4210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63848"/>
        <c:crosses val="autoZero"/>
        <c:auto val="1"/>
        <c:lblAlgn val="ctr"/>
        <c:lblOffset val="100"/>
        <c:tickLblSkip val="1"/>
        <c:tickMarkSkip val="1"/>
        <c:noMultiLvlLbl val="0"/>
      </c:catAx>
      <c:valAx>
        <c:axId val="42736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0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72161</c:v>
                </c:pt>
                <c:pt idx="5">
                  <c:v>68141</c:v>
                </c:pt>
                <c:pt idx="8">
                  <c:v>63043</c:v>
                </c:pt>
                <c:pt idx="11">
                  <c:v>58924</c:v>
                </c:pt>
                <c:pt idx="14">
                  <c:v>54700</c:v>
                </c:pt>
              </c:numCache>
            </c:numRef>
          </c:val>
          <c:extLst xmlns:c16r2="http://schemas.microsoft.com/office/drawing/2015/06/chart">
            <c:ext xmlns:c16="http://schemas.microsoft.com/office/drawing/2014/chart" uri="{C3380CC4-5D6E-409C-BE32-E72D297353CC}">
              <c16:uniqueId val="{00000000-DC6E-4C9D-A0D7-148456DA73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29154</c:v>
                </c:pt>
                <c:pt idx="5">
                  <c:v>28980</c:v>
                </c:pt>
                <c:pt idx="8">
                  <c:v>30330</c:v>
                </c:pt>
                <c:pt idx="11">
                  <c:v>32504</c:v>
                </c:pt>
                <c:pt idx="14">
                  <c:v>31889</c:v>
                </c:pt>
              </c:numCache>
            </c:numRef>
          </c:val>
          <c:extLst xmlns:c16r2="http://schemas.microsoft.com/office/drawing/2015/06/chart">
            <c:ext xmlns:c16="http://schemas.microsoft.com/office/drawing/2014/chart" uri="{C3380CC4-5D6E-409C-BE32-E72D297353CC}">
              <c16:uniqueId val="{00000001-DC6E-4C9D-A0D7-148456DA73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22694</c:v>
                </c:pt>
                <c:pt idx="5">
                  <c:v>22027</c:v>
                </c:pt>
                <c:pt idx="8">
                  <c:v>22621</c:v>
                </c:pt>
                <c:pt idx="11">
                  <c:v>19292</c:v>
                </c:pt>
                <c:pt idx="14">
                  <c:v>22369</c:v>
                </c:pt>
              </c:numCache>
            </c:numRef>
          </c:val>
          <c:extLst xmlns:c16r2="http://schemas.microsoft.com/office/drawing/2015/06/chart">
            <c:ext xmlns:c16="http://schemas.microsoft.com/office/drawing/2014/chart" uri="{C3380CC4-5D6E-409C-BE32-E72D297353CC}">
              <c16:uniqueId val="{00000002-DC6E-4C9D-A0D7-148456DA73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6E-4C9D-A0D7-148456DA73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6E-4C9D-A0D7-148456DA73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c:v>
                </c:pt>
                <c:pt idx="3">
                  <c:v>22</c:v>
                </c:pt>
                <c:pt idx="6">
                  <c:v>19</c:v>
                </c:pt>
                <c:pt idx="9">
                  <c:v>16</c:v>
                </c:pt>
                <c:pt idx="12">
                  <c:v>14</c:v>
                </c:pt>
              </c:numCache>
            </c:numRef>
          </c:val>
          <c:extLst xmlns:c16r2="http://schemas.microsoft.com/office/drawing/2015/06/chart">
            <c:ext xmlns:c16="http://schemas.microsoft.com/office/drawing/2014/chart" uri="{C3380CC4-5D6E-409C-BE32-E72D297353CC}">
              <c16:uniqueId val="{00000005-DC6E-4C9D-A0D7-148456DA73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18859</c:v>
                </c:pt>
                <c:pt idx="3">
                  <c:v>18109</c:v>
                </c:pt>
                <c:pt idx="6">
                  <c:v>17844</c:v>
                </c:pt>
                <c:pt idx="9">
                  <c:v>17888</c:v>
                </c:pt>
                <c:pt idx="12">
                  <c:v>17230</c:v>
                </c:pt>
              </c:numCache>
            </c:numRef>
          </c:val>
          <c:extLst xmlns:c16r2="http://schemas.microsoft.com/office/drawing/2015/06/chart">
            <c:ext xmlns:c16="http://schemas.microsoft.com/office/drawing/2014/chart" uri="{C3380CC4-5D6E-409C-BE32-E72D297353CC}">
              <c16:uniqueId val="{00000006-DC6E-4C9D-A0D7-148456DA73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C6E-4C9D-A0D7-148456DA73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32464</c:v>
                </c:pt>
                <c:pt idx="3">
                  <c:v>33812</c:v>
                </c:pt>
                <c:pt idx="6">
                  <c:v>36368</c:v>
                </c:pt>
                <c:pt idx="9">
                  <c:v>37866</c:v>
                </c:pt>
                <c:pt idx="12">
                  <c:v>36673</c:v>
                </c:pt>
              </c:numCache>
            </c:numRef>
          </c:val>
          <c:extLst xmlns:c16r2="http://schemas.microsoft.com/office/drawing/2015/06/chart">
            <c:ext xmlns:c16="http://schemas.microsoft.com/office/drawing/2014/chart" uri="{C3380CC4-5D6E-409C-BE32-E72D297353CC}">
              <c16:uniqueId val="{00000008-DC6E-4C9D-A0D7-148456DA73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10564</c:v>
                </c:pt>
                <c:pt idx="3">
                  <c:v>10517</c:v>
                </c:pt>
                <c:pt idx="6">
                  <c:v>11043</c:v>
                </c:pt>
                <c:pt idx="9">
                  <c:v>10763</c:v>
                </c:pt>
                <c:pt idx="12">
                  <c:v>10325</c:v>
                </c:pt>
              </c:numCache>
            </c:numRef>
          </c:val>
          <c:extLst xmlns:c16r2="http://schemas.microsoft.com/office/drawing/2015/06/chart">
            <c:ext xmlns:c16="http://schemas.microsoft.com/office/drawing/2014/chart" uri="{C3380CC4-5D6E-409C-BE32-E72D297353CC}">
              <c16:uniqueId val="{00000009-DC6E-4C9D-A0D7-148456DA73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70748</c:v>
                </c:pt>
                <c:pt idx="3">
                  <c:v>70335</c:v>
                </c:pt>
                <c:pt idx="6">
                  <c:v>69832</c:v>
                </c:pt>
                <c:pt idx="9">
                  <c:v>77782</c:v>
                </c:pt>
                <c:pt idx="12">
                  <c:v>77260</c:v>
                </c:pt>
              </c:numCache>
            </c:numRef>
          </c:val>
          <c:extLst xmlns:c16r2="http://schemas.microsoft.com/office/drawing/2015/06/chart">
            <c:ext xmlns:c16="http://schemas.microsoft.com/office/drawing/2014/chart" uri="{C3380CC4-5D6E-409C-BE32-E72D297353CC}">
              <c16:uniqueId val="{0000000A-DC6E-4C9D-A0D7-148456DA73A4}"/>
            </c:ext>
          </c:extLst>
        </c:ser>
        <c:dLbls>
          <c:showLegendKey val="0"/>
          <c:showVal val="0"/>
          <c:showCatName val="0"/>
          <c:showSerName val="0"/>
          <c:showPercent val="0"/>
          <c:showBubbleSize val="0"/>
        </c:dLbls>
        <c:gapWidth val="100"/>
        <c:overlap val="100"/>
        <c:axId val="163797168"/>
        <c:axId val="428146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8649</c:v>
                </c:pt>
                <c:pt idx="2">
                  <c:v>#N/A</c:v>
                </c:pt>
                <c:pt idx="3">
                  <c:v>#N/A</c:v>
                </c:pt>
                <c:pt idx="4">
                  <c:v>13647</c:v>
                </c:pt>
                <c:pt idx="5">
                  <c:v>#N/A</c:v>
                </c:pt>
                <c:pt idx="6">
                  <c:v>#N/A</c:v>
                </c:pt>
                <c:pt idx="7">
                  <c:v>19113</c:v>
                </c:pt>
                <c:pt idx="8">
                  <c:v>#N/A</c:v>
                </c:pt>
                <c:pt idx="9">
                  <c:v>#N/A</c:v>
                </c:pt>
                <c:pt idx="10">
                  <c:v>33594</c:v>
                </c:pt>
                <c:pt idx="11">
                  <c:v>#N/A</c:v>
                </c:pt>
                <c:pt idx="12">
                  <c:v>#N/A</c:v>
                </c:pt>
                <c:pt idx="13">
                  <c:v>32543</c:v>
                </c:pt>
                <c:pt idx="14">
                  <c:v>#N/A</c:v>
                </c:pt>
              </c:numCache>
            </c:numRef>
          </c:val>
          <c:smooth val="0"/>
          <c:extLst xmlns:c16r2="http://schemas.microsoft.com/office/drawing/2015/06/chart">
            <c:ext xmlns:c16="http://schemas.microsoft.com/office/drawing/2014/chart" uri="{C3380CC4-5D6E-409C-BE32-E72D297353CC}">
              <c16:uniqueId val="{0000000B-DC6E-4C9D-A0D7-148456DA73A4}"/>
            </c:ext>
          </c:extLst>
        </c:ser>
        <c:dLbls>
          <c:showLegendKey val="0"/>
          <c:showVal val="0"/>
          <c:showCatName val="0"/>
          <c:showSerName val="0"/>
          <c:showPercent val="0"/>
          <c:showBubbleSize val="0"/>
        </c:dLbls>
        <c:marker val="1"/>
        <c:smooth val="0"/>
        <c:axId val="163797168"/>
        <c:axId val="428146376"/>
      </c:lineChart>
      <c:catAx>
        <c:axId val="16379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146376"/>
        <c:crosses val="autoZero"/>
        <c:auto val="1"/>
        <c:lblAlgn val="ctr"/>
        <c:lblOffset val="100"/>
        <c:tickLblSkip val="1"/>
        <c:tickMarkSkip val="1"/>
        <c:noMultiLvlLbl val="0"/>
      </c:catAx>
      <c:valAx>
        <c:axId val="428146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9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9911</c:v>
                </c:pt>
                <c:pt idx="1">
                  <c:v>8111</c:v>
                </c:pt>
                <c:pt idx="2">
                  <c:v>10011</c:v>
                </c:pt>
              </c:numCache>
            </c:numRef>
          </c:val>
          <c:extLst xmlns:c16r2="http://schemas.microsoft.com/office/drawing/2015/06/chart">
            <c:ext xmlns:c16="http://schemas.microsoft.com/office/drawing/2014/chart" uri="{C3380CC4-5D6E-409C-BE32-E72D297353CC}">
              <c16:uniqueId val="{00000000-98A6-4AA0-B1AA-799F30E0E6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8A6-4AA0-B1AA-799F30E0E6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10209</c:v>
                </c:pt>
                <c:pt idx="1">
                  <c:v>7522</c:v>
                </c:pt>
                <c:pt idx="2">
                  <c:v>9208</c:v>
                </c:pt>
              </c:numCache>
            </c:numRef>
          </c:val>
          <c:extLst xmlns:c16r2="http://schemas.microsoft.com/office/drawing/2015/06/chart">
            <c:ext xmlns:c16="http://schemas.microsoft.com/office/drawing/2014/chart" uri="{C3380CC4-5D6E-409C-BE32-E72D297353CC}">
              <c16:uniqueId val="{00000002-98A6-4AA0-B1AA-799F30E0E61F}"/>
            </c:ext>
          </c:extLst>
        </c:ser>
        <c:dLbls>
          <c:showLegendKey val="0"/>
          <c:showVal val="0"/>
          <c:showCatName val="0"/>
          <c:showSerName val="0"/>
          <c:showPercent val="0"/>
          <c:showBubbleSize val="0"/>
        </c:dLbls>
        <c:gapWidth val="120"/>
        <c:overlap val="100"/>
        <c:axId val="428145376"/>
        <c:axId val="431704792"/>
      </c:barChart>
      <c:catAx>
        <c:axId val="42814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704792"/>
        <c:crosses val="autoZero"/>
        <c:auto val="1"/>
        <c:lblAlgn val="ctr"/>
        <c:lblOffset val="100"/>
        <c:tickLblSkip val="1"/>
        <c:tickMarkSkip val="1"/>
        <c:noMultiLvlLbl val="0"/>
      </c:catAx>
      <c:valAx>
        <c:axId val="431704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14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7D-4DDE-9F81-5A757200C7B3}"/>
                </c:ext>
                <c:ext xmlns:c15="http://schemas.microsoft.com/office/drawing/2012/chart" uri="{CE6537A1-D6FC-4f65-9D91-7224C49458BB}">
                  <c15:dlblFieldTable>
                    <c15:dlblFTEntry>
                      <c15:txfldGUID>{D31B9FF7-6560-497F-8129-31EBA000FD4B}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7D-4DDE-9F81-5A757200C7B3}"/>
                </c:ext>
                <c:ext xmlns:c15="http://schemas.microsoft.com/office/drawing/2012/chart" uri="{CE6537A1-D6FC-4f65-9D91-7224C49458BB}">
                  <c15:dlblFieldTable>
                    <c15:dlblFTEntry>
                      <c15:txfldGUID>{B3DC4618-7D2A-484F-B554-EA29390BD5D3}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7D-4DDE-9F81-5A757200C7B3}"/>
                </c:ext>
                <c:ext xmlns:c15="http://schemas.microsoft.com/office/drawing/2012/chart" uri="{CE6537A1-D6FC-4f65-9D91-7224C49458BB}">
                  <c15:dlblFieldTable>
                    <c15:dlblFTEntry>
                      <c15:txfldGUID>{72F4584B-5FB8-441F-A62B-B71BC4DA4D4B}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7D-4DDE-9F81-5A757200C7B3}"/>
                </c:ext>
                <c:ext xmlns:c15="http://schemas.microsoft.com/office/drawing/2012/chart" uri="{CE6537A1-D6FC-4f65-9D91-7224C49458BB}">
                  <c15:dlblFieldTable>
                    <c15:dlblFTEntry>
                      <c15:txfldGUID>{CC1B06AC-B4C7-426C-83CC-7B5E91A511DD}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7D-4DDE-9F81-5A757200C7B3}"/>
                </c:ext>
                <c:ext xmlns:c15="http://schemas.microsoft.com/office/drawing/2012/chart" uri="{CE6537A1-D6FC-4f65-9D91-7224C49458BB}">
                  <c15:dlblFieldTable>
                    <c15:dlblFTEntry>
                      <c15:txfldGUID>{59F3E578-F119-41AA-BAFB-267192B345FE}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7D-4DDE-9F81-5A757200C7B3}"/>
                </c:ext>
                <c:ext xmlns:c15="http://schemas.microsoft.com/office/drawing/2012/chart" uri="{CE6537A1-D6FC-4f65-9D91-7224C49458BB}">
                  <c15:layout/>
                  <c15:dlblFieldTable>
                    <c15:dlblFTEntry>
                      <c15:txfldGUID>{3C077D08-C836-474F-978B-36E5341338B3}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7D-4DDE-9F81-5A757200C7B3}"/>
                </c:ext>
                <c:ext xmlns:c15="http://schemas.microsoft.com/office/drawing/2012/chart" uri="{CE6537A1-D6FC-4f65-9D91-7224C49458BB}">
                  <c15:layout/>
                  <c15:dlblFieldTable>
                    <c15:dlblFTEntry>
                      <c15:txfldGUID>{1F95F11A-8E4E-40F3-9766-27B1D1869A45}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7D-4DDE-9F81-5A757200C7B3}"/>
                </c:ext>
                <c:ext xmlns:c15="http://schemas.microsoft.com/office/drawing/2012/chart" uri="{CE6537A1-D6FC-4f65-9D91-7224C49458BB}">
                  <c15:layout/>
                  <c15:dlblFieldTable>
                    <c15:dlblFTEntry>
                      <c15:txfldGUID>{74044B78-D084-4AB3-B517-18E97C9622FD}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7D-4DDE-9F81-5A757200C7B3}"/>
                </c:ext>
                <c:ext xmlns:c15="http://schemas.microsoft.com/office/drawing/2012/chart" uri="{CE6537A1-D6FC-4f65-9D91-7224C49458BB}">
                  <c15:layout/>
                  <c15:dlblFieldTable>
                    <c15:dlblFTEntry>
                      <c15:txfldGUID>{CD3E9F86-F7B9-4FA0-8F95-4B3FBD7DC9BC}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54.4</c:v>
                </c:pt>
                <c:pt idx="24">
                  <c:v>52.9</c:v>
                </c:pt>
                <c:pt idx="32">
                  <c:v>53.6</c:v>
                </c:pt>
              </c:numCache>
            </c:numRef>
          </c:xVal>
          <c:yVal>
            <c:numRef>
              <c:f>公会計指標分析・財政指標組合せ分析表!$BP$51:$DC$51</c:f>
              <c:numCache>
                <c:formatCode>#,##0.0;"▲ "#,##0.0</c:formatCode>
                <c:ptCount val="40"/>
                <c:pt idx="8">
                  <c:v>18.3</c:v>
                </c:pt>
                <c:pt idx="16">
                  <c:v>25.4</c:v>
                </c:pt>
                <c:pt idx="24">
                  <c:v>44.9</c:v>
                </c:pt>
                <c:pt idx="32">
                  <c:v>42.4</c:v>
                </c:pt>
              </c:numCache>
            </c:numRef>
          </c:yVal>
          <c:smooth val="0"/>
          <c:extLst xmlns:c16r2="http://schemas.microsoft.com/office/drawing/2015/06/chart">
            <c:ext xmlns:c16="http://schemas.microsoft.com/office/drawing/2014/chart" uri="{C3380CC4-5D6E-409C-BE32-E72D297353CC}">
              <c16:uniqueId val="{00000009-027D-4DDE-9F81-5A757200C7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7D-4DDE-9F81-5A757200C7B3}"/>
                </c:ext>
                <c:ext xmlns:c15="http://schemas.microsoft.com/office/drawing/2012/chart" uri="{CE6537A1-D6FC-4f65-9D91-7224C49458BB}">
                  <c15:dlblFieldTable>
                    <c15:dlblFTEntry>
                      <c15:txfldGUID>{B8A9FB95-841C-421F-8C78-D744E759B7EA}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7D-4DDE-9F81-5A757200C7B3}"/>
                </c:ext>
                <c:ext xmlns:c15="http://schemas.microsoft.com/office/drawing/2012/chart" uri="{CE6537A1-D6FC-4f65-9D91-7224C49458BB}">
                  <c15:dlblFieldTable>
                    <c15:dlblFTEntry>
                      <c15:txfldGUID>{B335F09E-6ACB-40E4-84C7-FAE70AF375B5}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7D-4DDE-9F81-5A757200C7B3}"/>
                </c:ext>
                <c:ext xmlns:c15="http://schemas.microsoft.com/office/drawing/2012/chart" uri="{CE6537A1-D6FC-4f65-9D91-7224C49458BB}">
                  <c15:dlblFieldTable>
                    <c15:dlblFTEntry>
                      <c15:txfldGUID>{8DB4F6DB-7B94-4D58-A84C-37962A7B3F4B}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7D-4DDE-9F81-5A757200C7B3}"/>
                </c:ext>
                <c:ext xmlns:c15="http://schemas.microsoft.com/office/drawing/2012/chart" uri="{CE6537A1-D6FC-4f65-9D91-7224C49458BB}">
                  <c15:dlblFieldTable>
                    <c15:dlblFTEntry>
                      <c15:txfldGUID>{82E6CC9B-A23F-466C-8E4C-1E9F5914D56E}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7D-4DDE-9F81-5A757200C7B3}"/>
                </c:ext>
                <c:ext xmlns:c15="http://schemas.microsoft.com/office/drawing/2012/chart" uri="{CE6537A1-D6FC-4f65-9D91-7224C49458BB}">
                  <c15:dlblFieldTable>
                    <c15:dlblFTEntry>
                      <c15:txfldGUID>{9AA4696F-FA35-40AC-B424-E25EA511AE0E}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7D-4DDE-9F81-5A757200C7B3}"/>
                </c:ext>
                <c:ext xmlns:c15="http://schemas.microsoft.com/office/drawing/2012/chart" uri="{CE6537A1-D6FC-4f65-9D91-7224C49458BB}">
                  <c15:layout/>
                  <c15:dlblFieldTable>
                    <c15:dlblFTEntry>
                      <c15:txfldGUID>{5F1EE54E-3CEE-4465-B91B-796D888B81D7}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7D-4DDE-9F81-5A757200C7B3}"/>
                </c:ext>
                <c:ext xmlns:c15="http://schemas.microsoft.com/office/drawing/2012/chart" uri="{CE6537A1-D6FC-4f65-9D91-7224C49458BB}">
                  <c15:layout/>
                  <c15:dlblFieldTable>
                    <c15:dlblFTEntry>
                      <c15:txfldGUID>{0C6FEA74-2397-411A-AA0F-4AD3794BD541}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7D-4DDE-9F81-5A757200C7B3}"/>
                </c:ext>
                <c:ext xmlns:c15="http://schemas.microsoft.com/office/drawing/2012/chart" uri="{CE6537A1-D6FC-4f65-9D91-7224C49458BB}">
                  <c15:layout/>
                  <c15:dlblFieldTable>
                    <c15:dlblFTEntry>
                      <c15:txfldGUID>{1004029B-DB33-41FC-BFA1-0BA3C20C9652}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7D-4DDE-9F81-5A757200C7B3}"/>
                </c:ext>
                <c:ext xmlns:c15="http://schemas.microsoft.com/office/drawing/2012/chart" uri="{CE6537A1-D6FC-4f65-9D91-7224C49458BB}">
                  <c15:layout/>
                  <c15:dlblFieldTable>
                    <c15:dlblFTEntry>
                      <c15:txfldGUID>{3C098AAA-21A9-4558-B54A-48676F4DD109}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027D-4DDE-9F81-5A757200C7B3}"/>
            </c:ext>
          </c:extLst>
        </c:ser>
        <c:dLbls>
          <c:showLegendKey val="0"/>
          <c:showVal val="1"/>
          <c:showCatName val="0"/>
          <c:showSerName val="0"/>
          <c:showPercent val="0"/>
          <c:showBubbleSize val="0"/>
        </c:dLbls>
        <c:axId val="431685904"/>
        <c:axId val="431686288"/>
      </c:scatterChart>
      <c:valAx>
        <c:axId val="431685904"/>
        <c:scaling>
          <c:orientation val="minMax"/>
          <c:max val="59.80000000000000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686288"/>
        <c:crosses val="autoZero"/>
        <c:crossBetween val="midCat"/>
      </c:valAx>
      <c:valAx>
        <c:axId val="431686288"/>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68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FA-41C0-9071-86EAB22E3E28}"/>
                </c:ext>
                <c:ext xmlns:c15="http://schemas.microsoft.com/office/drawing/2012/chart" uri="{CE6537A1-D6FC-4f65-9D91-7224C49458BB}">
                  <c15:layout/>
                  <c15:dlblFieldTable>
                    <c15:dlblFTEntry>
                      <c15:txfldGUID>{EBE4801E-A942-4A74-9074-2C09A7FAE6D8}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FA-41C0-9071-86EAB22E3E28}"/>
                </c:ext>
                <c:ext xmlns:c15="http://schemas.microsoft.com/office/drawing/2012/chart" uri="{CE6537A1-D6FC-4f65-9D91-7224C49458BB}">
                  <c15:dlblFieldTable>
                    <c15:dlblFTEntry>
                      <c15:txfldGUID>{31FF74C2-7D7E-4647-8BBA-7AE444A5948E}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FA-41C0-9071-86EAB22E3E28}"/>
                </c:ext>
                <c:ext xmlns:c15="http://schemas.microsoft.com/office/drawing/2012/chart" uri="{CE6537A1-D6FC-4f65-9D91-7224C49458BB}">
                  <c15:dlblFieldTable>
                    <c15:dlblFTEntry>
                      <c15:txfldGUID>{47AD9F44-AAC8-4119-AAF9-D7BD08AAD584}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FA-41C0-9071-86EAB22E3E28}"/>
                </c:ext>
                <c:ext xmlns:c15="http://schemas.microsoft.com/office/drawing/2012/chart" uri="{CE6537A1-D6FC-4f65-9D91-7224C49458BB}">
                  <c15:dlblFieldTable>
                    <c15:dlblFTEntry>
                      <c15:txfldGUID>{E067BFFA-90C8-4174-B071-460044F78C07}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FA-41C0-9071-86EAB22E3E28}"/>
                </c:ext>
                <c:ext xmlns:c15="http://schemas.microsoft.com/office/drawing/2012/chart" uri="{CE6537A1-D6FC-4f65-9D91-7224C49458BB}">
                  <c15:dlblFieldTable>
                    <c15:dlblFTEntry>
                      <c15:txfldGUID>{BE2723B9-537B-40D7-9F16-80739C4ED6E1}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FA-41C0-9071-86EAB22E3E28}"/>
                </c:ext>
                <c:ext xmlns:c15="http://schemas.microsoft.com/office/drawing/2012/chart" uri="{CE6537A1-D6FC-4f65-9D91-7224C49458BB}">
                  <c15:layout/>
                  <c15:dlblFieldTable>
                    <c15:dlblFTEntry>
                      <c15:txfldGUID>{80FC2E41-326A-44A1-B9C5-9246F2A01778}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FA-41C0-9071-86EAB22E3E28}"/>
                </c:ext>
                <c:ext xmlns:c15="http://schemas.microsoft.com/office/drawing/2012/chart" uri="{CE6537A1-D6FC-4f65-9D91-7224C49458BB}">
                  <c15:layout/>
                  <c15:dlblFieldTable>
                    <c15:dlblFTEntry>
                      <c15:txfldGUID>{E064D66B-ED79-4BFC-82ED-B82D728DB4EF}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FA-41C0-9071-86EAB22E3E28}"/>
                </c:ext>
                <c:ext xmlns:c15="http://schemas.microsoft.com/office/drawing/2012/chart" uri="{CE6537A1-D6FC-4f65-9D91-7224C49458BB}">
                  <c15:layout/>
                  <c15:dlblFieldTable>
                    <c15:dlblFTEntry>
                      <c15:txfldGUID>{16AAD092-9926-4437-BD36-4E5A3A1AACBD}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FA-41C0-9071-86EAB22E3E28}"/>
                </c:ext>
                <c:ext xmlns:c15="http://schemas.microsoft.com/office/drawing/2012/chart" uri="{CE6537A1-D6FC-4f65-9D91-7224C49458BB}">
                  <c15:layout/>
                  <c15:dlblFieldTable>
                    <c15:dlblFTEntry>
                      <c15:txfldGUID>{4F943BC1-20E0-4990-82FA-B466FF4193C8}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1.8</c:v>
                </c:pt>
                <c:pt idx="16">
                  <c:v>1.3</c:v>
                </c:pt>
                <c:pt idx="24">
                  <c:v>1.2</c:v>
                </c:pt>
                <c:pt idx="32">
                  <c:v>1.6</c:v>
                </c:pt>
              </c:numCache>
            </c:numRef>
          </c:xVal>
          <c:yVal>
            <c:numRef>
              <c:f>公会計指標分析・財政指標組合せ分析表!$BP$73:$DC$73</c:f>
              <c:numCache>
                <c:formatCode>#,##0.0;"▲ "#,##0.0</c:formatCode>
                <c:ptCount val="40"/>
                <c:pt idx="0">
                  <c:v>11.3</c:v>
                </c:pt>
                <c:pt idx="8">
                  <c:v>18.3</c:v>
                </c:pt>
                <c:pt idx="16">
                  <c:v>25.4</c:v>
                </c:pt>
                <c:pt idx="24">
                  <c:v>44.9</c:v>
                </c:pt>
                <c:pt idx="32">
                  <c:v>42.4</c:v>
                </c:pt>
              </c:numCache>
            </c:numRef>
          </c:yVal>
          <c:smooth val="0"/>
          <c:extLst xmlns:c16r2="http://schemas.microsoft.com/office/drawing/2015/06/chart">
            <c:ext xmlns:c16="http://schemas.microsoft.com/office/drawing/2014/chart" uri="{C3380CC4-5D6E-409C-BE32-E72D297353CC}">
              <c16:uniqueId val="{00000009-C1FA-41C0-9071-86EAB22E3E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FA-41C0-9071-86EAB22E3E28}"/>
                </c:ext>
                <c:ext xmlns:c15="http://schemas.microsoft.com/office/drawing/2012/chart" uri="{CE6537A1-D6FC-4f65-9D91-7224C49458BB}">
                  <c15:layout/>
                  <c15:dlblFieldTable>
                    <c15:dlblFTEntry>
                      <c15:txfldGUID>{3E78BD8F-866F-4145-8D0C-3DF846AA2F3B}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FA-41C0-9071-86EAB22E3E28}"/>
                </c:ext>
                <c:ext xmlns:c15="http://schemas.microsoft.com/office/drawing/2012/chart" uri="{CE6537A1-D6FC-4f65-9D91-7224C49458BB}">
                  <c15:dlblFieldTable>
                    <c15:dlblFTEntry>
                      <c15:txfldGUID>{697523B9-BA39-4E00-B4C1-D3DD57F5CF0C}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FA-41C0-9071-86EAB22E3E28}"/>
                </c:ext>
                <c:ext xmlns:c15="http://schemas.microsoft.com/office/drawing/2012/chart" uri="{CE6537A1-D6FC-4f65-9D91-7224C49458BB}">
                  <c15:dlblFieldTable>
                    <c15:dlblFTEntry>
                      <c15:txfldGUID>{D8574D65-AEAA-4D8C-8F1D-14DE99C06CA9}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FA-41C0-9071-86EAB22E3E28}"/>
                </c:ext>
                <c:ext xmlns:c15="http://schemas.microsoft.com/office/drawing/2012/chart" uri="{CE6537A1-D6FC-4f65-9D91-7224C49458BB}">
                  <c15:dlblFieldTable>
                    <c15:dlblFTEntry>
                      <c15:txfldGUID>{DA645CFE-49A3-42A1-B25F-B43CB2C16271}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FA-41C0-9071-86EAB22E3E28}"/>
                </c:ext>
                <c:ext xmlns:c15="http://schemas.microsoft.com/office/drawing/2012/chart" uri="{CE6537A1-D6FC-4f65-9D91-7224C49458BB}">
                  <c15:dlblFieldTable>
                    <c15:dlblFTEntry>
                      <c15:txfldGUID>{A9F8EE99-8B3D-4989-8FB2-A748F27C0550}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FA-41C0-9071-86EAB22E3E28}"/>
                </c:ext>
                <c:ext xmlns:c15="http://schemas.microsoft.com/office/drawing/2012/chart" uri="{CE6537A1-D6FC-4f65-9D91-7224C49458BB}">
                  <c15:layout/>
                  <c15:dlblFieldTable>
                    <c15:dlblFTEntry>
                      <c15:txfldGUID>{90BC389A-8179-453A-AA40-C81C34B8279D}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5.05789067385800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FA-41C0-9071-86EAB22E3E28}"/>
                </c:ext>
                <c:ext xmlns:c15="http://schemas.microsoft.com/office/drawing/2012/chart" uri="{CE6537A1-D6FC-4f65-9D91-7224C49458BB}">
                  <c15:layout/>
                  <c15:dlblFieldTable>
                    <c15:dlblFTEntry>
                      <c15:txfldGUID>{EC191576-DE7C-4ECC-B2F1-C83A15A045E9}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7.42543874370079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FA-41C0-9071-86EAB22E3E28}"/>
                </c:ext>
                <c:ext xmlns:c15="http://schemas.microsoft.com/office/drawing/2012/chart" uri="{CE6537A1-D6FC-4f65-9D91-7224C49458BB}">
                  <c15:layout/>
                  <c15:dlblFieldTable>
                    <c15:dlblFTEntry>
                      <c15:txfldGUID>{6E5B3C42-7D4D-455E-8617-800403272AB3}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FA-41C0-9071-86EAB22E3E28}"/>
                </c:ext>
                <c:ext xmlns:c15="http://schemas.microsoft.com/office/drawing/2012/chart" uri="{CE6537A1-D6FC-4f65-9D91-7224C49458BB}">
                  <c15:layout/>
                  <c15:dlblFieldTable>
                    <c15:dlblFTEntry>
                      <c15:txfldGUID>{BF0BC5CF-DEBB-4D32-8266-30142F3AAC3E}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C1FA-41C0-9071-86EAB22E3E28}"/>
            </c:ext>
          </c:extLst>
        </c:ser>
        <c:dLbls>
          <c:showLegendKey val="0"/>
          <c:showVal val="1"/>
          <c:showCatName val="0"/>
          <c:showSerName val="0"/>
          <c:showPercent val="0"/>
          <c:showBubbleSize val="0"/>
        </c:dLbls>
        <c:axId val="185615360"/>
        <c:axId val="185617712"/>
      </c:scatterChart>
      <c:valAx>
        <c:axId val="185615360"/>
        <c:scaling>
          <c:orientation val="minMax"/>
          <c:max val="5.6"/>
          <c:min val="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617712"/>
        <c:crosses val="autoZero"/>
        <c:crossBetween val="midCat"/>
      </c:valAx>
      <c:valAx>
        <c:axId val="185617712"/>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615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平成２８年度及び平成３０年度は分母である標準財政規模が増加したものの，元利償還金の増加により上昇（悪化）している。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実質公債費比率に関しては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平成３０年度は単年度比率（</a:t>
          </a:r>
          <a:r>
            <a:rPr lang="en-US" altLang="ja-JP" sz="1100">
              <a:solidFill>
                <a:schemeClr val="dk1"/>
              </a:solidFill>
              <a:effectLst/>
              <a:latin typeface="+mn-lt"/>
              <a:ea typeface="+mn-ea"/>
              <a:cs typeface="+mn-cs"/>
            </a:rPr>
            <a:t>2.79</a:t>
          </a:r>
          <a:r>
            <a:rPr lang="ja-JP" altLang="ja-JP" sz="1100">
              <a:solidFill>
                <a:schemeClr val="dk1"/>
              </a:solidFill>
              <a:effectLst/>
              <a:latin typeface="+mn-lt"/>
              <a:ea typeface="+mn-ea"/>
              <a:cs typeface="+mn-cs"/>
            </a:rPr>
            <a:t>％）が分子である元利償還金の増加により上昇している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引き続き、計画的な借入等による健全財政に努める。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将来負担額について、しばらく横ばいで推移していたが、平成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は、新庁舎建設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に伴う借入により一般会計等の市債現在高が増加したことに伴い増加している。</a:t>
          </a:r>
          <a:endParaRPr lang="ja-JP" altLang="ja-JP" sz="1400">
            <a:effectLst/>
          </a:endParaRPr>
        </a:p>
        <a:p>
          <a:r>
            <a:rPr kumimoji="1" lang="ja-JP" altLang="ja-JP" sz="1100">
              <a:solidFill>
                <a:schemeClr val="dk1"/>
              </a:solidFill>
              <a:effectLst/>
              <a:latin typeface="+mn-lt"/>
              <a:ea typeface="+mn-ea"/>
              <a:cs typeface="+mn-cs"/>
            </a:rPr>
            <a:t>　債務負担行為に基づく支出予定が減少しているのは総合防災センター事業費などの減少によるもの。</a:t>
          </a:r>
          <a:endParaRPr lang="ja-JP" altLang="ja-JP" sz="1400">
            <a:effectLst/>
          </a:endParaRPr>
        </a:p>
        <a:p>
          <a:r>
            <a:rPr kumimoji="1" lang="ja-JP" altLang="ja-JP" sz="1100">
              <a:solidFill>
                <a:schemeClr val="dk1"/>
              </a:solidFill>
              <a:effectLst/>
              <a:latin typeface="+mn-lt"/>
              <a:ea typeface="+mn-ea"/>
              <a:cs typeface="+mn-cs"/>
            </a:rPr>
            <a:t>　また、公営企業債等繰入見込額は下水道事業債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引き続き、適正な地方債発行水準の見極めに努める。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藤沢公民館・労働会館整備等</a:t>
          </a:r>
          <a:r>
            <a:rPr kumimoji="1" lang="ja-JP" altLang="ja-JP" sz="1100">
              <a:solidFill>
                <a:schemeClr val="dk1"/>
              </a:solidFill>
              <a:effectLst/>
              <a:latin typeface="+mn-lt"/>
              <a:ea typeface="+mn-ea"/>
              <a:cs typeface="+mn-cs"/>
            </a:rPr>
            <a:t>への公共施設整備基金の取崩し</a:t>
          </a:r>
          <a:r>
            <a:rPr kumimoji="1" lang="ja-JP" altLang="en-US" sz="1100">
              <a:solidFill>
                <a:schemeClr val="dk1"/>
              </a:solidFill>
              <a:effectLst/>
              <a:latin typeface="+mn-lt"/>
              <a:ea typeface="+mn-ea"/>
              <a:cs typeface="+mn-cs"/>
            </a:rPr>
            <a:t>を行うものの、</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への積立増</a:t>
          </a:r>
          <a:r>
            <a:rPr kumimoji="1" lang="ja-JP" altLang="ja-JP" sz="1100">
              <a:solidFill>
                <a:schemeClr val="dk1"/>
              </a:solidFill>
              <a:effectLst/>
              <a:latin typeface="+mn-lt"/>
              <a:ea typeface="+mn-ea"/>
              <a:cs typeface="+mn-cs"/>
            </a:rPr>
            <a:t>により，基金全体額として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となった。これらについては，事業実施に備えて積立てを進めてきたものである。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計画的な公共施設再整備に向けて，公共施設整備基金への一定期間における確実な積立てを行いながら，緊急的な行政需要に対応し得るよう，決算剰余金の残余については，できる限り財政調整基金への積立てを行う。</a:t>
          </a:r>
          <a:endParaRPr lang="ja-JP" altLang="ja-JP" sz="1400">
            <a:effectLst/>
          </a:endParaRPr>
        </a:p>
        <a:p>
          <a:r>
            <a:rPr kumimoji="1" lang="ja-JP" altLang="ja-JP" sz="1100">
              <a:solidFill>
                <a:schemeClr val="dk1"/>
              </a:solidFill>
              <a:effectLst/>
              <a:latin typeface="+mn-lt"/>
              <a:ea typeface="+mn-ea"/>
              <a:cs typeface="+mn-cs"/>
            </a:rPr>
            <a:t>　また，特定目的基金については，ふるさと納税制度における寄付の獲得に努めながら，寄付風土の醸成を図るよう取り組む。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・公共施設整備基金：庁舎，教育施設その他公用又は公共用に供する施設の整備を図る。</a:t>
          </a:r>
          <a:endParaRPr lang="ja-JP" altLang="ja-JP" sz="1400">
            <a:effectLst/>
          </a:endParaRPr>
        </a:p>
        <a:p>
          <a:r>
            <a:rPr kumimoji="1" lang="ja-JP" altLang="ja-JP" sz="1100">
              <a:solidFill>
                <a:schemeClr val="dk1"/>
              </a:solidFill>
              <a:effectLst/>
              <a:latin typeface="+mn-lt"/>
              <a:ea typeface="+mn-ea"/>
              <a:cs typeface="+mn-cs"/>
            </a:rPr>
            <a:t>・大庭台墓園基金：大庭台墓園の整備及び管理並びに大庭台墓園の運営に特に関連があると認められる施設の整備を推進する。</a:t>
          </a:r>
          <a:endParaRPr lang="ja-JP" altLang="ja-JP" sz="1400">
            <a:effectLst/>
          </a:endParaRPr>
        </a:p>
        <a:p>
          <a:r>
            <a:rPr kumimoji="1" lang="ja-JP" altLang="ja-JP" sz="1100">
              <a:solidFill>
                <a:schemeClr val="dk1"/>
              </a:solidFill>
              <a:effectLst/>
              <a:latin typeface="+mn-lt"/>
              <a:ea typeface="+mn-ea"/>
              <a:cs typeface="+mn-cs"/>
            </a:rPr>
            <a:t>・みどり基金：緑地を市民共有の財産として保全するとともに，緑化の推進を図る。</a:t>
          </a:r>
          <a:endParaRPr lang="ja-JP" altLang="ja-JP" sz="1400">
            <a:effectLst/>
          </a:endParaRPr>
        </a:p>
        <a:p>
          <a:r>
            <a:rPr kumimoji="1" lang="ja-JP" altLang="ja-JP" sz="1100">
              <a:solidFill>
                <a:schemeClr val="dk1"/>
              </a:solidFill>
              <a:effectLst/>
              <a:latin typeface="+mn-lt"/>
              <a:ea typeface="+mn-ea"/>
              <a:cs typeface="+mn-cs"/>
            </a:rPr>
            <a:t>・愛の輪福祉基金：社会福祉に関するボランテイア活動の振興等により社会福祉の増進を図る。</a:t>
          </a:r>
          <a:endParaRPr lang="ja-JP" altLang="ja-JP" sz="1400">
            <a:effectLst/>
          </a:endParaRPr>
        </a:p>
        <a:p>
          <a:r>
            <a:rPr kumimoji="1" lang="ja-JP" altLang="ja-JP" sz="1100">
              <a:solidFill>
                <a:schemeClr val="dk1"/>
              </a:solidFill>
              <a:effectLst/>
              <a:latin typeface="+mn-lt"/>
              <a:ea typeface="+mn-ea"/>
              <a:cs typeface="+mn-cs"/>
            </a:rPr>
            <a:t>・災害復興基金：大規模かつ重大な災害が発生した場合における市民生活の復興を迅速かつ円滑に進める。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・公共施設整備基金：労働会館整備費などに充当し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２０億円の積み立てにより増。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・大庭台墓園基金：一般財源からの積立及び寄付金などの積立による増。</a:t>
          </a:r>
          <a:endParaRPr lang="ja-JP" altLang="ja-JP" sz="1400">
            <a:effectLst/>
          </a:endParaRPr>
        </a:p>
        <a:p>
          <a:r>
            <a:rPr kumimoji="1" lang="ja-JP" altLang="ja-JP" sz="1100">
              <a:solidFill>
                <a:schemeClr val="dk1"/>
              </a:solidFill>
              <a:effectLst/>
              <a:latin typeface="+mn-lt"/>
              <a:ea typeface="+mn-ea"/>
              <a:cs typeface="+mn-cs"/>
            </a:rPr>
            <a:t>・みどり基金：一般財源からの積立及び寄付金などの積立による増。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・愛の輪福祉基金：一般財源からの積立及び寄付金などの積立による増。</a:t>
          </a:r>
          <a:endParaRPr lang="ja-JP" altLang="ja-JP" sz="1400">
            <a:effectLst/>
          </a:endParaRPr>
        </a:p>
        <a:p>
          <a:r>
            <a:rPr kumimoji="1" lang="ja-JP" altLang="ja-JP" sz="1100">
              <a:solidFill>
                <a:schemeClr val="dk1"/>
              </a:solidFill>
              <a:effectLst/>
              <a:latin typeface="+mn-lt"/>
              <a:ea typeface="+mn-ea"/>
              <a:cs typeface="+mn-cs"/>
            </a:rPr>
            <a:t>・災害復興基金：一般財源からの積立及び運用利子等の積立による増。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各基金の有する目的を達成するため，ふるさと納税における寄付の拡大に向けた取組みを充実し，基金残高の確保に努めていく。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年度は，増加した行政需要に対し７億円を取り崩し，平成２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年度の決算剰余金等により</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億円を積み立てたものである。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法人市民税をはじめとする市税収入の減と行政需要の急増に対応できるよう，年度間の財源調整機能を活用しながら，決算剰余金の発生状況に応じて，可能な年次にはできる限り積み立て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と比較すると多少低い数値となっており、公共施設再整備方針のもとに令和２年度までの再整備短期プランを定め、計画的な整備に取り組んでいること等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しかしながら、学校施設や都市基盤施設の老朽化が進展していることから、昨年度と比較すると数値は上昇しているため、引き続き財政負担を的確に捉え、計画的な老朽化対策を進めていく。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4656455"/>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4880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0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77" name="楕円 76"/>
        <xdr:cNvSpPr/>
      </xdr:nvSpPr>
      <xdr:spPr>
        <a:xfrm>
          <a:off x="4711700" y="5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105554</xdr:rowOff>
    </xdr:from>
    <xdr:ext cx="405111" cy="259045"/>
    <xdr:sp macro="" textlink="">
      <xdr:nvSpPr>
        <xdr:cNvPr id="78" name="有形固定資産減価償却率該当値テキスト"/>
        <xdr:cNvSpPr txBox="1"/>
      </xdr:nvSpPr>
      <xdr:spPr>
        <a:xfrm>
          <a:off x="4813300" y="524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79" name="楕円 78"/>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36703</xdr:rowOff>
    </xdr:to>
    <xdr:cxnSp macro="">
      <xdr:nvCxnSpPr>
        <xdr:cNvPr id="80" name="直線コネクタ 79"/>
        <xdr:cNvCxnSpPr/>
      </xdr:nvCxnSpPr>
      <xdr:spPr>
        <a:xfrm flipV="1">
          <a:off x="4051300" y="532142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92583</xdr:rowOff>
    </xdr:from>
    <xdr:to>
      <xdr:col>15</xdr:col>
      <xdr:colOff>187325</xdr:colOff>
      <xdr:row>31</xdr:row>
      <xdr:rowOff>22733</xdr:rowOff>
    </xdr:to>
    <xdr:sp macro="" textlink="">
      <xdr:nvSpPr>
        <xdr:cNvPr id="81" name="楕円 80"/>
        <xdr:cNvSpPr/>
      </xdr:nvSpPr>
      <xdr:spPr>
        <a:xfrm>
          <a:off x="3238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36703</xdr:rowOff>
    </xdr:to>
    <xdr:cxnSp macro="">
      <xdr:nvCxnSpPr>
        <xdr:cNvPr id="82" name="直線コネクタ 81"/>
        <xdr:cNvCxnSpPr/>
      </xdr:nvCxnSpPr>
      <xdr:spPr>
        <a:xfrm>
          <a:off x="3289300" y="528688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70993</xdr:rowOff>
    </xdr:from>
    <xdr:to>
      <xdr:col>11</xdr:col>
      <xdr:colOff>187325</xdr:colOff>
      <xdr:row>31</xdr:row>
      <xdr:rowOff>1143</xdr:rowOff>
    </xdr:to>
    <xdr:sp macro="" textlink="">
      <xdr:nvSpPr>
        <xdr:cNvPr id="83" name="楕円 82"/>
        <xdr:cNvSpPr/>
      </xdr:nvSpPr>
      <xdr:spPr>
        <a:xfrm>
          <a:off x="2476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121793</xdr:rowOff>
    </xdr:from>
    <xdr:to>
      <xdr:col>15</xdr:col>
      <xdr:colOff>136525</xdr:colOff>
      <xdr:row>30</xdr:row>
      <xdr:rowOff>143383</xdr:rowOff>
    </xdr:to>
    <xdr:cxnSp macro="">
      <xdr:nvCxnSpPr>
        <xdr:cNvPr id="84" name="直線コネクタ 83"/>
        <xdr:cNvCxnSpPr/>
      </xdr:nvCxnSpPr>
      <xdr:spPr>
        <a:xfrm>
          <a:off x="2527300" y="526529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4817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7" name="n_3aveValue有形固定資産減価償却率"/>
        <xdr:cNvSpPr txBox="1"/>
      </xdr:nvSpPr>
      <xdr:spPr>
        <a:xfrm>
          <a:off x="2324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78630</xdr:rowOff>
    </xdr:from>
    <xdr:ext cx="405111" cy="259045"/>
    <xdr:sp macro="" textlink="">
      <xdr:nvSpPr>
        <xdr:cNvPr id="88" name="n_1mainValue有形固定資産減価償却率"/>
        <xdr:cNvSpPr txBox="1"/>
      </xdr:nvSpPr>
      <xdr:spPr>
        <a:xfrm>
          <a:off x="38360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9" name="n_2mainValue有形固定資産減価償却率"/>
        <xdr:cNvSpPr txBox="1"/>
      </xdr:nvSpPr>
      <xdr:spPr>
        <a:xfrm>
          <a:off x="3086744" y="532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17670</xdr:rowOff>
    </xdr:from>
    <xdr:ext cx="405111" cy="259045"/>
    <xdr:sp macro="" textlink="">
      <xdr:nvSpPr>
        <xdr:cNvPr id="90" name="n_3mainValue有形固定資産減価償却率"/>
        <xdr:cNvSpPr txBox="1"/>
      </xdr:nvSpPr>
      <xdr:spPr>
        <a:xfrm>
          <a:off x="2324744" y="498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内平均と比較すると多少低い数値となっており、本庁舎の再整備の際などに、実質債務の圧縮に取り組んでいること等によるものと考えられ、公営企業債等繰入見込額の減少や充当可能基金残高が増加したことにより、昨年度よりも比率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今後も地方債残高の増加が見込まれる一方、業務活動収支の好転が見込めないことから、地方債残高を注視し、基金への剰余金の積立を積極的に行う等、健全財政の安定的な維持に努める。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4572871"/>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43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457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6" name="債務償還比率平均値テキスト"/>
        <xdr:cNvSpPr txBox="1"/>
      </xdr:nvSpPr>
      <xdr:spPr>
        <a:xfrm>
          <a:off x="14846300" y="4972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12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11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17517</xdr:rowOff>
    </xdr:from>
    <xdr:to>
      <xdr:col>76</xdr:col>
      <xdr:colOff>73025</xdr:colOff>
      <xdr:row>31</xdr:row>
      <xdr:rowOff>119117</xdr:rowOff>
    </xdr:to>
    <xdr:sp macro="" textlink="">
      <xdr:nvSpPr>
        <xdr:cNvPr id="134" name="楕円 133"/>
        <xdr:cNvSpPr/>
      </xdr:nvSpPr>
      <xdr:spPr>
        <a:xfrm>
          <a:off x="14744700" y="53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167394</xdr:rowOff>
    </xdr:from>
    <xdr:ext cx="469744" cy="259045"/>
    <xdr:sp macro="" textlink="">
      <xdr:nvSpPr>
        <xdr:cNvPr id="135" name="債務償還比率該当値テキスト"/>
        <xdr:cNvSpPr txBox="1"/>
      </xdr:nvSpPr>
      <xdr:spPr>
        <a:xfrm>
          <a:off x="14846300" y="53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145324</xdr:rowOff>
    </xdr:from>
    <xdr:to>
      <xdr:col>72</xdr:col>
      <xdr:colOff>123825</xdr:colOff>
      <xdr:row>31</xdr:row>
      <xdr:rowOff>75474</xdr:rowOff>
    </xdr:to>
    <xdr:sp macro="" textlink="">
      <xdr:nvSpPr>
        <xdr:cNvPr id="136" name="楕円 135"/>
        <xdr:cNvSpPr/>
      </xdr:nvSpPr>
      <xdr:spPr>
        <a:xfrm>
          <a:off x="14033500" y="52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24674</xdr:rowOff>
    </xdr:from>
    <xdr:to>
      <xdr:col>76</xdr:col>
      <xdr:colOff>22225</xdr:colOff>
      <xdr:row>31</xdr:row>
      <xdr:rowOff>68317</xdr:rowOff>
    </xdr:to>
    <xdr:cxnSp macro="">
      <xdr:nvCxnSpPr>
        <xdr:cNvPr id="137" name="直線コネクタ 136"/>
        <xdr:cNvCxnSpPr/>
      </xdr:nvCxnSpPr>
      <xdr:spPr>
        <a:xfrm>
          <a:off x="14084300" y="5339624"/>
          <a:ext cx="7112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8" name="n_1aveValue債務償還比率"/>
        <xdr:cNvSpPr txBox="1"/>
      </xdr:nvSpPr>
      <xdr:spPr>
        <a:xfrm>
          <a:off x="13836727" y="48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66601</xdr:rowOff>
    </xdr:from>
    <xdr:ext cx="469744" cy="259045"/>
    <xdr:sp macro="" textlink="">
      <xdr:nvSpPr>
        <xdr:cNvPr id="139" name="n_1mainValue債務償還比率"/>
        <xdr:cNvSpPr txBox="1"/>
      </xdr:nvSpPr>
      <xdr:spPr>
        <a:xfrm>
          <a:off x="138367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2" name="楕円 71"/>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3" name="【道路】&#10;有形固定資産減価償却率該当値テキスト"/>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4" name="楕円 73"/>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79466</xdr:rowOff>
    </xdr:to>
    <xdr:cxnSp macro="">
      <xdr:nvCxnSpPr>
        <xdr:cNvPr id="75" name="直線コネクタ 74"/>
        <xdr:cNvCxnSpPr/>
      </xdr:nvCxnSpPr>
      <xdr:spPr>
        <a:xfrm flipV="1">
          <a:off x="3797300" y="65651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107224</xdr:rowOff>
    </xdr:to>
    <xdr:cxnSp macro="">
      <xdr:nvCxnSpPr>
        <xdr:cNvPr id="77" name="直線コネクタ 76"/>
        <xdr:cNvCxnSpPr/>
      </xdr:nvCxnSpPr>
      <xdr:spPr>
        <a:xfrm flipV="1">
          <a:off x="2908300" y="659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78" name="楕円 77"/>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117022</xdr:rowOff>
    </xdr:to>
    <xdr:cxnSp macro="">
      <xdr:nvCxnSpPr>
        <xdr:cNvPr id="79" name="直線コネクタ 78"/>
        <xdr:cNvCxnSpPr/>
      </xdr:nvCxnSpPr>
      <xdr:spPr>
        <a:xfrm flipV="1">
          <a:off x="2019300" y="66223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3" name="n_1mainValue【道路】&#10;有形固定資産減価償却率"/>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道路】&#10;有形固定資産減価償却率"/>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85" name="n_3mainValue【道路】&#10;有形固定資産減価償却率"/>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116017</xdr:rowOff>
    </xdr:from>
    <xdr:to>
      <xdr:col>55</xdr:col>
      <xdr:colOff>50800</xdr:colOff>
      <xdr:row>41</xdr:row>
      <xdr:rowOff>46167</xdr:rowOff>
    </xdr:to>
    <xdr:sp macro="" textlink="">
      <xdr:nvSpPr>
        <xdr:cNvPr id="122" name="楕円 121"/>
        <xdr:cNvSpPr/>
      </xdr:nvSpPr>
      <xdr:spPr>
        <a:xfrm>
          <a:off x="10426700" y="69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30944</xdr:rowOff>
    </xdr:from>
    <xdr:ext cx="469744" cy="259045"/>
    <xdr:sp macro="" textlink="">
      <xdr:nvSpPr>
        <xdr:cNvPr id="123" name="【道路】&#10;一人当たり延長該当値テキスト"/>
        <xdr:cNvSpPr txBox="1"/>
      </xdr:nvSpPr>
      <xdr:spPr>
        <a:xfrm>
          <a:off x="10515600" y="688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115743</xdr:rowOff>
    </xdr:from>
    <xdr:to>
      <xdr:col>50</xdr:col>
      <xdr:colOff>165100</xdr:colOff>
      <xdr:row>41</xdr:row>
      <xdr:rowOff>45893</xdr:rowOff>
    </xdr:to>
    <xdr:sp macro="" textlink="">
      <xdr:nvSpPr>
        <xdr:cNvPr id="124" name="楕円 123"/>
        <xdr:cNvSpPr/>
      </xdr:nvSpPr>
      <xdr:spPr>
        <a:xfrm>
          <a:off x="95885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166543</xdr:rowOff>
    </xdr:from>
    <xdr:to>
      <xdr:col>55</xdr:col>
      <xdr:colOff>0</xdr:colOff>
      <xdr:row>40</xdr:row>
      <xdr:rowOff>166817</xdr:rowOff>
    </xdr:to>
    <xdr:cxnSp macro="">
      <xdr:nvCxnSpPr>
        <xdr:cNvPr id="125" name="直線コネクタ 124"/>
        <xdr:cNvCxnSpPr/>
      </xdr:nvCxnSpPr>
      <xdr:spPr>
        <a:xfrm>
          <a:off x="9639300" y="702454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115331</xdr:rowOff>
    </xdr:from>
    <xdr:to>
      <xdr:col>46</xdr:col>
      <xdr:colOff>38100</xdr:colOff>
      <xdr:row>41</xdr:row>
      <xdr:rowOff>45481</xdr:rowOff>
    </xdr:to>
    <xdr:sp macro="" textlink="">
      <xdr:nvSpPr>
        <xdr:cNvPr id="126" name="楕円 125"/>
        <xdr:cNvSpPr/>
      </xdr:nvSpPr>
      <xdr:spPr>
        <a:xfrm>
          <a:off x="8699500" y="6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166131</xdr:rowOff>
    </xdr:from>
    <xdr:to>
      <xdr:col>50</xdr:col>
      <xdr:colOff>114300</xdr:colOff>
      <xdr:row>40</xdr:row>
      <xdr:rowOff>166543</xdr:rowOff>
    </xdr:to>
    <xdr:cxnSp macro="">
      <xdr:nvCxnSpPr>
        <xdr:cNvPr id="127" name="直線コネクタ 126"/>
        <xdr:cNvCxnSpPr/>
      </xdr:nvCxnSpPr>
      <xdr:spPr>
        <a:xfrm>
          <a:off x="8750300" y="702413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113228</xdr:rowOff>
    </xdr:from>
    <xdr:to>
      <xdr:col>41</xdr:col>
      <xdr:colOff>101600</xdr:colOff>
      <xdr:row>41</xdr:row>
      <xdr:rowOff>43378</xdr:rowOff>
    </xdr:to>
    <xdr:sp macro="" textlink="">
      <xdr:nvSpPr>
        <xdr:cNvPr id="128" name="楕円 127"/>
        <xdr:cNvSpPr/>
      </xdr:nvSpPr>
      <xdr:spPr>
        <a:xfrm>
          <a:off x="7810500" y="6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164028</xdr:rowOff>
    </xdr:from>
    <xdr:to>
      <xdr:col>45</xdr:col>
      <xdr:colOff>177800</xdr:colOff>
      <xdr:row>40</xdr:row>
      <xdr:rowOff>166131</xdr:rowOff>
    </xdr:to>
    <xdr:cxnSp macro="">
      <xdr:nvCxnSpPr>
        <xdr:cNvPr id="129" name="直線コネクタ 128"/>
        <xdr:cNvCxnSpPr/>
      </xdr:nvCxnSpPr>
      <xdr:spPr>
        <a:xfrm>
          <a:off x="7861300" y="702202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32"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37020</xdr:rowOff>
    </xdr:from>
    <xdr:ext cx="469744" cy="259045"/>
    <xdr:sp macro="" textlink="">
      <xdr:nvSpPr>
        <xdr:cNvPr id="133" name="n_1mainValue【道路】&#10;一人当たり延長"/>
        <xdr:cNvSpPr txBox="1"/>
      </xdr:nvSpPr>
      <xdr:spPr>
        <a:xfrm>
          <a:off x="9391727" y="70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36608</xdr:rowOff>
    </xdr:from>
    <xdr:ext cx="469744" cy="259045"/>
    <xdr:sp macro="" textlink="">
      <xdr:nvSpPr>
        <xdr:cNvPr id="134" name="n_2mainValue【道路】&#10;一人当たり延長"/>
        <xdr:cNvSpPr txBox="1"/>
      </xdr:nvSpPr>
      <xdr:spPr>
        <a:xfrm>
          <a:off x="8515427" y="70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34505</xdr:rowOff>
    </xdr:from>
    <xdr:ext cx="469744" cy="259045"/>
    <xdr:sp macro="" textlink="">
      <xdr:nvSpPr>
        <xdr:cNvPr id="135" name="n_3mainValue【道路】&#10;一人当たり延長"/>
        <xdr:cNvSpPr txBox="1"/>
      </xdr:nvSpPr>
      <xdr:spPr>
        <a:xfrm>
          <a:off x="7626427" y="70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111125</xdr:rowOff>
    </xdr:from>
    <xdr:to>
      <xdr:col>24</xdr:col>
      <xdr:colOff>114300</xdr:colOff>
      <xdr:row>58</xdr:row>
      <xdr:rowOff>41275</xdr:rowOff>
    </xdr:to>
    <xdr:sp macro="" textlink="">
      <xdr:nvSpPr>
        <xdr:cNvPr id="174" name="楕円 173"/>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89552</xdr:rowOff>
    </xdr:from>
    <xdr:ext cx="405111" cy="259045"/>
    <xdr:sp macro="" textlink="">
      <xdr:nvSpPr>
        <xdr:cNvPr id="175" name="【橋りょう・トンネル】&#10;有形固定資産減価償却率該当値テキスト"/>
        <xdr:cNvSpPr txBox="1"/>
      </xdr:nvSpPr>
      <xdr:spPr>
        <a:xfrm>
          <a:off x="4673600" y="986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76" name="楕円 175"/>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161925</xdr:rowOff>
    </xdr:from>
    <xdr:to>
      <xdr:col>24</xdr:col>
      <xdr:colOff>63500</xdr:colOff>
      <xdr:row>58</xdr:row>
      <xdr:rowOff>19050</xdr:rowOff>
    </xdr:to>
    <xdr:cxnSp macro="">
      <xdr:nvCxnSpPr>
        <xdr:cNvPr id="177" name="直線コネクタ 176"/>
        <xdr:cNvCxnSpPr/>
      </xdr:nvCxnSpPr>
      <xdr:spPr>
        <a:xfrm flipV="1">
          <a:off x="3797300" y="9934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8" name="楕円 177"/>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45720</xdr:rowOff>
    </xdr:to>
    <xdr:cxnSp macro="">
      <xdr:nvCxnSpPr>
        <xdr:cNvPr id="179" name="直線コネクタ 178"/>
        <xdr:cNvCxnSpPr/>
      </xdr:nvCxnSpPr>
      <xdr:spPr>
        <a:xfrm flipV="1">
          <a:off x="2908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0" name="楕円 179"/>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68580</xdr:rowOff>
    </xdr:to>
    <xdr:cxnSp macro="">
      <xdr:nvCxnSpPr>
        <xdr:cNvPr id="181" name="直線コネクタ 180"/>
        <xdr:cNvCxnSpPr/>
      </xdr:nvCxnSpPr>
      <xdr:spPr>
        <a:xfrm flipV="1">
          <a:off x="2019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60977</xdr:rowOff>
    </xdr:from>
    <xdr:ext cx="405111" cy="259045"/>
    <xdr:sp macro="" textlink="">
      <xdr:nvSpPr>
        <xdr:cNvPr id="185" name="n_1main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86"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7"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12"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103819</xdr:rowOff>
    </xdr:from>
    <xdr:to>
      <xdr:col>55</xdr:col>
      <xdr:colOff>50800</xdr:colOff>
      <xdr:row>61</xdr:row>
      <xdr:rowOff>33969</xdr:rowOff>
    </xdr:to>
    <xdr:sp macro="" textlink="">
      <xdr:nvSpPr>
        <xdr:cNvPr id="222" name="楕円 221"/>
        <xdr:cNvSpPr/>
      </xdr:nvSpPr>
      <xdr:spPr>
        <a:xfrm>
          <a:off x="10426700" y="10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82246</xdr:rowOff>
    </xdr:from>
    <xdr:ext cx="534377" cy="259045"/>
    <xdr:sp macro="" textlink="">
      <xdr:nvSpPr>
        <xdr:cNvPr id="223" name="【橋りょう・トンネル】&#10;一人当たり有形固定資産（償却資産）額該当値テキスト"/>
        <xdr:cNvSpPr txBox="1"/>
      </xdr:nvSpPr>
      <xdr:spPr>
        <a:xfrm>
          <a:off x="10515600" y="103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102905</xdr:rowOff>
    </xdr:from>
    <xdr:to>
      <xdr:col>50</xdr:col>
      <xdr:colOff>165100</xdr:colOff>
      <xdr:row>61</xdr:row>
      <xdr:rowOff>33055</xdr:rowOff>
    </xdr:to>
    <xdr:sp macro="" textlink="">
      <xdr:nvSpPr>
        <xdr:cNvPr id="224" name="楕円 223"/>
        <xdr:cNvSpPr/>
      </xdr:nvSpPr>
      <xdr:spPr>
        <a:xfrm>
          <a:off x="9588500" y="103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153705</xdr:rowOff>
    </xdr:from>
    <xdr:to>
      <xdr:col>55</xdr:col>
      <xdr:colOff>0</xdr:colOff>
      <xdr:row>60</xdr:row>
      <xdr:rowOff>154619</xdr:rowOff>
    </xdr:to>
    <xdr:cxnSp macro="">
      <xdr:nvCxnSpPr>
        <xdr:cNvPr id="225" name="直線コネクタ 224"/>
        <xdr:cNvCxnSpPr/>
      </xdr:nvCxnSpPr>
      <xdr:spPr>
        <a:xfrm>
          <a:off x="9639300" y="1044070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103636</xdr:rowOff>
    </xdr:from>
    <xdr:to>
      <xdr:col>46</xdr:col>
      <xdr:colOff>38100</xdr:colOff>
      <xdr:row>61</xdr:row>
      <xdr:rowOff>33786</xdr:rowOff>
    </xdr:to>
    <xdr:sp macro="" textlink="">
      <xdr:nvSpPr>
        <xdr:cNvPr id="226" name="楕円 225"/>
        <xdr:cNvSpPr/>
      </xdr:nvSpPr>
      <xdr:spPr>
        <a:xfrm>
          <a:off x="8699500" y="103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153705</xdr:rowOff>
    </xdr:from>
    <xdr:to>
      <xdr:col>50</xdr:col>
      <xdr:colOff>114300</xdr:colOff>
      <xdr:row>60</xdr:row>
      <xdr:rowOff>154436</xdr:rowOff>
    </xdr:to>
    <xdr:cxnSp macro="">
      <xdr:nvCxnSpPr>
        <xdr:cNvPr id="227" name="直線コネクタ 226"/>
        <xdr:cNvCxnSpPr/>
      </xdr:nvCxnSpPr>
      <xdr:spPr>
        <a:xfrm flipV="1">
          <a:off x="8750300" y="104407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104494</xdr:rowOff>
    </xdr:from>
    <xdr:to>
      <xdr:col>41</xdr:col>
      <xdr:colOff>101600</xdr:colOff>
      <xdr:row>61</xdr:row>
      <xdr:rowOff>34644</xdr:rowOff>
    </xdr:to>
    <xdr:sp macro="" textlink="">
      <xdr:nvSpPr>
        <xdr:cNvPr id="228" name="楕円 227"/>
        <xdr:cNvSpPr/>
      </xdr:nvSpPr>
      <xdr:spPr>
        <a:xfrm>
          <a:off x="7810500" y="103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154436</xdr:rowOff>
    </xdr:from>
    <xdr:to>
      <xdr:col>45</xdr:col>
      <xdr:colOff>177800</xdr:colOff>
      <xdr:row>60</xdr:row>
      <xdr:rowOff>155294</xdr:rowOff>
    </xdr:to>
    <xdr:cxnSp macro="">
      <xdr:nvCxnSpPr>
        <xdr:cNvPr id="229" name="直線コネクタ 228"/>
        <xdr:cNvCxnSpPr/>
      </xdr:nvCxnSpPr>
      <xdr:spPr>
        <a:xfrm flipV="1">
          <a:off x="7861300" y="1044143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30"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32"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24182</xdr:rowOff>
    </xdr:from>
    <xdr:ext cx="534377" cy="259045"/>
    <xdr:sp macro="" textlink="">
      <xdr:nvSpPr>
        <xdr:cNvPr id="233" name="n_1mainValue【橋りょう・トンネル】&#10;一人当たり有形固定資産（償却資産）額"/>
        <xdr:cNvSpPr txBox="1"/>
      </xdr:nvSpPr>
      <xdr:spPr>
        <a:xfrm>
          <a:off x="9359411" y="104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24913</xdr:rowOff>
    </xdr:from>
    <xdr:ext cx="534377" cy="259045"/>
    <xdr:sp macro="" textlink="">
      <xdr:nvSpPr>
        <xdr:cNvPr id="234" name="n_2mainValue【橋りょう・トンネル】&#10;一人当たり有形固定資産（償却資産）額"/>
        <xdr:cNvSpPr txBox="1"/>
      </xdr:nvSpPr>
      <xdr:spPr>
        <a:xfrm>
          <a:off x="8483111" y="104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25771</xdr:rowOff>
    </xdr:from>
    <xdr:ext cx="534377" cy="259045"/>
    <xdr:sp macro="" textlink="">
      <xdr:nvSpPr>
        <xdr:cNvPr id="235" name="n_3mainValue【橋りょう・トンネル】&#10;一人当たり有形固定資産（償却資産）額"/>
        <xdr:cNvSpPr txBox="1"/>
      </xdr:nvSpPr>
      <xdr:spPr>
        <a:xfrm>
          <a:off x="7594111" y="104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94742</xdr:rowOff>
    </xdr:from>
    <xdr:to>
      <xdr:col>24</xdr:col>
      <xdr:colOff>114300</xdr:colOff>
      <xdr:row>83</xdr:row>
      <xdr:rowOff>24892</xdr:rowOff>
    </xdr:to>
    <xdr:sp macro="" textlink="">
      <xdr:nvSpPr>
        <xdr:cNvPr id="273" name="楕円 272"/>
        <xdr:cNvSpPr/>
      </xdr:nvSpPr>
      <xdr:spPr>
        <a:xfrm>
          <a:off x="4584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117619</xdr:rowOff>
    </xdr:from>
    <xdr:ext cx="405111" cy="259045"/>
    <xdr:sp macro="" textlink="">
      <xdr:nvSpPr>
        <xdr:cNvPr id="274" name="【公営住宅】&#10;有形固定資産減価償却率該当値テキスト"/>
        <xdr:cNvSpPr txBox="1"/>
      </xdr:nvSpPr>
      <xdr:spPr>
        <a:xfrm>
          <a:off x="4673600" y="1400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110744</xdr:rowOff>
    </xdr:from>
    <xdr:to>
      <xdr:col>20</xdr:col>
      <xdr:colOff>38100</xdr:colOff>
      <xdr:row>83</xdr:row>
      <xdr:rowOff>40894</xdr:rowOff>
    </xdr:to>
    <xdr:sp macro="" textlink="">
      <xdr:nvSpPr>
        <xdr:cNvPr id="275" name="楕円 274"/>
        <xdr:cNvSpPr/>
      </xdr:nvSpPr>
      <xdr:spPr>
        <a:xfrm>
          <a:off x="3746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145542</xdr:rowOff>
    </xdr:from>
    <xdr:to>
      <xdr:col>24</xdr:col>
      <xdr:colOff>63500</xdr:colOff>
      <xdr:row>82</xdr:row>
      <xdr:rowOff>161544</xdr:rowOff>
    </xdr:to>
    <xdr:cxnSp macro="">
      <xdr:nvCxnSpPr>
        <xdr:cNvPr id="276" name="直線コネクタ 275"/>
        <xdr:cNvCxnSpPr/>
      </xdr:nvCxnSpPr>
      <xdr:spPr>
        <a:xfrm flipV="1">
          <a:off x="3797300" y="142044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77" name="楕円 276"/>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161544</xdr:rowOff>
    </xdr:from>
    <xdr:to>
      <xdr:col>19</xdr:col>
      <xdr:colOff>177800</xdr:colOff>
      <xdr:row>82</xdr:row>
      <xdr:rowOff>163830</xdr:rowOff>
    </xdr:to>
    <xdr:cxnSp macro="">
      <xdr:nvCxnSpPr>
        <xdr:cNvPr id="278" name="直線コネクタ 277"/>
        <xdr:cNvCxnSpPr/>
      </xdr:nvCxnSpPr>
      <xdr:spPr>
        <a:xfrm flipV="1">
          <a:off x="2908300" y="142204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74168</xdr:rowOff>
    </xdr:from>
    <xdr:to>
      <xdr:col>10</xdr:col>
      <xdr:colOff>165100</xdr:colOff>
      <xdr:row>83</xdr:row>
      <xdr:rowOff>4318</xdr:rowOff>
    </xdr:to>
    <xdr:sp macro="" textlink="">
      <xdr:nvSpPr>
        <xdr:cNvPr id="279" name="楕円 278"/>
        <xdr:cNvSpPr/>
      </xdr:nvSpPr>
      <xdr:spPr>
        <a:xfrm>
          <a:off x="196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82</xdr:row>
      <xdr:rowOff>163830</xdr:rowOff>
    </xdr:to>
    <xdr:cxnSp macro="">
      <xdr:nvCxnSpPr>
        <xdr:cNvPr id="280" name="直線コネクタ 279"/>
        <xdr:cNvCxnSpPr/>
      </xdr:nvCxnSpPr>
      <xdr:spPr>
        <a:xfrm>
          <a:off x="2019300" y="14183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57421</xdr:rowOff>
    </xdr:from>
    <xdr:ext cx="405111" cy="259045"/>
    <xdr:sp macro="" textlink="">
      <xdr:nvSpPr>
        <xdr:cNvPr id="284" name="n_1mainValue【公営住宅】&#10;有形固定資産減価償却率"/>
        <xdr:cNvSpPr txBox="1"/>
      </xdr:nvSpPr>
      <xdr:spPr>
        <a:xfrm>
          <a:off x="35820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85" name="n_2mainValue【公営住宅】&#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20845</xdr:rowOff>
    </xdr:from>
    <xdr:ext cx="405111" cy="259045"/>
    <xdr:sp macro="" textlink="">
      <xdr:nvSpPr>
        <xdr:cNvPr id="286" name="n_3mainValue【公営住宅】&#10;有形固定資産減価償却率"/>
        <xdr:cNvSpPr txBox="1"/>
      </xdr:nvSpPr>
      <xdr:spPr>
        <a:xfrm>
          <a:off x="1816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13"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73253</xdr:rowOff>
    </xdr:from>
    <xdr:to>
      <xdr:col>55</xdr:col>
      <xdr:colOff>50800</xdr:colOff>
      <xdr:row>86</xdr:row>
      <xdr:rowOff>3403</xdr:rowOff>
    </xdr:to>
    <xdr:sp macro="" textlink="">
      <xdr:nvSpPr>
        <xdr:cNvPr id="323" name="楕円 322"/>
        <xdr:cNvSpPr/>
      </xdr:nvSpPr>
      <xdr:spPr>
        <a:xfrm>
          <a:off x="104267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159630</xdr:rowOff>
    </xdr:from>
    <xdr:ext cx="469744" cy="259045"/>
    <xdr:sp macro="" textlink="">
      <xdr:nvSpPr>
        <xdr:cNvPr id="324" name="【公営住宅】&#10;一人当たり面積該当値テキスト"/>
        <xdr:cNvSpPr txBox="1"/>
      </xdr:nvSpPr>
      <xdr:spPr>
        <a:xfrm>
          <a:off x="10515600" y="145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72797</xdr:rowOff>
    </xdr:from>
    <xdr:to>
      <xdr:col>50</xdr:col>
      <xdr:colOff>165100</xdr:colOff>
      <xdr:row>86</xdr:row>
      <xdr:rowOff>2947</xdr:rowOff>
    </xdr:to>
    <xdr:sp macro="" textlink="">
      <xdr:nvSpPr>
        <xdr:cNvPr id="325" name="楕円 324"/>
        <xdr:cNvSpPr/>
      </xdr:nvSpPr>
      <xdr:spPr>
        <a:xfrm>
          <a:off x="9588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123597</xdr:rowOff>
    </xdr:from>
    <xdr:to>
      <xdr:col>55</xdr:col>
      <xdr:colOff>0</xdr:colOff>
      <xdr:row>85</xdr:row>
      <xdr:rowOff>124053</xdr:rowOff>
    </xdr:to>
    <xdr:cxnSp macro="">
      <xdr:nvCxnSpPr>
        <xdr:cNvPr id="326" name="直線コネクタ 325"/>
        <xdr:cNvCxnSpPr/>
      </xdr:nvCxnSpPr>
      <xdr:spPr>
        <a:xfrm>
          <a:off x="9639300" y="1469684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72340</xdr:rowOff>
    </xdr:from>
    <xdr:to>
      <xdr:col>46</xdr:col>
      <xdr:colOff>38100</xdr:colOff>
      <xdr:row>86</xdr:row>
      <xdr:rowOff>2490</xdr:rowOff>
    </xdr:to>
    <xdr:sp macro="" textlink="">
      <xdr:nvSpPr>
        <xdr:cNvPr id="327" name="楕円 326"/>
        <xdr:cNvSpPr/>
      </xdr:nvSpPr>
      <xdr:spPr>
        <a:xfrm>
          <a:off x="8699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123140</xdr:rowOff>
    </xdr:from>
    <xdr:to>
      <xdr:col>50</xdr:col>
      <xdr:colOff>114300</xdr:colOff>
      <xdr:row>85</xdr:row>
      <xdr:rowOff>123597</xdr:rowOff>
    </xdr:to>
    <xdr:cxnSp macro="">
      <xdr:nvCxnSpPr>
        <xdr:cNvPr id="328" name="直線コネクタ 327"/>
        <xdr:cNvCxnSpPr/>
      </xdr:nvCxnSpPr>
      <xdr:spPr>
        <a:xfrm>
          <a:off x="8750300" y="14696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64567</xdr:rowOff>
    </xdr:from>
    <xdr:to>
      <xdr:col>41</xdr:col>
      <xdr:colOff>101600</xdr:colOff>
      <xdr:row>85</xdr:row>
      <xdr:rowOff>166167</xdr:rowOff>
    </xdr:to>
    <xdr:sp macro="" textlink="">
      <xdr:nvSpPr>
        <xdr:cNvPr id="329" name="楕円 328"/>
        <xdr:cNvSpPr/>
      </xdr:nvSpPr>
      <xdr:spPr>
        <a:xfrm>
          <a:off x="7810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115367</xdr:rowOff>
    </xdr:from>
    <xdr:to>
      <xdr:col>45</xdr:col>
      <xdr:colOff>177800</xdr:colOff>
      <xdr:row>85</xdr:row>
      <xdr:rowOff>123140</xdr:rowOff>
    </xdr:to>
    <xdr:cxnSp macro="">
      <xdr:nvCxnSpPr>
        <xdr:cNvPr id="330" name="直線コネクタ 329"/>
        <xdr:cNvCxnSpPr/>
      </xdr:nvCxnSpPr>
      <xdr:spPr>
        <a:xfrm>
          <a:off x="7861300" y="1468861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31"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32"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165524</xdr:rowOff>
    </xdr:from>
    <xdr:ext cx="469744" cy="259045"/>
    <xdr:sp macro="" textlink="">
      <xdr:nvSpPr>
        <xdr:cNvPr id="334" name="n_1mainValue【公営住宅】&#10;一人当たり面積"/>
        <xdr:cNvSpPr txBox="1"/>
      </xdr:nvSpPr>
      <xdr:spPr>
        <a:xfrm>
          <a:off x="9391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165067</xdr:rowOff>
    </xdr:from>
    <xdr:ext cx="469744" cy="259045"/>
    <xdr:sp macro="" textlink="">
      <xdr:nvSpPr>
        <xdr:cNvPr id="335" name="n_2mainValue【公営住宅】&#10;一人当たり面積"/>
        <xdr:cNvSpPr txBox="1"/>
      </xdr:nvSpPr>
      <xdr:spPr>
        <a:xfrm>
          <a:off x="8515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157294</xdr:rowOff>
    </xdr:from>
    <xdr:ext cx="469744" cy="259045"/>
    <xdr:sp macro="" textlink="">
      <xdr:nvSpPr>
        <xdr:cNvPr id="336" name="n_3mainValue【公営住宅】&#10;一人当たり面積"/>
        <xdr:cNvSpPr txBox="1"/>
      </xdr:nvSpPr>
      <xdr:spPr>
        <a:xfrm>
          <a:off x="7626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7" name="テキスト ボックス 3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9" name="テキスト ボックス 34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9" name="テキスト ボックス 35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32113</xdr:rowOff>
    </xdr:from>
    <xdr:to>
      <xdr:col>24</xdr:col>
      <xdr:colOff>62865</xdr:colOff>
      <xdr:row>107</xdr:row>
      <xdr:rowOff>103958</xdr:rowOff>
    </xdr:to>
    <xdr:cxnSp macro="">
      <xdr:nvCxnSpPr>
        <xdr:cNvPr id="363" name="直線コネクタ 362"/>
        <xdr:cNvCxnSpPr/>
      </xdr:nvCxnSpPr>
      <xdr:spPr>
        <a:xfrm flipV="1">
          <a:off x="4634865" y="1700566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107785</xdr:rowOff>
    </xdr:from>
    <xdr:ext cx="405111" cy="259045"/>
    <xdr:sp macro="" textlink="">
      <xdr:nvSpPr>
        <xdr:cNvPr id="364" name="【港湾・漁港】&#10;有形固定資産減価償却率最小値テキスト"/>
        <xdr:cNvSpPr txBox="1"/>
      </xdr:nvSpPr>
      <xdr:spPr>
        <a:xfrm>
          <a:off x="4673600" y="184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103958</xdr:rowOff>
    </xdr:from>
    <xdr:to>
      <xdr:col>24</xdr:col>
      <xdr:colOff>152400</xdr:colOff>
      <xdr:row>107</xdr:row>
      <xdr:rowOff>103958</xdr:rowOff>
    </xdr:to>
    <xdr:cxnSp macro="">
      <xdr:nvCxnSpPr>
        <xdr:cNvPr id="365" name="直線コネクタ 364"/>
        <xdr:cNvCxnSpPr/>
      </xdr:nvCxnSpPr>
      <xdr:spPr>
        <a:xfrm>
          <a:off x="4546600" y="1844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150240</xdr:rowOff>
    </xdr:from>
    <xdr:ext cx="405111" cy="259045"/>
    <xdr:sp macro="" textlink="">
      <xdr:nvSpPr>
        <xdr:cNvPr id="366" name="【港湾・漁港】&#10;有形固定資産減価償却率最大値テキスト"/>
        <xdr:cNvSpPr txBox="1"/>
      </xdr:nvSpPr>
      <xdr:spPr>
        <a:xfrm>
          <a:off x="4673600"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32113</xdr:rowOff>
    </xdr:from>
    <xdr:to>
      <xdr:col>24</xdr:col>
      <xdr:colOff>152400</xdr:colOff>
      <xdr:row>99</xdr:row>
      <xdr:rowOff>32113</xdr:rowOff>
    </xdr:to>
    <xdr:cxnSp macro="">
      <xdr:nvCxnSpPr>
        <xdr:cNvPr id="367" name="直線コネクタ 366"/>
        <xdr:cNvCxnSpPr/>
      </xdr:nvCxnSpPr>
      <xdr:spPr>
        <a:xfrm>
          <a:off x="4546600" y="170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68" name="【港湾・漁港】&#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69" name="フローチャート: 判断 36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370" name="フローチャート: 判断 369"/>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371" name="フローチャート: 判断 370"/>
        <xdr:cNvSpPr/>
      </xdr:nvSpPr>
      <xdr:spPr>
        <a:xfrm>
          <a:off x="2857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53158</xdr:rowOff>
    </xdr:from>
    <xdr:to>
      <xdr:col>10</xdr:col>
      <xdr:colOff>165100</xdr:colOff>
      <xdr:row>107</xdr:row>
      <xdr:rowOff>154758</xdr:rowOff>
    </xdr:to>
    <xdr:sp macro="" textlink="">
      <xdr:nvSpPr>
        <xdr:cNvPr id="372" name="フローチャート: 判断 371"/>
        <xdr:cNvSpPr/>
      </xdr:nvSpPr>
      <xdr:spPr>
        <a:xfrm>
          <a:off x="19685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378" name="楕円 377"/>
        <xdr:cNvSpPr/>
      </xdr:nvSpPr>
      <xdr:spPr>
        <a:xfrm>
          <a:off x="4584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379" name="【港湾・漁港】&#10;有形固定資産減価償却率該当値テキスト"/>
        <xdr:cNvSpPr txBox="1"/>
      </xdr:nvSpPr>
      <xdr:spPr>
        <a:xfrm>
          <a:off x="4673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380" name="楕円 379"/>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71301</xdr:rowOff>
    </xdr:to>
    <xdr:cxnSp macro="">
      <xdr:nvCxnSpPr>
        <xdr:cNvPr id="381" name="直線コネクタ 380"/>
        <xdr:cNvCxnSpPr/>
      </xdr:nvCxnSpPr>
      <xdr:spPr>
        <a:xfrm flipV="1">
          <a:off x="3797300" y="18311949"/>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382" name="楕円 381"/>
        <xdr:cNvSpPr/>
      </xdr:nvSpPr>
      <xdr:spPr>
        <a:xfrm>
          <a:off x="2857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108</xdr:row>
      <xdr:rowOff>10886</xdr:rowOff>
    </xdr:to>
    <xdr:cxnSp macro="">
      <xdr:nvCxnSpPr>
        <xdr:cNvPr id="383" name="直線コネクタ 382"/>
        <xdr:cNvCxnSpPr/>
      </xdr:nvCxnSpPr>
      <xdr:spPr>
        <a:xfrm flipV="1">
          <a:off x="2908300" y="184164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71120</xdr:rowOff>
    </xdr:from>
    <xdr:to>
      <xdr:col>10</xdr:col>
      <xdr:colOff>165100</xdr:colOff>
      <xdr:row>109</xdr:row>
      <xdr:rowOff>1270</xdr:rowOff>
    </xdr:to>
    <xdr:sp macro="" textlink="">
      <xdr:nvSpPr>
        <xdr:cNvPr id="384" name="楕円 383"/>
        <xdr:cNvSpPr/>
      </xdr:nvSpPr>
      <xdr:spPr>
        <a:xfrm>
          <a:off x="196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10886</xdr:rowOff>
    </xdr:from>
    <xdr:to>
      <xdr:col>15</xdr:col>
      <xdr:colOff>50800</xdr:colOff>
      <xdr:row>108</xdr:row>
      <xdr:rowOff>121920</xdr:rowOff>
    </xdr:to>
    <xdr:cxnSp macro="">
      <xdr:nvCxnSpPr>
        <xdr:cNvPr id="385" name="直線コネクタ 384"/>
        <xdr:cNvCxnSpPr/>
      </xdr:nvCxnSpPr>
      <xdr:spPr>
        <a:xfrm flipV="1">
          <a:off x="2019300" y="185274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89643</xdr:rowOff>
    </xdr:from>
    <xdr:ext cx="405111" cy="259045"/>
    <xdr:sp macro="" textlink="">
      <xdr:nvSpPr>
        <xdr:cNvPr id="386" name="n_1aveValue【港湾・漁港】&#10;有形固定資産減価償却率"/>
        <xdr:cNvSpPr txBox="1"/>
      </xdr:nvSpPr>
      <xdr:spPr>
        <a:xfrm>
          <a:off x="3582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161489</xdr:rowOff>
    </xdr:from>
    <xdr:ext cx="405111" cy="259045"/>
    <xdr:sp macro="" textlink="">
      <xdr:nvSpPr>
        <xdr:cNvPr id="387" name="n_2aveValue【港湾・漁港】&#10;有形固定資産減価償却率"/>
        <xdr:cNvSpPr txBox="1"/>
      </xdr:nvSpPr>
      <xdr:spPr>
        <a:xfrm>
          <a:off x="2705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171285</xdr:rowOff>
    </xdr:from>
    <xdr:ext cx="405111" cy="259045"/>
    <xdr:sp macro="" textlink="">
      <xdr:nvSpPr>
        <xdr:cNvPr id="388" name="n_3aveValue【港湾・漁港】&#10;有形固定資産減価償却率"/>
        <xdr:cNvSpPr txBox="1"/>
      </xdr:nvSpPr>
      <xdr:spPr>
        <a:xfrm>
          <a:off x="1816744" y="181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389" name="n_1mainValue【港湾・漁港】&#10;有形固定資産減価償却率"/>
        <xdr:cNvSpPr txBox="1"/>
      </xdr:nvSpPr>
      <xdr:spPr>
        <a:xfrm>
          <a:off x="3582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390" name="n_2mainValue【港湾・漁港】&#10;有形固定資産減価償却率"/>
        <xdr:cNvSpPr txBox="1"/>
      </xdr:nvSpPr>
      <xdr:spPr>
        <a:xfrm>
          <a:off x="2705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163847</xdr:rowOff>
    </xdr:from>
    <xdr:ext cx="405111" cy="259045"/>
    <xdr:sp macro="" textlink="">
      <xdr:nvSpPr>
        <xdr:cNvPr id="391" name="n_3mainValue【港湾・漁港】&#10;有形固定資産減価償却率"/>
        <xdr:cNvSpPr txBox="1"/>
      </xdr:nvSpPr>
      <xdr:spPr>
        <a:xfrm>
          <a:off x="1816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7" name="テキスト ボックス 40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9" name="テキスト ボックス 40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1" name="テキスト ボックス 41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415" name="直線コネクタ 414"/>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416"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417" name="直線コネクタ 416"/>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418"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419" name="直線コネクタ 418"/>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21424</xdr:rowOff>
    </xdr:from>
    <xdr:ext cx="534377" cy="259045"/>
    <xdr:sp macro="" textlink="">
      <xdr:nvSpPr>
        <xdr:cNvPr id="420" name="【港湾・漁港】&#10;一人当たり有形固定資産（償却資産）額平均値テキスト"/>
        <xdr:cNvSpPr txBox="1"/>
      </xdr:nvSpPr>
      <xdr:spPr>
        <a:xfrm>
          <a:off x="10515600" y="18195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421" name="フローチャート: 判断 420"/>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422" name="フローチャート: 判断 421"/>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23" name="フローチャート: 判断 422"/>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24" name="フローチャート: 判断 423"/>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57107</xdr:rowOff>
    </xdr:from>
    <xdr:to>
      <xdr:col>55</xdr:col>
      <xdr:colOff>50800</xdr:colOff>
      <xdr:row>108</xdr:row>
      <xdr:rowOff>158707</xdr:rowOff>
    </xdr:to>
    <xdr:sp macro="" textlink="">
      <xdr:nvSpPr>
        <xdr:cNvPr id="430" name="楕円 429"/>
        <xdr:cNvSpPr/>
      </xdr:nvSpPr>
      <xdr:spPr>
        <a:xfrm>
          <a:off x="10426700" y="185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143484</xdr:rowOff>
    </xdr:from>
    <xdr:ext cx="469744" cy="259045"/>
    <xdr:sp macro="" textlink="">
      <xdr:nvSpPr>
        <xdr:cNvPr id="431" name="【港湾・漁港】&#10;一人当たり有形固定資産（償却資産）額該当値テキスト"/>
        <xdr:cNvSpPr txBox="1"/>
      </xdr:nvSpPr>
      <xdr:spPr>
        <a:xfrm>
          <a:off x="10515600" y="1848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56955</xdr:rowOff>
    </xdr:from>
    <xdr:to>
      <xdr:col>50</xdr:col>
      <xdr:colOff>165100</xdr:colOff>
      <xdr:row>108</xdr:row>
      <xdr:rowOff>158555</xdr:rowOff>
    </xdr:to>
    <xdr:sp macro="" textlink="">
      <xdr:nvSpPr>
        <xdr:cNvPr id="432" name="楕円 431"/>
        <xdr:cNvSpPr/>
      </xdr:nvSpPr>
      <xdr:spPr>
        <a:xfrm>
          <a:off x="9588500" y="18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107755</xdr:rowOff>
    </xdr:from>
    <xdr:to>
      <xdr:col>55</xdr:col>
      <xdr:colOff>0</xdr:colOff>
      <xdr:row>108</xdr:row>
      <xdr:rowOff>107907</xdr:rowOff>
    </xdr:to>
    <xdr:cxnSp macro="">
      <xdr:nvCxnSpPr>
        <xdr:cNvPr id="433" name="直線コネクタ 432"/>
        <xdr:cNvCxnSpPr/>
      </xdr:nvCxnSpPr>
      <xdr:spPr>
        <a:xfrm>
          <a:off x="9639300" y="1862435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56756</xdr:rowOff>
    </xdr:from>
    <xdr:to>
      <xdr:col>46</xdr:col>
      <xdr:colOff>38100</xdr:colOff>
      <xdr:row>108</xdr:row>
      <xdr:rowOff>158356</xdr:rowOff>
    </xdr:to>
    <xdr:sp macro="" textlink="">
      <xdr:nvSpPr>
        <xdr:cNvPr id="434" name="楕円 433"/>
        <xdr:cNvSpPr/>
      </xdr:nvSpPr>
      <xdr:spPr>
        <a:xfrm>
          <a:off x="8699500" y="185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107556</xdr:rowOff>
    </xdr:from>
    <xdr:to>
      <xdr:col>50</xdr:col>
      <xdr:colOff>114300</xdr:colOff>
      <xdr:row>108</xdr:row>
      <xdr:rowOff>107755</xdr:rowOff>
    </xdr:to>
    <xdr:cxnSp macro="">
      <xdr:nvCxnSpPr>
        <xdr:cNvPr id="435" name="直線コネクタ 434"/>
        <xdr:cNvCxnSpPr/>
      </xdr:nvCxnSpPr>
      <xdr:spPr>
        <a:xfrm>
          <a:off x="8750300" y="1862415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55545</xdr:rowOff>
    </xdr:from>
    <xdr:to>
      <xdr:col>41</xdr:col>
      <xdr:colOff>101600</xdr:colOff>
      <xdr:row>108</xdr:row>
      <xdr:rowOff>157145</xdr:rowOff>
    </xdr:to>
    <xdr:sp macro="" textlink="">
      <xdr:nvSpPr>
        <xdr:cNvPr id="436" name="楕円 435"/>
        <xdr:cNvSpPr/>
      </xdr:nvSpPr>
      <xdr:spPr>
        <a:xfrm>
          <a:off x="7810500" y="185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106345</xdr:rowOff>
    </xdr:from>
    <xdr:to>
      <xdr:col>45</xdr:col>
      <xdr:colOff>177800</xdr:colOff>
      <xdr:row>108</xdr:row>
      <xdr:rowOff>107556</xdr:rowOff>
    </xdr:to>
    <xdr:cxnSp macro="">
      <xdr:nvCxnSpPr>
        <xdr:cNvPr id="437" name="直線コネクタ 436"/>
        <xdr:cNvCxnSpPr/>
      </xdr:nvCxnSpPr>
      <xdr:spPr>
        <a:xfrm>
          <a:off x="7861300" y="1862294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38" name="n_1aveValue【港湾・漁港】&#10;一人当たり有形固定資産（償却資産）額"/>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39" name="n_2aveValue【港湾・漁港】&#10;一人当たり有形固定資産（償却資産）額"/>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40" name="n_3aveValue【港湾・漁港】&#10;一人当たり有形固定資産（償却資産）額"/>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149682</xdr:rowOff>
    </xdr:from>
    <xdr:ext cx="469744" cy="259045"/>
    <xdr:sp macro="" textlink="">
      <xdr:nvSpPr>
        <xdr:cNvPr id="441" name="n_1mainValue【港湾・漁港】&#10;一人当たり有形固定資産（償却資産）額"/>
        <xdr:cNvSpPr txBox="1"/>
      </xdr:nvSpPr>
      <xdr:spPr>
        <a:xfrm>
          <a:off x="9391728" y="186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149483</xdr:rowOff>
    </xdr:from>
    <xdr:ext cx="469744" cy="259045"/>
    <xdr:sp macro="" textlink="">
      <xdr:nvSpPr>
        <xdr:cNvPr id="442" name="n_2mainValue【港湾・漁港】&#10;一人当たり有形固定資産（償却資産）額"/>
        <xdr:cNvSpPr txBox="1"/>
      </xdr:nvSpPr>
      <xdr:spPr>
        <a:xfrm>
          <a:off x="8515428" y="186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148272</xdr:rowOff>
    </xdr:from>
    <xdr:ext cx="469744" cy="259045"/>
    <xdr:sp macro="" textlink="">
      <xdr:nvSpPr>
        <xdr:cNvPr id="443" name="n_3mainValue【港湾・漁港】&#10;一人当たり有形固定資産（償却資産）額"/>
        <xdr:cNvSpPr txBox="1"/>
      </xdr:nvSpPr>
      <xdr:spPr>
        <a:xfrm>
          <a:off x="7626428" y="186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68" name="直線コネクタ 4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70" name="直線コネクタ 4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2" name="直線コネクタ 4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73"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4" name="フローチャート: 判断 4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75" name="フローチャート: 判断 4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76" name="フローチャート: 判断 4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77" name="フローチャート: 判断 476"/>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483" name="楕円 482"/>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42562</xdr:rowOff>
    </xdr:from>
    <xdr:ext cx="405111" cy="259045"/>
    <xdr:sp macro="" textlink="">
      <xdr:nvSpPr>
        <xdr:cNvPr id="484" name="【認定こども園・幼稚園・保育所】&#10;有形固定資産減価償却率該当値テキスト"/>
        <xdr:cNvSpPr txBox="1"/>
      </xdr:nvSpPr>
      <xdr:spPr>
        <a:xfrm>
          <a:off x="16357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85" name="楕円 484"/>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114300</xdr:rowOff>
    </xdr:to>
    <xdr:cxnSp macro="">
      <xdr:nvCxnSpPr>
        <xdr:cNvPr id="486" name="直線コネクタ 485"/>
        <xdr:cNvCxnSpPr/>
      </xdr:nvCxnSpPr>
      <xdr:spPr>
        <a:xfrm flipV="1">
          <a:off x="15481300" y="6242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87" name="楕円 486"/>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156210</xdr:rowOff>
    </xdr:to>
    <xdr:cxnSp macro="">
      <xdr:nvCxnSpPr>
        <xdr:cNvPr id="488" name="直線コネクタ 487"/>
        <xdr:cNvCxnSpPr/>
      </xdr:nvCxnSpPr>
      <xdr:spPr>
        <a:xfrm flipV="1">
          <a:off x="14592300" y="628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89" name="楕円 488"/>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72390</xdr:rowOff>
    </xdr:to>
    <xdr:cxnSp macro="">
      <xdr:nvCxnSpPr>
        <xdr:cNvPr id="490" name="直線コネクタ 489"/>
        <xdr:cNvCxnSpPr/>
      </xdr:nvCxnSpPr>
      <xdr:spPr>
        <a:xfrm flipV="1">
          <a:off x="13703300" y="63284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91"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92"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93"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94"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95"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114317</xdr:rowOff>
    </xdr:from>
    <xdr:ext cx="405111" cy="259045"/>
    <xdr:sp macro="" textlink="">
      <xdr:nvSpPr>
        <xdr:cNvPr id="496" name="n_3mainValue【認定こども園・幼稚園・保育所】&#10;有形固定資産減価償却率"/>
        <xdr:cNvSpPr txBox="1"/>
      </xdr:nvSpPr>
      <xdr:spPr>
        <a:xfrm>
          <a:off x="13500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520" name="直線コネクタ 519"/>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521"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22" name="直線コネクタ 521"/>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2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24" name="直線コネクタ 52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25"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26" name="フローチャート: 判断 52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27" name="フローチャート: 判断 52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28" name="フローチャート: 判断 527"/>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29" name="フローチャート: 判断 528"/>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124460</xdr:rowOff>
    </xdr:from>
    <xdr:to>
      <xdr:col>116</xdr:col>
      <xdr:colOff>114300</xdr:colOff>
      <xdr:row>41</xdr:row>
      <xdr:rowOff>54610</xdr:rowOff>
    </xdr:to>
    <xdr:sp macro="" textlink="">
      <xdr:nvSpPr>
        <xdr:cNvPr id="535" name="楕円 534"/>
        <xdr:cNvSpPr/>
      </xdr:nvSpPr>
      <xdr:spPr>
        <a:xfrm>
          <a:off x="22110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39387</xdr:rowOff>
    </xdr:from>
    <xdr:ext cx="469744" cy="259045"/>
    <xdr:sp macro="" textlink="">
      <xdr:nvSpPr>
        <xdr:cNvPr id="536" name="【認定こども園・幼稚園・保育所】&#10;一人当たり面積該当値テキスト"/>
        <xdr:cNvSpPr txBox="1"/>
      </xdr:nvSpPr>
      <xdr:spPr>
        <a:xfrm>
          <a:off x="22199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37" name="楕円 536"/>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xdr:rowOff>
    </xdr:from>
    <xdr:to>
      <xdr:col>116</xdr:col>
      <xdr:colOff>63500</xdr:colOff>
      <xdr:row>41</xdr:row>
      <xdr:rowOff>19050</xdr:rowOff>
    </xdr:to>
    <xdr:cxnSp macro="">
      <xdr:nvCxnSpPr>
        <xdr:cNvPr id="538" name="直線コネクタ 537"/>
        <xdr:cNvCxnSpPr/>
      </xdr:nvCxnSpPr>
      <xdr:spPr>
        <a:xfrm flipV="1">
          <a:off x="21323300" y="7033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39" name="楕円 538"/>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40" name="直線コネクタ 539"/>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541" name="楕円 540"/>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19050</xdr:rowOff>
    </xdr:to>
    <xdr:cxnSp macro="">
      <xdr:nvCxnSpPr>
        <xdr:cNvPr id="542" name="直線コネクタ 541"/>
        <xdr:cNvCxnSpPr/>
      </xdr:nvCxnSpPr>
      <xdr:spPr>
        <a:xfrm>
          <a:off x="19545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43"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44"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45"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4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47"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548"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75" name="直線コネクタ 574"/>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6"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77" name="直線コネクタ 576"/>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78"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79" name="直線コネクタ 578"/>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80"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81" name="フローチャート: 判断 580"/>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2" name="フローチャート: 判断 58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83" name="フローチャート: 判断 582"/>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84" name="フローチャート: 判断 583"/>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90" name="楕円 589"/>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91"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92" name="楕円 591"/>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53884</xdr:rowOff>
    </xdr:to>
    <xdr:cxnSp macro="">
      <xdr:nvCxnSpPr>
        <xdr:cNvPr id="593" name="直線コネクタ 592"/>
        <xdr:cNvCxnSpPr/>
      </xdr:nvCxnSpPr>
      <xdr:spPr>
        <a:xfrm flipV="1">
          <a:off x="15481300" y="104600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94" name="楕円 593"/>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96338</xdr:rowOff>
    </xdr:to>
    <xdr:cxnSp macro="">
      <xdr:nvCxnSpPr>
        <xdr:cNvPr id="595" name="直線コネクタ 594"/>
        <xdr:cNvCxnSpPr/>
      </xdr:nvCxnSpPr>
      <xdr:spPr>
        <a:xfrm flipV="1">
          <a:off x="14592300" y="105123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596" name="楕円 595"/>
        <xdr:cNvSpPr/>
      </xdr:nvSpPr>
      <xdr:spPr>
        <a:xfrm>
          <a:off x="1365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158387</xdr:rowOff>
    </xdr:to>
    <xdr:cxnSp macro="">
      <xdr:nvCxnSpPr>
        <xdr:cNvPr id="597" name="直線コネクタ 596"/>
        <xdr:cNvCxnSpPr/>
      </xdr:nvCxnSpPr>
      <xdr:spPr>
        <a:xfrm flipV="1">
          <a:off x="13703300" y="10554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98"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99"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00"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01"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02" name="n_2mainValue【学校施設】&#10;有形固定資産減価償却率"/>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03" name="n_3mainValue【学校施設】&#10;有形固定資産減価償却率"/>
        <xdr:cNvSpPr txBox="1"/>
      </xdr:nvSpPr>
      <xdr:spPr>
        <a:xfrm>
          <a:off x="13500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626" name="直線コネクタ 625"/>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62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628" name="直線コネクタ 62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629"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630" name="直線コネクタ 629"/>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631"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632" name="フローチャート: 判断 631"/>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633" name="フローチャート: 判断 632"/>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634" name="フローチャート: 判断 633"/>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35" name="フローチャート: 判断 634"/>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4064</xdr:rowOff>
    </xdr:from>
    <xdr:to>
      <xdr:col>116</xdr:col>
      <xdr:colOff>114300</xdr:colOff>
      <xdr:row>64</xdr:row>
      <xdr:rowOff>105664</xdr:rowOff>
    </xdr:to>
    <xdr:sp macro="" textlink="">
      <xdr:nvSpPr>
        <xdr:cNvPr id="641" name="楕円 640"/>
        <xdr:cNvSpPr/>
      </xdr:nvSpPr>
      <xdr:spPr>
        <a:xfrm>
          <a:off x="221107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90441</xdr:rowOff>
    </xdr:from>
    <xdr:ext cx="469744" cy="259045"/>
    <xdr:sp macro="" textlink="">
      <xdr:nvSpPr>
        <xdr:cNvPr id="642" name="【学校施設】&#10;一人当たり面積該当値テキスト"/>
        <xdr:cNvSpPr txBox="1"/>
      </xdr:nvSpPr>
      <xdr:spPr>
        <a:xfrm>
          <a:off x="22199600" y="108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1321</xdr:rowOff>
    </xdr:from>
    <xdr:to>
      <xdr:col>112</xdr:col>
      <xdr:colOff>38100</xdr:colOff>
      <xdr:row>64</xdr:row>
      <xdr:rowOff>102921</xdr:rowOff>
    </xdr:to>
    <xdr:sp macro="" textlink="">
      <xdr:nvSpPr>
        <xdr:cNvPr id="643" name="楕円 642"/>
        <xdr:cNvSpPr/>
      </xdr:nvSpPr>
      <xdr:spPr>
        <a:xfrm>
          <a:off x="21272500" y="109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52121</xdr:rowOff>
    </xdr:from>
    <xdr:to>
      <xdr:col>116</xdr:col>
      <xdr:colOff>63500</xdr:colOff>
      <xdr:row>64</xdr:row>
      <xdr:rowOff>54864</xdr:rowOff>
    </xdr:to>
    <xdr:cxnSp macro="">
      <xdr:nvCxnSpPr>
        <xdr:cNvPr id="644" name="直線コネクタ 643"/>
        <xdr:cNvCxnSpPr/>
      </xdr:nvCxnSpPr>
      <xdr:spPr>
        <a:xfrm>
          <a:off x="21323300" y="1102492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170942</xdr:rowOff>
    </xdr:from>
    <xdr:to>
      <xdr:col>107</xdr:col>
      <xdr:colOff>101600</xdr:colOff>
      <xdr:row>64</xdr:row>
      <xdr:rowOff>101092</xdr:rowOff>
    </xdr:to>
    <xdr:sp macro="" textlink="">
      <xdr:nvSpPr>
        <xdr:cNvPr id="645" name="楕円 644"/>
        <xdr:cNvSpPr/>
      </xdr:nvSpPr>
      <xdr:spPr>
        <a:xfrm>
          <a:off x="20383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50292</xdr:rowOff>
    </xdr:from>
    <xdr:to>
      <xdr:col>111</xdr:col>
      <xdr:colOff>177800</xdr:colOff>
      <xdr:row>64</xdr:row>
      <xdr:rowOff>52121</xdr:rowOff>
    </xdr:to>
    <xdr:cxnSp macro="">
      <xdr:nvCxnSpPr>
        <xdr:cNvPr id="646" name="直線コネクタ 645"/>
        <xdr:cNvCxnSpPr/>
      </xdr:nvCxnSpPr>
      <xdr:spPr>
        <a:xfrm>
          <a:off x="20434300" y="110230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158141</xdr:rowOff>
    </xdr:from>
    <xdr:to>
      <xdr:col>102</xdr:col>
      <xdr:colOff>165100</xdr:colOff>
      <xdr:row>64</xdr:row>
      <xdr:rowOff>88291</xdr:rowOff>
    </xdr:to>
    <xdr:sp macro="" textlink="">
      <xdr:nvSpPr>
        <xdr:cNvPr id="647" name="楕円 646"/>
        <xdr:cNvSpPr/>
      </xdr:nvSpPr>
      <xdr:spPr>
        <a:xfrm>
          <a:off x="19494500" y="109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37491</xdr:rowOff>
    </xdr:from>
    <xdr:to>
      <xdr:col>107</xdr:col>
      <xdr:colOff>50800</xdr:colOff>
      <xdr:row>64</xdr:row>
      <xdr:rowOff>50292</xdr:rowOff>
    </xdr:to>
    <xdr:cxnSp macro="">
      <xdr:nvCxnSpPr>
        <xdr:cNvPr id="648" name="直線コネクタ 647"/>
        <xdr:cNvCxnSpPr/>
      </xdr:nvCxnSpPr>
      <xdr:spPr>
        <a:xfrm>
          <a:off x="19545300" y="110102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64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65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5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94048</xdr:rowOff>
    </xdr:from>
    <xdr:ext cx="469744" cy="259045"/>
    <xdr:sp macro="" textlink="">
      <xdr:nvSpPr>
        <xdr:cNvPr id="652" name="n_1mainValue【学校施設】&#10;一人当たり面積"/>
        <xdr:cNvSpPr txBox="1"/>
      </xdr:nvSpPr>
      <xdr:spPr>
        <a:xfrm>
          <a:off x="21075727" y="110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92219</xdr:rowOff>
    </xdr:from>
    <xdr:ext cx="469744" cy="259045"/>
    <xdr:sp macro="" textlink="">
      <xdr:nvSpPr>
        <xdr:cNvPr id="653" name="n_2mainValue【学校施設】&#10;一人当たり面積"/>
        <xdr:cNvSpPr txBox="1"/>
      </xdr:nvSpPr>
      <xdr:spPr>
        <a:xfrm>
          <a:off x="20199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79418</xdr:rowOff>
    </xdr:from>
    <xdr:ext cx="469744" cy="259045"/>
    <xdr:sp macro="" textlink="">
      <xdr:nvSpPr>
        <xdr:cNvPr id="654" name="n_3mainValue【学校施設】&#10;一人当たり面積"/>
        <xdr:cNvSpPr txBox="1"/>
      </xdr:nvSpPr>
      <xdr:spPr>
        <a:xfrm>
          <a:off x="19310427" y="110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79" name="直線コネクタ 678"/>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80"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81" name="直線コネクタ 68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3" name="直線コネクタ 6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84"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5" name="フローチャート: 判断 684"/>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86" name="フローチャート: 判断 685"/>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87" name="フローチャート: 判断 686"/>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88" name="フローチャート: 判断 687"/>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94" name="楕円 693"/>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95" name="【児童館】&#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23495</xdr:rowOff>
    </xdr:from>
    <xdr:to>
      <xdr:col>81</xdr:col>
      <xdr:colOff>101600</xdr:colOff>
      <xdr:row>81</xdr:row>
      <xdr:rowOff>125095</xdr:rowOff>
    </xdr:to>
    <xdr:sp macro="" textlink="">
      <xdr:nvSpPr>
        <xdr:cNvPr id="696" name="楕円 695"/>
        <xdr:cNvSpPr/>
      </xdr:nvSpPr>
      <xdr:spPr>
        <a:xfrm>
          <a:off x="15430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74295</xdr:rowOff>
    </xdr:to>
    <xdr:cxnSp macro="">
      <xdr:nvCxnSpPr>
        <xdr:cNvPr id="697" name="直線コネクタ 696"/>
        <xdr:cNvCxnSpPr/>
      </xdr:nvCxnSpPr>
      <xdr:spPr>
        <a:xfrm flipV="1">
          <a:off x="15481300" y="1389126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698" name="楕円 697"/>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74295</xdr:rowOff>
    </xdr:from>
    <xdr:to>
      <xdr:col>81</xdr:col>
      <xdr:colOff>50800</xdr:colOff>
      <xdr:row>81</xdr:row>
      <xdr:rowOff>148589</xdr:rowOff>
    </xdr:to>
    <xdr:cxnSp macro="">
      <xdr:nvCxnSpPr>
        <xdr:cNvPr id="699" name="直線コネクタ 698"/>
        <xdr:cNvCxnSpPr/>
      </xdr:nvCxnSpPr>
      <xdr:spPr>
        <a:xfrm flipV="1">
          <a:off x="14592300" y="139617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27305</xdr:rowOff>
    </xdr:from>
    <xdr:to>
      <xdr:col>72</xdr:col>
      <xdr:colOff>38100</xdr:colOff>
      <xdr:row>84</xdr:row>
      <xdr:rowOff>128905</xdr:rowOff>
    </xdr:to>
    <xdr:sp macro="" textlink="">
      <xdr:nvSpPr>
        <xdr:cNvPr id="700" name="楕円 699"/>
        <xdr:cNvSpPr/>
      </xdr:nvSpPr>
      <xdr:spPr>
        <a:xfrm>
          <a:off x="13652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84</xdr:row>
      <xdr:rowOff>78105</xdr:rowOff>
    </xdr:to>
    <xdr:cxnSp macro="">
      <xdr:nvCxnSpPr>
        <xdr:cNvPr id="701" name="直線コネクタ 700"/>
        <xdr:cNvCxnSpPr/>
      </xdr:nvCxnSpPr>
      <xdr:spPr>
        <a:xfrm flipV="1">
          <a:off x="13703300" y="14036039"/>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70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0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704"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141622</xdr:rowOff>
    </xdr:from>
    <xdr:ext cx="405111" cy="259045"/>
    <xdr:sp macro="" textlink="">
      <xdr:nvSpPr>
        <xdr:cNvPr id="705" name="n_1mainValue【児童館】&#10;有形固定資産減価償却率"/>
        <xdr:cNvSpPr txBox="1"/>
      </xdr:nvSpPr>
      <xdr:spPr>
        <a:xfrm>
          <a:off x="15266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706" name="n_2main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120032</xdr:rowOff>
    </xdr:from>
    <xdr:ext cx="405111" cy="259045"/>
    <xdr:sp macro="" textlink="">
      <xdr:nvSpPr>
        <xdr:cNvPr id="707" name="n_3mainValue【児童館】&#10;有形固定資産減価償却率"/>
        <xdr:cNvSpPr txBox="1"/>
      </xdr:nvSpPr>
      <xdr:spPr>
        <a:xfrm>
          <a:off x="13500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31" name="直線コネクタ 73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3" name="直線コネクタ 73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3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35" name="直線コネクタ 73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3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37" name="フローチャート: 判断 73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8" name="フローチャート: 判断 73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9" name="フローチャート: 判断 73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0" name="フローチャート: 判断 73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46" name="楕円 745"/>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4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48" name="楕円 74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49" name="直線コネクタ 748"/>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50" name="楕円 74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51" name="直線コネクタ 750"/>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2" name="楕円 751"/>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86</xdr:row>
      <xdr:rowOff>0</xdr:rowOff>
    </xdr:to>
    <xdr:cxnSp macro="">
      <xdr:nvCxnSpPr>
        <xdr:cNvPr id="753" name="直線コネクタ 752"/>
        <xdr:cNvCxnSpPr/>
      </xdr:nvCxnSpPr>
      <xdr:spPr>
        <a:xfrm>
          <a:off x="19545300" y="1466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6"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5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5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59"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84" name="直線コネクタ 783"/>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85"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86" name="直線コネクタ 785"/>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87"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88" name="直線コネクタ 787"/>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789"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90" name="フローチャート: 判断 789"/>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91" name="フローチャート: 判断 79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92" name="フローチャート: 判断 791"/>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93" name="フローチャート: 判断 792"/>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99" name="楕円 798"/>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800"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801" name="楕円 800"/>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135255</xdr:rowOff>
    </xdr:to>
    <xdr:cxnSp macro="">
      <xdr:nvCxnSpPr>
        <xdr:cNvPr id="802" name="直線コネクタ 801"/>
        <xdr:cNvCxnSpPr/>
      </xdr:nvCxnSpPr>
      <xdr:spPr>
        <a:xfrm flipV="1">
          <a:off x="15481300" y="179298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03" name="楕円 802"/>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104</xdr:row>
      <xdr:rowOff>169545</xdr:rowOff>
    </xdr:to>
    <xdr:cxnSp macro="">
      <xdr:nvCxnSpPr>
        <xdr:cNvPr id="804" name="直線コネクタ 803"/>
        <xdr:cNvCxnSpPr/>
      </xdr:nvCxnSpPr>
      <xdr:spPr>
        <a:xfrm flipV="1">
          <a:off x="14592300" y="17966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805" name="楕円 804"/>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49530</xdr:rowOff>
    </xdr:to>
    <xdr:cxnSp macro="">
      <xdr:nvCxnSpPr>
        <xdr:cNvPr id="806" name="直線コネクタ 805"/>
        <xdr:cNvCxnSpPr/>
      </xdr:nvCxnSpPr>
      <xdr:spPr>
        <a:xfrm flipV="1">
          <a:off x="13703300" y="1800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07"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808"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09"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810" name="n_1mainValue【公民館】&#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11" name="n_2mainValue【公民館】&#10;有形固定資産減価償却率"/>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812" name="n_3mainValue【公民館】&#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836" name="直線コネクタ 83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83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838" name="直線コネクタ 83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0" name="直線コネクタ 83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841"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842" name="フローチャート: 判断 84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843" name="フローチャート: 判断 84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44" name="フローチャート: 判断 84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45" name="フローチャート: 判断 84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158750</xdr:rowOff>
    </xdr:from>
    <xdr:to>
      <xdr:col>116</xdr:col>
      <xdr:colOff>114300</xdr:colOff>
      <xdr:row>100</xdr:row>
      <xdr:rowOff>88900</xdr:rowOff>
    </xdr:to>
    <xdr:sp macro="" textlink="">
      <xdr:nvSpPr>
        <xdr:cNvPr id="851" name="楕円 850"/>
        <xdr:cNvSpPr/>
      </xdr:nvSpPr>
      <xdr:spPr>
        <a:xfrm>
          <a:off x="22110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852" name="【公民館】&#10;一人当たり面積該当値テキスト"/>
        <xdr:cNvSpPr txBox="1"/>
      </xdr:nvSpPr>
      <xdr:spPr>
        <a:xfrm>
          <a:off x="22199600"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158750</xdr:rowOff>
    </xdr:from>
    <xdr:to>
      <xdr:col>112</xdr:col>
      <xdr:colOff>38100</xdr:colOff>
      <xdr:row>100</xdr:row>
      <xdr:rowOff>88900</xdr:rowOff>
    </xdr:to>
    <xdr:sp macro="" textlink="">
      <xdr:nvSpPr>
        <xdr:cNvPr id="853" name="楕円 852"/>
        <xdr:cNvSpPr/>
      </xdr:nvSpPr>
      <xdr:spPr>
        <a:xfrm>
          <a:off x="2127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38100</xdr:rowOff>
    </xdr:from>
    <xdr:to>
      <xdr:col>116</xdr:col>
      <xdr:colOff>63500</xdr:colOff>
      <xdr:row>100</xdr:row>
      <xdr:rowOff>38100</xdr:rowOff>
    </xdr:to>
    <xdr:cxnSp macro="">
      <xdr:nvCxnSpPr>
        <xdr:cNvPr id="854" name="直線コネクタ 853"/>
        <xdr:cNvCxnSpPr/>
      </xdr:nvCxnSpPr>
      <xdr:spPr>
        <a:xfrm>
          <a:off x="21323300" y="1718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139700</xdr:rowOff>
    </xdr:from>
    <xdr:to>
      <xdr:col>107</xdr:col>
      <xdr:colOff>101600</xdr:colOff>
      <xdr:row>100</xdr:row>
      <xdr:rowOff>69850</xdr:rowOff>
    </xdr:to>
    <xdr:sp macro="" textlink="">
      <xdr:nvSpPr>
        <xdr:cNvPr id="855" name="楕円 854"/>
        <xdr:cNvSpPr/>
      </xdr:nvSpPr>
      <xdr:spPr>
        <a:xfrm>
          <a:off x="20383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19050</xdr:rowOff>
    </xdr:from>
    <xdr:to>
      <xdr:col>111</xdr:col>
      <xdr:colOff>177800</xdr:colOff>
      <xdr:row>100</xdr:row>
      <xdr:rowOff>38100</xdr:rowOff>
    </xdr:to>
    <xdr:cxnSp macro="">
      <xdr:nvCxnSpPr>
        <xdr:cNvPr id="856" name="直線コネクタ 855"/>
        <xdr:cNvCxnSpPr/>
      </xdr:nvCxnSpPr>
      <xdr:spPr>
        <a:xfrm>
          <a:off x="20434300" y="17164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857" name="楕円 856"/>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19050</xdr:rowOff>
    </xdr:from>
    <xdr:to>
      <xdr:col>107</xdr:col>
      <xdr:colOff>50800</xdr:colOff>
      <xdr:row>107</xdr:row>
      <xdr:rowOff>38100</xdr:rowOff>
    </xdr:to>
    <xdr:cxnSp macro="">
      <xdr:nvCxnSpPr>
        <xdr:cNvPr id="858" name="直線コネクタ 857"/>
        <xdr:cNvCxnSpPr/>
      </xdr:nvCxnSpPr>
      <xdr:spPr>
        <a:xfrm flipV="1">
          <a:off x="19545300" y="17164050"/>
          <a:ext cx="8890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59"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60"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61"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105427</xdr:rowOff>
    </xdr:from>
    <xdr:ext cx="469744" cy="259045"/>
    <xdr:sp macro="" textlink="">
      <xdr:nvSpPr>
        <xdr:cNvPr id="862" name="n_1mainValue【公民館】&#10;一人当たり面積"/>
        <xdr:cNvSpPr txBox="1"/>
      </xdr:nvSpPr>
      <xdr:spPr>
        <a:xfrm>
          <a:off x="21075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63" name="n_2mainValue【公民館】&#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864" name="n_3mainValue【公民館】&#10;一人当たり面積"/>
        <xdr:cNvSpPr txBox="1"/>
      </xdr:nvSpPr>
      <xdr:spPr>
        <a:xfrm>
          <a:off x="19310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比較的人口が多く、市域が狭いことから、単位を一人当たりとする指標については低い数値を示している。そうした中で公民館については、１１公民館を行政機能とともに併設し、２単独公民館についても防災拠点、地域活動拠点としての機能を有していることから、他市と比べ一人当たり面積が高い数値を示している。また、有形固定資産減価償却率について、学校施設や道路、漁港は、計画的な整備、更新が図られたことにより相対的に低い数値となっているが、全般的には公共施設の老朽化が進み高い数値となっているため、再整備短期プランに基づき、計画的に対応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123698</xdr:rowOff>
    </xdr:from>
    <xdr:to>
      <xdr:col>24</xdr:col>
      <xdr:colOff>114300</xdr:colOff>
      <xdr:row>37</xdr:row>
      <xdr:rowOff>53848</xdr:rowOff>
    </xdr:to>
    <xdr:sp macro="" textlink="">
      <xdr:nvSpPr>
        <xdr:cNvPr id="69" name="楕円 68"/>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146575</xdr:rowOff>
    </xdr:from>
    <xdr:ext cx="405111" cy="259045"/>
    <xdr:sp macro="" textlink="">
      <xdr:nvSpPr>
        <xdr:cNvPr id="70" name="【図書館】&#10;有形固定資産減価償却率該当値テキスト"/>
        <xdr:cNvSpPr txBox="1"/>
      </xdr:nvSpPr>
      <xdr:spPr>
        <a:xfrm>
          <a:off x="4673600" y="614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1" name="楕円 70"/>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xdr:rowOff>
    </xdr:from>
    <xdr:to>
      <xdr:col>24</xdr:col>
      <xdr:colOff>63500</xdr:colOff>
      <xdr:row>37</xdr:row>
      <xdr:rowOff>46482</xdr:rowOff>
    </xdr:to>
    <xdr:cxnSp macro="">
      <xdr:nvCxnSpPr>
        <xdr:cNvPr id="72" name="直線コネクタ 71"/>
        <xdr:cNvCxnSpPr/>
      </xdr:nvCxnSpPr>
      <xdr:spPr>
        <a:xfrm flipV="1">
          <a:off x="3797300" y="63466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3" name="楕円 72"/>
        <xdr:cNvSpPr/>
      </xdr:nvSpPr>
      <xdr:spPr>
        <a:xfrm>
          <a:off x="2857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46482</xdr:rowOff>
    </xdr:from>
    <xdr:to>
      <xdr:col>19</xdr:col>
      <xdr:colOff>177800</xdr:colOff>
      <xdr:row>37</xdr:row>
      <xdr:rowOff>89916</xdr:rowOff>
    </xdr:to>
    <xdr:cxnSp macro="">
      <xdr:nvCxnSpPr>
        <xdr:cNvPr id="74" name="直線コネクタ 73"/>
        <xdr:cNvCxnSpPr/>
      </xdr:nvCxnSpPr>
      <xdr:spPr>
        <a:xfrm flipV="1">
          <a:off x="2908300" y="63901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84836</xdr:rowOff>
    </xdr:from>
    <xdr:to>
      <xdr:col>10</xdr:col>
      <xdr:colOff>165100</xdr:colOff>
      <xdr:row>38</xdr:row>
      <xdr:rowOff>14986</xdr:rowOff>
    </xdr:to>
    <xdr:sp macro="" textlink="">
      <xdr:nvSpPr>
        <xdr:cNvPr id="75" name="楕円 74"/>
        <xdr:cNvSpPr/>
      </xdr:nvSpPr>
      <xdr:spPr>
        <a:xfrm>
          <a:off x="1968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89916</xdr:rowOff>
    </xdr:from>
    <xdr:to>
      <xdr:col>15</xdr:col>
      <xdr:colOff>50800</xdr:colOff>
      <xdr:row>37</xdr:row>
      <xdr:rowOff>135636</xdr:rowOff>
    </xdr:to>
    <xdr:cxnSp macro="">
      <xdr:nvCxnSpPr>
        <xdr:cNvPr id="76" name="直線コネクタ 75"/>
        <xdr:cNvCxnSpPr/>
      </xdr:nvCxnSpPr>
      <xdr:spPr>
        <a:xfrm flipV="1">
          <a:off x="2019300" y="64335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113809</xdr:rowOff>
    </xdr:from>
    <xdr:ext cx="405111" cy="259045"/>
    <xdr:sp macro="" textlink="">
      <xdr:nvSpPr>
        <xdr:cNvPr id="80" name="n_1mainValue【図書館】&#10;有形固定資産減価償却率"/>
        <xdr:cNvSpPr txBox="1"/>
      </xdr:nvSpPr>
      <xdr:spPr>
        <a:xfrm>
          <a:off x="35820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157243</xdr:rowOff>
    </xdr:from>
    <xdr:ext cx="405111" cy="259045"/>
    <xdr:sp macro="" textlink="">
      <xdr:nvSpPr>
        <xdr:cNvPr id="81" name="n_2mainValue【図書館】&#10;有形固定資産減価償却率"/>
        <xdr:cNvSpPr txBox="1"/>
      </xdr:nvSpPr>
      <xdr:spPr>
        <a:xfrm>
          <a:off x="2705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31513</xdr:rowOff>
    </xdr:from>
    <xdr:ext cx="405111" cy="259045"/>
    <xdr:sp macro="" textlink="">
      <xdr:nvSpPr>
        <xdr:cNvPr id="82" name="n_3mainValue【図書館】&#10;有形固定資産減価償却率"/>
        <xdr:cNvSpPr txBox="1"/>
      </xdr:nvSpPr>
      <xdr:spPr>
        <a:xfrm>
          <a:off x="1816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9" name="楕円 118"/>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0"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1" name="楕円 120"/>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2" name="直線コネクタ 121"/>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23" name="楕円 122"/>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144780</xdr:rowOff>
    </xdr:to>
    <xdr:cxnSp macro="">
      <xdr:nvCxnSpPr>
        <xdr:cNvPr id="124" name="直線コネクタ 123"/>
        <xdr:cNvCxnSpPr/>
      </xdr:nvCxnSpPr>
      <xdr:spPr>
        <a:xfrm>
          <a:off x="8750300" y="663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25" name="楕円 124"/>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26" name="直線コネクタ 125"/>
        <xdr:cNvCxnSpPr/>
      </xdr:nvCxnSpPr>
      <xdr:spPr>
        <a:xfrm>
          <a:off x="7861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7"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30"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31" name="n_2main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2" name="n_3main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2" name="楕円 171"/>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3" name="【体育館・プー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74" name="楕円 173"/>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66675</xdr:rowOff>
    </xdr:to>
    <xdr:cxnSp macro="">
      <xdr:nvCxnSpPr>
        <xdr:cNvPr id="175" name="直線コネクタ 174"/>
        <xdr:cNvCxnSpPr/>
      </xdr:nvCxnSpPr>
      <xdr:spPr>
        <a:xfrm flipV="1">
          <a:off x="3797300" y="103098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76" name="楕円 175"/>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104775</xdr:rowOff>
    </xdr:to>
    <xdr:cxnSp macro="">
      <xdr:nvCxnSpPr>
        <xdr:cNvPr id="177" name="直線コネクタ 176"/>
        <xdr:cNvCxnSpPr/>
      </xdr:nvCxnSpPr>
      <xdr:spPr>
        <a:xfrm flipV="1">
          <a:off x="2908300" y="1035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78" name="楕円 177"/>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61</xdr:row>
      <xdr:rowOff>53340</xdr:rowOff>
    </xdr:to>
    <xdr:cxnSp macro="">
      <xdr:nvCxnSpPr>
        <xdr:cNvPr id="179" name="直線コネクタ 178"/>
        <xdr:cNvCxnSpPr/>
      </xdr:nvCxnSpPr>
      <xdr:spPr>
        <a:xfrm flipV="1">
          <a:off x="2019300" y="1039177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82"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183"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4" name="n_2main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185" name="n_3mainValue【体育館・プール】&#10;有形固定資産減価償却率"/>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2" name="楕円 221"/>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67073</xdr:rowOff>
    </xdr:from>
    <xdr:ext cx="469744" cy="259045"/>
    <xdr:sp macro="" textlink="">
      <xdr:nvSpPr>
        <xdr:cNvPr id="223" name="【体育館・プール】&#10;一人当たり面積該当値テキスト"/>
        <xdr:cNvSpPr txBox="1"/>
      </xdr:nvSpPr>
      <xdr:spPr>
        <a:xfrm>
          <a:off x="10515600"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84074</xdr:rowOff>
    </xdr:from>
    <xdr:to>
      <xdr:col>50</xdr:col>
      <xdr:colOff>165100</xdr:colOff>
      <xdr:row>62</xdr:row>
      <xdr:rowOff>14224</xdr:rowOff>
    </xdr:to>
    <xdr:sp macro="" textlink="">
      <xdr:nvSpPr>
        <xdr:cNvPr id="224" name="楕円 223"/>
        <xdr:cNvSpPr/>
      </xdr:nvSpPr>
      <xdr:spPr>
        <a:xfrm>
          <a:off x="958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134874</xdr:rowOff>
    </xdr:from>
    <xdr:to>
      <xdr:col>55</xdr:col>
      <xdr:colOff>0</xdr:colOff>
      <xdr:row>61</xdr:row>
      <xdr:rowOff>139446</xdr:rowOff>
    </xdr:to>
    <xdr:cxnSp macro="">
      <xdr:nvCxnSpPr>
        <xdr:cNvPr id="225" name="直線コネクタ 224"/>
        <xdr:cNvCxnSpPr/>
      </xdr:nvCxnSpPr>
      <xdr:spPr>
        <a:xfrm>
          <a:off x="9639300" y="1059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84074</xdr:rowOff>
    </xdr:from>
    <xdr:to>
      <xdr:col>46</xdr:col>
      <xdr:colOff>38100</xdr:colOff>
      <xdr:row>62</xdr:row>
      <xdr:rowOff>14224</xdr:rowOff>
    </xdr:to>
    <xdr:sp macro="" textlink="">
      <xdr:nvSpPr>
        <xdr:cNvPr id="226" name="楕円 225"/>
        <xdr:cNvSpPr/>
      </xdr:nvSpPr>
      <xdr:spPr>
        <a:xfrm>
          <a:off x="869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61</xdr:row>
      <xdr:rowOff>134874</xdr:rowOff>
    </xdr:to>
    <xdr:cxnSp macro="">
      <xdr:nvCxnSpPr>
        <xdr:cNvPr id="227" name="直線コネクタ 226"/>
        <xdr:cNvCxnSpPr/>
      </xdr:nvCxnSpPr>
      <xdr:spPr>
        <a:xfrm>
          <a:off x="8750300" y="1059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228" name="楕円 227"/>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63</xdr:row>
      <xdr:rowOff>20574</xdr:rowOff>
    </xdr:to>
    <xdr:cxnSp macro="">
      <xdr:nvCxnSpPr>
        <xdr:cNvPr id="229" name="直線コネクタ 228"/>
        <xdr:cNvCxnSpPr/>
      </xdr:nvCxnSpPr>
      <xdr:spPr>
        <a:xfrm flipV="1">
          <a:off x="7861300" y="105933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2"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5351</xdr:rowOff>
    </xdr:from>
    <xdr:ext cx="469744" cy="259045"/>
    <xdr:sp macro="" textlink="">
      <xdr:nvSpPr>
        <xdr:cNvPr id="233" name="n_1main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5351</xdr:rowOff>
    </xdr:from>
    <xdr:ext cx="469744" cy="259045"/>
    <xdr:sp macro="" textlink="">
      <xdr:nvSpPr>
        <xdr:cNvPr id="234" name="n_2mainValue【体育館・プール】&#10;一人当たり面積"/>
        <xdr:cNvSpPr txBox="1"/>
      </xdr:nvSpPr>
      <xdr:spPr>
        <a:xfrm>
          <a:off x="8515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62501</xdr:rowOff>
    </xdr:from>
    <xdr:ext cx="469744" cy="259045"/>
    <xdr:sp macro="" textlink="">
      <xdr:nvSpPr>
        <xdr:cNvPr id="235" name="n_3mainValue【体育館・プール】&#10;一人当たり面積"/>
        <xdr:cNvSpPr txBox="1"/>
      </xdr:nvSpPr>
      <xdr:spPr>
        <a:xfrm>
          <a:off x="7626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4" name="楕円 273"/>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116222</xdr:rowOff>
    </xdr:from>
    <xdr:ext cx="405111" cy="259045"/>
    <xdr:sp macro="" textlink="">
      <xdr:nvSpPr>
        <xdr:cNvPr id="275" name="【福祉施設】&#10;有形固定資産減価償却率該当値テキスト"/>
        <xdr:cNvSpPr txBox="1"/>
      </xdr:nvSpPr>
      <xdr:spPr>
        <a:xfrm>
          <a:off x="4673600" y="1383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76" name="楕円 275"/>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49530</xdr:rowOff>
    </xdr:to>
    <xdr:cxnSp macro="">
      <xdr:nvCxnSpPr>
        <xdr:cNvPr id="277" name="直線コネクタ 276"/>
        <xdr:cNvCxnSpPr/>
      </xdr:nvCxnSpPr>
      <xdr:spPr>
        <a:xfrm flipV="1">
          <a:off x="3797300" y="13904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78" name="楕円 277"/>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81914</xdr:rowOff>
    </xdr:to>
    <xdr:cxnSp macro="">
      <xdr:nvCxnSpPr>
        <xdr:cNvPr id="279" name="直線コネクタ 278"/>
        <xdr:cNvCxnSpPr/>
      </xdr:nvCxnSpPr>
      <xdr:spPr>
        <a:xfrm flipV="1">
          <a:off x="2908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80" name="楕円 279"/>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81914</xdr:rowOff>
    </xdr:to>
    <xdr:cxnSp macro="">
      <xdr:nvCxnSpPr>
        <xdr:cNvPr id="281" name="直線コネクタ 280"/>
        <xdr:cNvCxnSpPr/>
      </xdr:nvCxnSpPr>
      <xdr:spPr>
        <a:xfrm>
          <a:off x="2019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285" name="n_1mainValue【福祉施設】&#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86" name="n_2main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87" name="n_3mainValue【福祉施設】&#10;有形固定資産減価償却率"/>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146050</xdr:rowOff>
    </xdr:from>
    <xdr:to>
      <xdr:col>55</xdr:col>
      <xdr:colOff>50800</xdr:colOff>
      <xdr:row>84</xdr:row>
      <xdr:rowOff>76200</xdr:rowOff>
    </xdr:to>
    <xdr:sp macro="" textlink="">
      <xdr:nvSpPr>
        <xdr:cNvPr id="326" name="楕円 325"/>
        <xdr:cNvSpPr/>
      </xdr:nvSpPr>
      <xdr:spPr>
        <a:xfrm>
          <a:off x="10426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124477</xdr:rowOff>
    </xdr:from>
    <xdr:ext cx="469744" cy="259045"/>
    <xdr:sp macro="" textlink="">
      <xdr:nvSpPr>
        <xdr:cNvPr id="327" name="【福祉施設】&#10;一人当たり面積該当値テキスト"/>
        <xdr:cNvSpPr txBox="1"/>
      </xdr:nvSpPr>
      <xdr:spPr>
        <a:xfrm>
          <a:off x="10515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28" name="楕円 327"/>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25400</xdr:rowOff>
    </xdr:from>
    <xdr:to>
      <xdr:col>55</xdr:col>
      <xdr:colOff>0</xdr:colOff>
      <xdr:row>84</xdr:row>
      <xdr:rowOff>25400</xdr:rowOff>
    </xdr:to>
    <xdr:cxnSp macro="">
      <xdr:nvCxnSpPr>
        <xdr:cNvPr id="329" name="直線コネクタ 328"/>
        <xdr:cNvCxnSpPr/>
      </xdr:nvCxnSpPr>
      <xdr:spPr>
        <a:xfrm>
          <a:off x="9639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146050</xdr:rowOff>
    </xdr:from>
    <xdr:to>
      <xdr:col>46</xdr:col>
      <xdr:colOff>38100</xdr:colOff>
      <xdr:row>84</xdr:row>
      <xdr:rowOff>76200</xdr:rowOff>
    </xdr:to>
    <xdr:sp macro="" textlink="">
      <xdr:nvSpPr>
        <xdr:cNvPr id="330" name="楕円 329"/>
        <xdr:cNvSpPr/>
      </xdr:nvSpPr>
      <xdr:spPr>
        <a:xfrm>
          <a:off x="8699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25400</xdr:rowOff>
    </xdr:from>
    <xdr:to>
      <xdr:col>50</xdr:col>
      <xdr:colOff>114300</xdr:colOff>
      <xdr:row>84</xdr:row>
      <xdr:rowOff>25400</xdr:rowOff>
    </xdr:to>
    <xdr:cxnSp macro="">
      <xdr:nvCxnSpPr>
        <xdr:cNvPr id="331" name="直線コネクタ 330"/>
        <xdr:cNvCxnSpPr/>
      </xdr:nvCxnSpPr>
      <xdr:spPr>
        <a:xfrm>
          <a:off x="8750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32" name="楕円 331"/>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84</xdr:row>
      <xdr:rowOff>25400</xdr:rowOff>
    </xdr:to>
    <xdr:cxnSp macro="">
      <xdr:nvCxnSpPr>
        <xdr:cNvPr id="333" name="直線コネクタ 332"/>
        <xdr:cNvCxnSpPr/>
      </xdr:nvCxnSpPr>
      <xdr:spPr>
        <a:xfrm>
          <a:off x="7861300" y="1432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6" name="n_3ave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37"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67327</xdr:rowOff>
    </xdr:from>
    <xdr:ext cx="469744" cy="259045"/>
    <xdr:sp macro="" textlink="">
      <xdr:nvSpPr>
        <xdr:cNvPr id="338" name="n_2mainValue【福祉施設】&#10;一人当たり面積"/>
        <xdr:cNvSpPr txBox="1"/>
      </xdr:nvSpPr>
      <xdr:spPr>
        <a:xfrm>
          <a:off x="8515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39" name="n_3main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160655</xdr:rowOff>
    </xdr:from>
    <xdr:to>
      <xdr:col>24</xdr:col>
      <xdr:colOff>114300</xdr:colOff>
      <xdr:row>107</xdr:row>
      <xdr:rowOff>90805</xdr:rowOff>
    </xdr:to>
    <xdr:sp macro="" textlink="">
      <xdr:nvSpPr>
        <xdr:cNvPr id="379" name="楕円 378"/>
        <xdr:cNvSpPr/>
      </xdr:nvSpPr>
      <xdr:spPr>
        <a:xfrm>
          <a:off x="4584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139082</xdr:rowOff>
    </xdr:from>
    <xdr:ext cx="405111" cy="259045"/>
    <xdr:sp macro="" textlink="">
      <xdr:nvSpPr>
        <xdr:cNvPr id="380" name="【市民会館】&#10;有形固定資産減価償却率該当値テキスト"/>
        <xdr:cNvSpPr txBox="1"/>
      </xdr:nvSpPr>
      <xdr:spPr>
        <a:xfrm>
          <a:off x="4673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23495</xdr:rowOff>
    </xdr:from>
    <xdr:to>
      <xdr:col>20</xdr:col>
      <xdr:colOff>38100</xdr:colOff>
      <xdr:row>102</xdr:row>
      <xdr:rowOff>125095</xdr:rowOff>
    </xdr:to>
    <xdr:sp macro="" textlink="">
      <xdr:nvSpPr>
        <xdr:cNvPr id="381" name="楕円 380"/>
        <xdr:cNvSpPr/>
      </xdr:nvSpPr>
      <xdr:spPr>
        <a:xfrm>
          <a:off x="3746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74295</xdr:rowOff>
    </xdr:from>
    <xdr:to>
      <xdr:col>24</xdr:col>
      <xdr:colOff>63500</xdr:colOff>
      <xdr:row>107</xdr:row>
      <xdr:rowOff>40005</xdr:rowOff>
    </xdr:to>
    <xdr:cxnSp macro="">
      <xdr:nvCxnSpPr>
        <xdr:cNvPr id="382" name="直線コネクタ 381"/>
        <xdr:cNvCxnSpPr/>
      </xdr:nvCxnSpPr>
      <xdr:spPr>
        <a:xfrm>
          <a:off x="3797300" y="17562195"/>
          <a:ext cx="8382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83" name="楕円 382"/>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74295</xdr:rowOff>
    </xdr:from>
    <xdr:to>
      <xdr:col>19</xdr:col>
      <xdr:colOff>177800</xdr:colOff>
      <xdr:row>102</xdr:row>
      <xdr:rowOff>99061</xdr:rowOff>
    </xdr:to>
    <xdr:cxnSp macro="">
      <xdr:nvCxnSpPr>
        <xdr:cNvPr id="384" name="直線コネクタ 383"/>
        <xdr:cNvCxnSpPr/>
      </xdr:nvCxnSpPr>
      <xdr:spPr>
        <a:xfrm flipV="1">
          <a:off x="2908300" y="175621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170180</xdr:rowOff>
    </xdr:from>
    <xdr:to>
      <xdr:col>10</xdr:col>
      <xdr:colOff>165100</xdr:colOff>
      <xdr:row>100</xdr:row>
      <xdr:rowOff>100330</xdr:rowOff>
    </xdr:to>
    <xdr:sp macro="" textlink="">
      <xdr:nvSpPr>
        <xdr:cNvPr id="385" name="楕円 384"/>
        <xdr:cNvSpPr/>
      </xdr:nvSpPr>
      <xdr:spPr>
        <a:xfrm>
          <a:off x="1968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49530</xdr:rowOff>
    </xdr:from>
    <xdr:to>
      <xdr:col>15</xdr:col>
      <xdr:colOff>50800</xdr:colOff>
      <xdr:row>102</xdr:row>
      <xdr:rowOff>99061</xdr:rowOff>
    </xdr:to>
    <xdr:cxnSp macro="">
      <xdr:nvCxnSpPr>
        <xdr:cNvPr id="386" name="直線コネクタ 385"/>
        <xdr:cNvCxnSpPr/>
      </xdr:nvCxnSpPr>
      <xdr:spPr>
        <a:xfrm>
          <a:off x="2019300" y="17194530"/>
          <a:ext cx="8890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141622</xdr:rowOff>
    </xdr:from>
    <xdr:ext cx="405111" cy="259045"/>
    <xdr:sp macro="" textlink="">
      <xdr:nvSpPr>
        <xdr:cNvPr id="390" name="n_1mainValue【市民会館】&#10;有形固定資産減価償却率"/>
        <xdr:cNvSpPr txBox="1"/>
      </xdr:nvSpPr>
      <xdr:spPr>
        <a:xfrm>
          <a:off x="3582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91"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116857</xdr:rowOff>
    </xdr:from>
    <xdr:ext cx="405111" cy="259045"/>
    <xdr:sp macro="" textlink="">
      <xdr:nvSpPr>
        <xdr:cNvPr id="392" name="n_3mainValue【市民会館】&#10;有形固定資産減価償却率"/>
        <xdr:cNvSpPr txBox="1"/>
      </xdr:nvSpPr>
      <xdr:spPr>
        <a:xfrm>
          <a:off x="18167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31" name="楕円 43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32"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33" name="楕円 43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34" name="直線コネクタ 433"/>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35" name="楕円 434"/>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36" name="直線コネクタ 435"/>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37" name="楕円 436"/>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133350</xdr:rowOff>
    </xdr:to>
    <xdr:cxnSp macro="">
      <xdr:nvCxnSpPr>
        <xdr:cNvPr id="438" name="直線コネクタ 437"/>
        <xdr:cNvCxnSpPr/>
      </xdr:nvCxnSpPr>
      <xdr:spPr>
        <a:xfrm flipV="1">
          <a:off x="7861300" y="183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41"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4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43"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44"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484" name="楕円 483"/>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146702</xdr:rowOff>
    </xdr:from>
    <xdr:ext cx="405111" cy="259045"/>
    <xdr:sp macro="" textlink="">
      <xdr:nvSpPr>
        <xdr:cNvPr id="485" name="【一般廃棄物処理施設】&#10;有形固定資産減価償却率該当値テキスト"/>
        <xdr:cNvSpPr txBox="1"/>
      </xdr:nvSpPr>
      <xdr:spPr>
        <a:xfrm>
          <a:off x="16357600"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86" name="楕円 485"/>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47625</xdr:rowOff>
    </xdr:to>
    <xdr:cxnSp macro="">
      <xdr:nvCxnSpPr>
        <xdr:cNvPr id="487" name="直線コネクタ 486"/>
        <xdr:cNvCxnSpPr/>
      </xdr:nvCxnSpPr>
      <xdr:spPr>
        <a:xfrm>
          <a:off x="15481300" y="6389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88" name="楕円 487"/>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62865</xdr:rowOff>
    </xdr:to>
    <xdr:cxnSp macro="">
      <xdr:nvCxnSpPr>
        <xdr:cNvPr id="489" name="直線コネクタ 488"/>
        <xdr:cNvCxnSpPr/>
      </xdr:nvCxnSpPr>
      <xdr:spPr>
        <a:xfrm flipV="1">
          <a:off x="14592300" y="6389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90" name="楕円 489"/>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62865</xdr:rowOff>
    </xdr:to>
    <xdr:cxnSp macro="">
      <xdr:nvCxnSpPr>
        <xdr:cNvPr id="491" name="直線コネクタ 490"/>
        <xdr:cNvCxnSpPr/>
      </xdr:nvCxnSpPr>
      <xdr:spPr>
        <a:xfrm>
          <a:off x="13703300" y="6337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87647</xdr:rowOff>
    </xdr:from>
    <xdr:ext cx="405111" cy="259045"/>
    <xdr:sp macro="" textlink="">
      <xdr:nvSpPr>
        <xdr:cNvPr id="495" name="n_1main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104792</xdr:rowOff>
    </xdr:from>
    <xdr:ext cx="405111" cy="259045"/>
    <xdr:sp macro="" textlink="">
      <xdr:nvSpPr>
        <xdr:cNvPr id="496" name="n_2mainValue【一般廃棄物処理施設】&#10;有形固定資産減価償却率"/>
        <xdr:cNvSpPr txBox="1"/>
      </xdr:nvSpPr>
      <xdr:spPr>
        <a:xfrm>
          <a:off x="14389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497" name="n_3main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47430</xdr:rowOff>
    </xdr:from>
    <xdr:to>
      <xdr:col>116</xdr:col>
      <xdr:colOff>114300</xdr:colOff>
      <xdr:row>41</xdr:row>
      <xdr:rowOff>149030</xdr:rowOff>
    </xdr:to>
    <xdr:sp macro="" textlink="">
      <xdr:nvSpPr>
        <xdr:cNvPr id="536" name="楕円 535"/>
        <xdr:cNvSpPr/>
      </xdr:nvSpPr>
      <xdr:spPr>
        <a:xfrm>
          <a:off x="22110700" y="70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133807</xdr:rowOff>
    </xdr:from>
    <xdr:ext cx="534377" cy="259045"/>
    <xdr:sp macro="" textlink="">
      <xdr:nvSpPr>
        <xdr:cNvPr id="537" name="【一般廃棄物処理施設】&#10;一人当たり有形固定資産（償却資産）額該当値テキスト"/>
        <xdr:cNvSpPr txBox="1"/>
      </xdr:nvSpPr>
      <xdr:spPr>
        <a:xfrm>
          <a:off x="22199600" y="69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29073</xdr:rowOff>
    </xdr:from>
    <xdr:to>
      <xdr:col>112</xdr:col>
      <xdr:colOff>38100</xdr:colOff>
      <xdr:row>41</xdr:row>
      <xdr:rowOff>130673</xdr:rowOff>
    </xdr:to>
    <xdr:sp macro="" textlink="">
      <xdr:nvSpPr>
        <xdr:cNvPr id="538" name="楕円 537"/>
        <xdr:cNvSpPr/>
      </xdr:nvSpPr>
      <xdr:spPr>
        <a:xfrm>
          <a:off x="21272500" y="70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79873</xdr:rowOff>
    </xdr:from>
    <xdr:to>
      <xdr:col>116</xdr:col>
      <xdr:colOff>63500</xdr:colOff>
      <xdr:row>41</xdr:row>
      <xdr:rowOff>98230</xdr:rowOff>
    </xdr:to>
    <xdr:cxnSp macro="">
      <xdr:nvCxnSpPr>
        <xdr:cNvPr id="539" name="直線コネクタ 538"/>
        <xdr:cNvCxnSpPr/>
      </xdr:nvCxnSpPr>
      <xdr:spPr>
        <a:xfrm>
          <a:off x="21323300" y="710932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30948</xdr:rowOff>
    </xdr:from>
    <xdr:to>
      <xdr:col>107</xdr:col>
      <xdr:colOff>101600</xdr:colOff>
      <xdr:row>41</xdr:row>
      <xdr:rowOff>132548</xdr:rowOff>
    </xdr:to>
    <xdr:sp macro="" textlink="">
      <xdr:nvSpPr>
        <xdr:cNvPr id="540" name="楕円 539"/>
        <xdr:cNvSpPr/>
      </xdr:nvSpPr>
      <xdr:spPr>
        <a:xfrm>
          <a:off x="20383500" y="70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79873</xdr:rowOff>
    </xdr:from>
    <xdr:to>
      <xdr:col>111</xdr:col>
      <xdr:colOff>177800</xdr:colOff>
      <xdr:row>41</xdr:row>
      <xdr:rowOff>81748</xdr:rowOff>
    </xdr:to>
    <xdr:cxnSp macro="">
      <xdr:nvCxnSpPr>
        <xdr:cNvPr id="541" name="直線コネクタ 540"/>
        <xdr:cNvCxnSpPr/>
      </xdr:nvCxnSpPr>
      <xdr:spPr>
        <a:xfrm flipV="1">
          <a:off x="20434300" y="710932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85796</xdr:rowOff>
    </xdr:from>
    <xdr:to>
      <xdr:col>102</xdr:col>
      <xdr:colOff>165100</xdr:colOff>
      <xdr:row>40</xdr:row>
      <xdr:rowOff>15946</xdr:rowOff>
    </xdr:to>
    <xdr:sp macro="" textlink="">
      <xdr:nvSpPr>
        <xdr:cNvPr id="542" name="楕円 541"/>
        <xdr:cNvSpPr/>
      </xdr:nvSpPr>
      <xdr:spPr>
        <a:xfrm>
          <a:off x="19494500" y="67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136596</xdr:rowOff>
    </xdr:from>
    <xdr:to>
      <xdr:col>107</xdr:col>
      <xdr:colOff>50800</xdr:colOff>
      <xdr:row>41</xdr:row>
      <xdr:rowOff>81748</xdr:rowOff>
    </xdr:to>
    <xdr:cxnSp macro="">
      <xdr:nvCxnSpPr>
        <xdr:cNvPr id="543" name="直線コネクタ 542"/>
        <xdr:cNvCxnSpPr/>
      </xdr:nvCxnSpPr>
      <xdr:spPr>
        <a:xfrm>
          <a:off x="19545300" y="6823146"/>
          <a:ext cx="889000" cy="2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81010</xdr:rowOff>
    </xdr:from>
    <xdr:ext cx="534377" cy="259045"/>
    <xdr:sp macro="" textlink="">
      <xdr:nvSpPr>
        <xdr:cNvPr id="546" name="n_3aveValue【一般廃棄物処理施設】&#10;一人当たり有形固定資産（償却資産）額"/>
        <xdr:cNvSpPr txBox="1"/>
      </xdr:nvSpPr>
      <xdr:spPr>
        <a:xfrm>
          <a:off x="19278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121800</xdr:rowOff>
    </xdr:from>
    <xdr:ext cx="534377" cy="259045"/>
    <xdr:sp macro="" textlink="">
      <xdr:nvSpPr>
        <xdr:cNvPr id="547" name="n_1mainValue【一般廃棄物処理施設】&#10;一人当たり有形固定資産（償却資産）額"/>
        <xdr:cNvSpPr txBox="1"/>
      </xdr:nvSpPr>
      <xdr:spPr>
        <a:xfrm>
          <a:off x="21043411" y="71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123675</xdr:rowOff>
    </xdr:from>
    <xdr:ext cx="534377" cy="259045"/>
    <xdr:sp macro="" textlink="">
      <xdr:nvSpPr>
        <xdr:cNvPr id="548" name="n_2mainValue【一般廃棄物処理施設】&#10;一人当たり有形固定資産（償却資産）額"/>
        <xdr:cNvSpPr txBox="1"/>
      </xdr:nvSpPr>
      <xdr:spPr>
        <a:xfrm>
          <a:off x="20167111" y="71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32473</xdr:rowOff>
    </xdr:from>
    <xdr:ext cx="534377" cy="259045"/>
    <xdr:sp macro="" textlink="">
      <xdr:nvSpPr>
        <xdr:cNvPr id="549" name="n_3mainValue【一般廃棄物処理施設】&#10;一人当たり有形固定資産（償却資産）額"/>
        <xdr:cNvSpPr txBox="1"/>
      </xdr:nvSpPr>
      <xdr:spPr>
        <a:xfrm>
          <a:off x="19278111" y="65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127508</xdr:rowOff>
    </xdr:from>
    <xdr:to>
      <xdr:col>85</xdr:col>
      <xdr:colOff>177800</xdr:colOff>
      <xdr:row>61</xdr:row>
      <xdr:rowOff>57658</xdr:rowOff>
    </xdr:to>
    <xdr:sp macro="" textlink="">
      <xdr:nvSpPr>
        <xdr:cNvPr id="587" name="楕円 586"/>
        <xdr:cNvSpPr/>
      </xdr:nvSpPr>
      <xdr:spPr>
        <a:xfrm>
          <a:off x="16268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105935</xdr:rowOff>
    </xdr:from>
    <xdr:ext cx="405111" cy="259045"/>
    <xdr:sp macro="" textlink="">
      <xdr:nvSpPr>
        <xdr:cNvPr id="588" name="【保健センター・保健所】&#10;有形固定資産減価償却率該当値テキスト"/>
        <xdr:cNvSpPr txBox="1"/>
      </xdr:nvSpPr>
      <xdr:spPr>
        <a:xfrm>
          <a:off x="163576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xdr:rowOff>
    </xdr:from>
    <xdr:to>
      <xdr:col>81</xdr:col>
      <xdr:colOff>101600</xdr:colOff>
      <xdr:row>61</xdr:row>
      <xdr:rowOff>103378</xdr:rowOff>
    </xdr:to>
    <xdr:sp macro="" textlink="">
      <xdr:nvSpPr>
        <xdr:cNvPr id="589" name="楕円 588"/>
        <xdr:cNvSpPr/>
      </xdr:nvSpPr>
      <xdr:spPr>
        <a:xfrm>
          <a:off x="15430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xdr:rowOff>
    </xdr:from>
    <xdr:to>
      <xdr:col>85</xdr:col>
      <xdr:colOff>127000</xdr:colOff>
      <xdr:row>61</xdr:row>
      <xdr:rowOff>52578</xdr:rowOff>
    </xdr:to>
    <xdr:cxnSp macro="">
      <xdr:nvCxnSpPr>
        <xdr:cNvPr id="590" name="直線コネクタ 589"/>
        <xdr:cNvCxnSpPr/>
      </xdr:nvCxnSpPr>
      <xdr:spPr>
        <a:xfrm flipV="1">
          <a:off x="15481300" y="104653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38354</xdr:rowOff>
    </xdr:from>
    <xdr:to>
      <xdr:col>76</xdr:col>
      <xdr:colOff>165100</xdr:colOff>
      <xdr:row>61</xdr:row>
      <xdr:rowOff>139954</xdr:rowOff>
    </xdr:to>
    <xdr:sp macro="" textlink="">
      <xdr:nvSpPr>
        <xdr:cNvPr id="591" name="楕円 590"/>
        <xdr:cNvSpPr/>
      </xdr:nvSpPr>
      <xdr:spPr>
        <a:xfrm>
          <a:off x="1454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52578</xdr:rowOff>
    </xdr:from>
    <xdr:to>
      <xdr:col>81</xdr:col>
      <xdr:colOff>50800</xdr:colOff>
      <xdr:row>61</xdr:row>
      <xdr:rowOff>89154</xdr:rowOff>
    </xdr:to>
    <xdr:cxnSp macro="">
      <xdr:nvCxnSpPr>
        <xdr:cNvPr id="592" name="直線コネクタ 591"/>
        <xdr:cNvCxnSpPr/>
      </xdr:nvCxnSpPr>
      <xdr:spPr>
        <a:xfrm flipV="1">
          <a:off x="14592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93" name="楕円 592"/>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89154</xdr:rowOff>
    </xdr:to>
    <xdr:cxnSp macro="">
      <xdr:nvCxnSpPr>
        <xdr:cNvPr id="594" name="直線コネクタ 593"/>
        <xdr:cNvCxnSpPr/>
      </xdr:nvCxnSpPr>
      <xdr:spPr>
        <a:xfrm>
          <a:off x="13703300" y="1041273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95"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96"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97"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94505</xdr:rowOff>
    </xdr:from>
    <xdr:ext cx="405111" cy="259045"/>
    <xdr:sp macro="" textlink="">
      <xdr:nvSpPr>
        <xdr:cNvPr id="598" name="n_1mainValue【保健センター・保健所】&#10;有形固定資産減価償却率"/>
        <xdr:cNvSpPr txBox="1"/>
      </xdr:nvSpPr>
      <xdr:spPr>
        <a:xfrm>
          <a:off x="15266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131081</xdr:rowOff>
    </xdr:from>
    <xdr:ext cx="405111" cy="259045"/>
    <xdr:sp macro="" textlink="">
      <xdr:nvSpPr>
        <xdr:cNvPr id="599" name="n_2mainValue【保健センター・保健所】&#10;有形固定資産減価償却率"/>
        <xdr:cNvSpPr txBox="1"/>
      </xdr:nvSpPr>
      <xdr:spPr>
        <a:xfrm>
          <a:off x="14389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600" name="n_3mainValue【保健センター・保健所】&#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31"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41" name="楕円 640"/>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42"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43" name="楕円 642"/>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44" name="直線コネクタ 643"/>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45" name="楕円 644"/>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46" name="直線コネクタ 645"/>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47" name="楕円 646"/>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62</xdr:row>
      <xdr:rowOff>146957</xdr:rowOff>
    </xdr:to>
    <xdr:cxnSp macro="">
      <xdr:nvCxnSpPr>
        <xdr:cNvPr id="648" name="直線コネクタ 647"/>
        <xdr:cNvCxnSpPr/>
      </xdr:nvCxnSpPr>
      <xdr:spPr>
        <a:xfrm>
          <a:off x="19545300" y="10580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49"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50"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51"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52"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53"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54" name="n_3mainValue【保健センター・保健所】&#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86"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0" name="フローチャート: 判断 68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96" name="楕円 695"/>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697" name="【消防施設】&#10;有形固定資産減価償却率該当値テキスト"/>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698" name="楕円 697"/>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127907</xdr:rowOff>
    </xdr:to>
    <xdr:cxnSp macro="">
      <xdr:nvCxnSpPr>
        <xdr:cNvPr id="699" name="直線コネクタ 698"/>
        <xdr:cNvCxnSpPr/>
      </xdr:nvCxnSpPr>
      <xdr:spPr>
        <a:xfrm flipV="1">
          <a:off x="15481300" y="139696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700" name="楕円 699"/>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81</xdr:row>
      <xdr:rowOff>127907</xdr:rowOff>
    </xdr:to>
    <xdr:cxnSp macro="">
      <xdr:nvCxnSpPr>
        <xdr:cNvPr id="701" name="直線コネクタ 700"/>
        <xdr:cNvCxnSpPr/>
      </xdr:nvCxnSpPr>
      <xdr:spPr>
        <a:xfrm>
          <a:off x="14592300" y="139402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02" name="楕円 701"/>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83</xdr:row>
      <xdr:rowOff>49530</xdr:rowOff>
    </xdr:to>
    <xdr:cxnSp macro="">
      <xdr:nvCxnSpPr>
        <xdr:cNvPr id="703" name="直線コネクタ 702"/>
        <xdr:cNvCxnSpPr/>
      </xdr:nvCxnSpPr>
      <xdr:spPr>
        <a:xfrm flipV="1">
          <a:off x="13703300" y="13940245"/>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705"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06"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169834</xdr:rowOff>
    </xdr:from>
    <xdr:ext cx="405111" cy="259045"/>
    <xdr:sp macro="" textlink="">
      <xdr:nvSpPr>
        <xdr:cNvPr id="707" name="n_1mainValue【消防施設】&#10;有形固定資産減価償却率"/>
        <xdr:cNvSpPr txBox="1"/>
      </xdr:nvSpPr>
      <xdr:spPr>
        <a:xfrm>
          <a:off x="15266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08" name="n_2main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09"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38"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48" name="楕円 747"/>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49" name="【消防施設】&#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50" name="楕円 74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3811</xdr:rowOff>
    </xdr:to>
    <xdr:cxnSp macro="">
      <xdr:nvCxnSpPr>
        <xdr:cNvPr id="751" name="直線コネクタ 750"/>
        <xdr:cNvCxnSpPr/>
      </xdr:nvCxnSpPr>
      <xdr:spPr>
        <a:xfrm flipV="1">
          <a:off x="21323300" y="1456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52" name="楕円 75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53" name="直線コネクタ 752"/>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54" name="楕円 753"/>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57150</xdr:rowOff>
    </xdr:to>
    <xdr:cxnSp macro="">
      <xdr:nvCxnSpPr>
        <xdr:cNvPr id="755" name="直線コネクタ 754"/>
        <xdr:cNvCxnSpPr/>
      </xdr:nvCxnSpPr>
      <xdr:spPr>
        <a:xfrm flipV="1">
          <a:off x="19545300" y="14577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56"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57"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59"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60"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61" name="n_3main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790" name="【庁舎】&#10;有形固定資産減価償却率平均値テキスト"/>
        <xdr:cNvSpPr txBox="1"/>
      </xdr:nvSpPr>
      <xdr:spPr>
        <a:xfrm>
          <a:off x="16357600" y="175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94" name="フローチャート: 判断 793"/>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00" name="楕円 799"/>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01"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802" name="楕円 801"/>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160020</xdr:rowOff>
    </xdr:to>
    <xdr:cxnSp macro="">
      <xdr:nvCxnSpPr>
        <xdr:cNvPr id="803" name="直線コネクタ 802"/>
        <xdr:cNvCxnSpPr/>
      </xdr:nvCxnSpPr>
      <xdr:spPr>
        <a:xfrm flipV="1">
          <a:off x="15481300" y="18272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804" name="楕円 803"/>
        <xdr:cNvSpPr/>
      </xdr:nvSpPr>
      <xdr:spPr>
        <a:xfrm>
          <a:off x="14541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106</xdr:row>
      <xdr:rowOff>160020</xdr:rowOff>
    </xdr:to>
    <xdr:cxnSp macro="">
      <xdr:nvCxnSpPr>
        <xdr:cNvPr id="805" name="直線コネクタ 804"/>
        <xdr:cNvCxnSpPr/>
      </xdr:nvCxnSpPr>
      <xdr:spPr>
        <a:xfrm>
          <a:off x="14592300" y="17695545"/>
          <a:ext cx="8890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806" name="楕円 805"/>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36195</xdr:rowOff>
    </xdr:from>
    <xdr:to>
      <xdr:col>76</xdr:col>
      <xdr:colOff>114300</xdr:colOff>
      <xdr:row>103</xdr:row>
      <xdr:rowOff>112395</xdr:rowOff>
    </xdr:to>
    <xdr:cxnSp macro="">
      <xdr:nvCxnSpPr>
        <xdr:cNvPr id="807" name="直線コネクタ 806"/>
        <xdr:cNvCxnSpPr/>
      </xdr:nvCxnSpPr>
      <xdr:spPr>
        <a:xfrm flipV="1">
          <a:off x="13703300" y="1769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808"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809"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810"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811" name="n_1mainValue【庁舎】&#10;有形固定資産減価償却率"/>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812" name="n_2mainValue【庁舎】&#10;有形固定資産減価償却率"/>
        <xdr:cNvSpPr txBox="1"/>
      </xdr:nvSpPr>
      <xdr:spPr>
        <a:xfrm>
          <a:off x="14389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154322</xdr:rowOff>
    </xdr:from>
    <xdr:ext cx="405111" cy="259045"/>
    <xdr:sp macro="" textlink="">
      <xdr:nvSpPr>
        <xdr:cNvPr id="813" name="n_3mainValue【庁舎】&#10;有形固定資産減価償却率"/>
        <xdr:cNvSpPr txBox="1"/>
      </xdr:nvSpPr>
      <xdr:spPr>
        <a:xfrm>
          <a:off x="13500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4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44" name="フローチャート: 判断 843"/>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91694</xdr:rowOff>
    </xdr:from>
    <xdr:to>
      <xdr:col>116</xdr:col>
      <xdr:colOff>114300</xdr:colOff>
      <xdr:row>104</xdr:row>
      <xdr:rowOff>21844</xdr:rowOff>
    </xdr:to>
    <xdr:sp macro="" textlink="">
      <xdr:nvSpPr>
        <xdr:cNvPr id="850" name="楕円 849"/>
        <xdr:cNvSpPr/>
      </xdr:nvSpPr>
      <xdr:spPr>
        <a:xfrm>
          <a:off x="22110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114571</xdr:rowOff>
    </xdr:from>
    <xdr:ext cx="469744" cy="259045"/>
    <xdr:sp macro="" textlink="">
      <xdr:nvSpPr>
        <xdr:cNvPr id="851" name="【庁舎】&#10;一人当たり面積該当値テキスト"/>
        <xdr:cNvSpPr txBox="1"/>
      </xdr:nvSpPr>
      <xdr:spPr>
        <a:xfrm>
          <a:off x="22199600" y="176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852" name="楕円 851"/>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103</xdr:row>
      <xdr:rowOff>142494</xdr:rowOff>
    </xdr:to>
    <xdr:cxnSp macro="">
      <xdr:nvCxnSpPr>
        <xdr:cNvPr id="853" name="直線コネクタ 852"/>
        <xdr:cNvCxnSpPr/>
      </xdr:nvCxnSpPr>
      <xdr:spPr>
        <a:xfrm>
          <a:off x="21323300" y="1779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125985</xdr:rowOff>
    </xdr:from>
    <xdr:to>
      <xdr:col>107</xdr:col>
      <xdr:colOff>101600</xdr:colOff>
      <xdr:row>105</xdr:row>
      <xdr:rowOff>56135</xdr:rowOff>
    </xdr:to>
    <xdr:sp macro="" textlink="">
      <xdr:nvSpPr>
        <xdr:cNvPr id="854" name="楕円 853"/>
        <xdr:cNvSpPr/>
      </xdr:nvSpPr>
      <xdr:spPr>
        <a:xfrm>
          <a:off x="20383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105</xdr:row>
      <xdr:rowOff>5335</xdr:rowOff>
    </xdr:to>
    <xdr:cxnSp macro="">
      <xdr:nvCxnSpPr>
        <xdr:cNvPr id="855" name="直線コネクタ 854"/>
        <xdr:cNvCxnSpPr/>
      </xdr:nvCxnSpPr>
      <xdr:spPr>
        <a:xfrm flipV="1">
          <a:off x="20434300" y="177972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856" name="楕円 855"/>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5335</xdr:rowOff>
    </xdr:from>
    <xdr:to>
      <xdr:col>107</xdr:col>
      <xdr:colOff>50800</xdr:colOff>
      <xdr:row>106</xdr:row>
      <xdr:rowOff>12192</xdr:rowOff>
    </xdr:to>
    <xdr:cxnSp macro="">
      <xdr:nvCxnSpPr>
        <xdr:cNvPr id="857" name="直線コネクタ 856"/>
        <xdr:cNvCxnSpPr/>
      </xdr:nvCxnSpPr>
      <xdr:spPr>
        <a:xfrm flipV="1">
          <a:off x="19545300" y="18007585"/>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8"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59"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60"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861" name="n_1mainValue【庁舎】&#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47262</xdr:rowOff>
    </xdr:from>
    <xdr:ext cx="469744" cy="259045"/>
    <xdr:sp macro="" textlink="">
      <xdr:nvSpPr>
        <xdr:cNvPr id="862" name="n_2mainValue【庁舎】&#10;一人当たり面積"/>
        <xdr:cNvSpPr txBox="1"/>
      </xdr:nvSpPr>
      <xdr:spPr>
        <a:xfrm>
          <a:off x="20199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863" name="n_3mainValue【庁舎】&#10;一人当たり面積"/>
        <xdr:cNvSpPr txBox="1"/>
      </xdr:nvSpPr>
      <xdr:spPr>
        <a:xfrm>
          <a:off x="19310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比較的人口が多いことから、単位一人当たりとする指標については低い数値を示している。有形固定資産減価償却率について、市民会館は、労働会館の再整備事業が完了し供用を開始したことにより数値が低下しており、また、庁舎についても、平成２９年度の本庁舎再整備事業の完了により相対的に低い数値となっている。しかし、全般的には公共施設の老朽化が進み減価償却率は高い数値となっているため、再整備短期プランに基づき、計画的に対応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年度は、人口増加を受け類似団体平均を上回る税収があるため、</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となっているが、</a:t>
          </a:r>
          <a:r>
            <a:rPr kumimoji="1" lang="ja-JP" altLang="ja-JP" sz="1100">
              <a:solidFill>
                <a:schemeClr val="dk1"/>
              </a:solidFill>
              <a:effectLst/>
              <a:latin typeface="+mn-lt"/>
              <a:ea typeface="+mn-ea"/>
              <a:cs typeface="+mn-cs"/>
            </a:rPr>
            <a:t>扶助費なども増加傾向にあるため、引き続き、</a:t>
          </a:r>
          <a:r>
            <a:rPr kumimoji="1" lang="ja-JP" altLang="en-US" sz="1100">
              <a:solidFill>
                <a:schemeClr val="dk1"/>
              </a:solidFill>
              <a:effectLst/>
              <a:latin typeface="+mn-lt"/>
              <a:ea typeface="+mn-ea"/>
              <a:cs typeface="+mn-cs"/>
            </a:rPr>
            <a:t>行財政改革の方針に沿った</a:t>
          </a:r>
          <a:r>
            <a:rPr kumimoji="1" lang="ja-JP" altLang="ja-JP" sz="1100">
              <a:solidFill>
                <a:schemeClr val="dk1"/>
              </a:solidFill>
              <a:effectLst/>
              <a:latin typeface="+mn-lt"/>
              <a:ea typeface="+mn-ea"/>
              <a:cs typeface="+mn-cs"/>
            </a:rPr>
            <a:t>行政の効率化</a:t>
          </a:r>
          <a:r>
            <a:rPr kumimoji="1" lang="ja-JP" altLang="en-US" sz="1100">
              <a:solidFill>
                <a:schemeClr val="dk1"/>
              </a:solidFill>
              <a:effectLst/>
              <a:latin typeface="+mn-lt"/>
              <a:ea typeface="+mn-ea"/>
              <a:cs typeface="+mn-cs"/>
            </a:rPr>
            <a:t>に努めることにより、</a:t>
          </a:r>
          <a:r>
            <a:rPr kumimoji="1" lang="ja-JP" altLang="ja-JP" sz="1100">
              <a:solidFill>
                <a:schemeClr val="dk1"/>
              </a:solidFill>
              <a:effectLst/>
              <a:latin typeface="+mn-lt"/>
              <a:ea typeface="+mn-ea"/>
              <a:cs typeface="+mn-cs"/>
            </a:rPr>
            <a:t>財政の健全化</a:t>
          </a:r>
          <a:r>
            <a:rPr kumimoji="1" lang="ja-JP" altLang="en-US" sz="1100">
              <a:solidFill>
                <a:schemeClr val="dk1"/>
              </a:solidFill>
              <a:effectLst/>
              <a:latin typeface="+mn-lt"/>
              <a:ea typeface="+mn-ea"/>
              <a:cs typeface="+mn-cs"/>
            </a:rPr>
            <a:t>を維持する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xdr:cNvCxnSpPr/>
      </xdr:nvCxnSpPr>
      <xdr:spPr>
        <a:xfrm>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xdr:cNvCxnSpPr/>
      </xdr:nvCxnSpPr>
      <xdr:spPr>
        <a:xfrm flipV="1">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は、市税の増収などにより経常一般財源が全体的に増額であり類似団体平均を下回っているが、人件費・扶助費・公債費も増となり充当する一般財源も増加したことから、前年度に比べ悪化している（</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行財政改革の取組を通じて、人件費や扶助費の見直しを実施し、現在の水準の維持または改善に努める。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143510</xdr:rowOff>
    </xdr:to>
    <xdr:cxnSp macro="">
      <xdr:nvCxnSpPr>
        <xdr:cNvPr id="130" name="直線コネクタ 129"/>
        <xdr:cNvCxnSpPr/>
      </xdr:nvCxnSpPr>
      <xdr:spPr>
        <a:xfrm>
          <a:off x="4114800" y="1052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116840</xdr:rowOff>
    </xdr:to>
    <xdr:cxnSp macro="">
      <xdr:nvCxnSpPr>
        <xdr:cNvPr id="133" name="直線コネクタ 132"/>
        <xdr:cNvCxnSpPr/>
      </xdr:nvCxnSpPr>
      <xdr:spPr>
        <a:xfrm flipV="1">
          <a:off x="3225800" y="105247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116840</xdr:rowOff>
    </xdr:to>
    <xdr:cxnSp macro="">
      <xdr:nvCxnSpPr>
        <xdr:cNvPr id="136" name="直線コネクタ 135"/>
        <xdr:cNvCxnSpPr/>
      </xdr:nvCxnSpPr>
      <xdr:spPr>
        <a:xfrm>
          <a:off x="2336800" y="1074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3302</xdr:rowOff>
    </xdr:to>
    <xdr:cxnSp macro="">
      <xdr:nvCxnSpPr>
        <xdr:cNvPr id="139" name="直線コネクタ 138"/>
        <xdr:cNvCxnSpPr/>
      </xdr:nvCxnSpPr>
      <xdr:spPr>
        <a:xfrm flipV="1">
          <a:off x="1447800" y="107467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7" name="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38879</xdr:rowOff>
    </xdr:from>
    <xdr:ext cx="762000" cy="259045"/>
    <xdr:sp macro="" textlink="">
      <xdr:nvSpPr>
        <xdr:cNvPr id="158" name="テキスト ボックス 157"/>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年度の人件費は、</a:t>
          </a:r>
          <a:r>
            <a:rPr kumimoji="1" lang="ja-JP" altLang="en-US" sz="1100">
              <a:solidFill>
                <a:schemeClr val="dk1"/>
              </a:solidFill>
              <a:effectLst/>
              <a:latin typeface="+mn-lt"/>
              <a:ea typeface="+mn-ea"/>
              <a:cs typeface="+mn-cs"/>
            </a:rPr>
            <a:t>庁舎整備などにより支弁人件費などが増加となったが</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については前年度に比べ減額となったため、類似団体平均を上回っているものの、結果として人口１人当たりのコスト</a:t>
          </a:r>
          <a:r>
            <a:rPr kumimoji="1" lang="ja-JP" altLang="ja-JP" sz="1100">
              <a:solidFill>
                <a:schemeClr val="dk1"/>
              </a:solidFill>
              <a:effectLst/>
              <a:latin typeface="+mn-lt"/>
              <a:ea typeface="+mn-ea"/>
              <a:cs typeface="+mn-cs"/>
            </a:rPr>
            <a:t>縮減が図られている。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引き続き人口が緩やかな増加傾向にある中で、徹底した事業の見直し等によるコスト削減に努める。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120997</xdr:rowOff>
    </xdr:from>
    <xdr:to>
      <xdr:col>23</xdr:col>
      <xdr:colOff>133350</xdr:colOff>
      <xdr:row>83</xdr:row>
      <xdr:rowOff>130282</xdr:rowOff>
    </xdr:to>
    <xdr:cxnSp macro="">
      <xdr:nvCxnSpPr>
        <xdr:cNvPr id="195" name="直線コネクタ 194"/>
        <xdr:cNvCxnSpPr/>
      </xdr:nvCxnSpPr>
      <xdr:spPr>
        <a:xfrm flipV="1">
          <a:off x="4114800" y="1435134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130282</xdr:rowOff>
    </xdr:from>
    <xdr:to>
      <xdr:col>19</xdr:col>
      <xdr:colOff>133350</xdr:colOff>
      <xdr:row>83</xdr:row>
      <xdr:rowOff>130764</xdr:rowOff>
    </xdr:to>
    <xdr:cxnSp macro="">
      <xdr:nvCxnSpPr>
        <xdr:cNvPr id="198" name="直線コネクタ 197"/>
        <xdr:cNvCxnSpPr/>
      </xdr:nvCxnSpPr>
      <xdr:spPr>
        <a:xfrm flipV="1">
          <a:off x="3225800" y="1436063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130764</xdr:rowOff>
    </xdr:from>
    <xdr:to>
      <xdr:col>15</xdr:col>
      <xdr:colOff>82550</xdr:colOff>
      <xdr:row>83</xdr:row>
      <xdr:rowOff>134889</xdr:rowOff>
    </xdr:to>
    <xdr:cxnSp macro="">
      <xdr:nvCxnSpPr>
        <xdr:cNvPr id="201" name="直線コネクタ 200"/>
        <xdr:cNvCxnSpPr/>
      </xdr:nvCxnSpPr>
      <xdr:spPr>
        <a:xfrm flipV="1">
          <a:off x="2336800" y="1436111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67337</xdr:rowOff>
    </xdr:from>
    <xdr:to>
      <xdr:col>11</xdr:col>
      <xdr:colOff>31750</xdr:colOff>
      <xdr:row>83</xdr:row>
      <xdr:rowOff>134889</xdr:rowOff>
    </xdr:to>
    <xdr:cxnSp macro="">
      <xdr:nvCxnSpPr>
        <xdr:cNvPr id="204" name="直線コネクタ 203"/>
        <xdr:cNvCxnSpPr/>
      </xdr:nvCxnSpPr>
      <xdr:spPr>
        <a:xfrm>
          <a:off x="1447800" y="14297687"/>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70197</xdr:rowOff>
    </xdr:from>
    <xdr:to>
      <xdr:col>23</xdr:col>
      <xdr:colOff>184150</xdr:colOff>
      <xdr:row>84</xdr:row>
      <xdr:rowOff>347</xdr:rowOff>
    </xdr:to>
    <xdr:sp macro="" textlink="">
      <xdr:nvSpPr>
        <xdr:cNvPr id="214" name="楕円 213"/>
        <xdr:cNvSpPr/>
      </xdr:nvSpPr>
      <xdr:spPr>
        <a:xfrm>
          <a:off x="4902200" y="143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42274</xdr:rowOff>
    </xdr:from>
    <xdr:ext cx="762000" cy="259045"/>
    <xdr:sp macro="" textlink="">
      <xdr:nvSpPr>
        <xdr:cNvPr id="215" name="人件費・物件費等の状況該当値テキスト"/>
        <xdr:cNvSpPr txBox="1"/>
      </xdr:nvSpPr>
      <xdr:spPr>
        <a:xfrm>
          <a:off x="5041900" y="142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79482</xdr:rowOff>
    </xdr:from>
    <xdr:to>
      <xdr:col>19</xdr:col>
      <xdr:colOff>184150</xdr:colOff>
      <xdr:row>84</xdr:row>
      <xdr:rowOff>9632</xdr:rowOff>
    </xdr:to>
    <xdr:sp macro="" textlink="">
      <xdr:nvSpPr>
        <xdr:cNvPr id="216" name="楕円 215"/>
        <xdr:cNvSpPr/>
      </xdr:nvSpPr>
      <xdr:spPr>
        <a:xfrm>
          <a:off x="4064000" y="143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165859</xdr:rowOff>
    </xdr:from>
    <xdr:ext cx="736600" cy="259045"/>
    <xdr:sp macro="" textlink="">
      <xdr:nvSpPr>
        <xdr:cNvPr id="217" name="テキスト ボックス 216"/>
        <xdr:cNvSpPr txBox="1"/>
      </xdr:nvSpPr>
      <xdr:spPr>
        <a:xfrm>
          <a:off x="3733800" y="1439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79964</xdr:rowOff>
    </xdr:from>
    <xdr:to>
      <xdr:col>15</xdr:col>
      <xdr:colOff>133350</xdr:colOff>
      <xdr:row>84</xdr:row>
      <xdr:rowOff>10114</xdr:rowOff>
    </xdr:to>
    <xdr:sp macro="" textlink="">
      <xdr:nvSpPr>
        <xdr:cNvPr id="218" name="楕円 217"/>
        <xdr:cNvSpPr/>
      </xdr:nvSpPr>
      <xdr:spPr>
        <a:xfrm>
          <a:off x="3175000" y="143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20291</xdr:rowOff>
    </xdr:from>
    <xdr:ext cx="762000" cy="259045"/>
    <xdr:sp macro="" textlink="">
      <xdr:nvSpPr>
        <xdr:cNvPr id="219" name="テキスト ボックス 218"/>
        <xdr:cNvSpPr txBox="1"/>
      </xdr:nvSpPr>
      <xdr:spPr>
        <a:xfrm>
          <a:off x="2844800" y="1407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84089</xdr:rowOff>
    </xdr:from>
    <xdr:to>
      <xdr:col>11</xdr:col>
      <xdr:colOff>82550</xdr:colOff>
      <xdr:row>84</xdr:row>
      <xdr:rowOff>14239</xdr:rowOff>
    </xdr:to>
    <xdr:sp macro="" textlink="">
      <xdr:nvSpPr>
        <xdr:cNvPr id="220" name="楕円 219"/>
        <xdr:cNvSpPr/>
      </xdr:nvSpPr>
      <xdr:spPr>
        <a:xfrm>
          <a:off x="2286000" y="14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24416</xdr:rowOff>
    </xdr:from>
    <xdr:ext cx="762000" cy="259045"/>
    <xdr:sp macro="" textlink="">
      <xdr:nvSpPr>
        <xdr:cNvPr id="221" name="テキスト ボックス 220"/>
        <xdr:cNvSpPr txBox="1"/>
      </xdr:nvSpPr>
      <xdr:spPr>
        <a:xfrm>
          <a:off x="1955800" y="140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16537</xdr:rowOff>
    </xdr:from>
    <xdr:to>
      <xdr:col>7</xdr:col>
      <xdr:colOff>31750</xdr:colOff>
      <xdr:row>83</xdr:row>
      <xdr:rowOff>118137</xdr:rowOff>
    </xdr:to>
    <xdr:sp macro="" textlink="">
      <xdr:nvSpPr>
        <xdr:cNvPr id="222" name="楕円 221"/>
        <xdr:cNvSpPr/>
      </xdr:nvSpPr>
      <xdr:spPr>
        <a:xfrm>
          <a:off x="1397000" y="14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128314</xdr:rowOff>
    </xdr:from>
    <xdr:ext cx="762000" cy="259045"/>
    <xdr:sp macro="" textlink="">
      <xdr:nvSpPr>
        <xdr:cNvPr id="223" name="テキスト ボックス 222"/>
        <xdr:cNvSpPr txBox="1"/>
      </xdr:nvSpPr>
      <xdr:spPr>
        <a:xfrm>
          <a:off x="1066800" y="1401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年度以降、一定水準規模の範囲内で現状維持となっている。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、近隣他都市や類似団体との均衡に加え、職務に邁進できるような職員の処遇も踏まえ、適切な給与水準</a:t>
          </a:r>
          <a:r>
            <a:rPr kumimoji="1" lang="ja-JP" altLang="en-US" sz="1100">
              <a:solidFill>
                <a:schemeClr val="dk1"/>
              </a:solidFill>
              <a:effectLst/>
              <a:latin typeface="+mn-lt"/>
              <a:ea typeface="+mn-ea"/>
              <a:cs typeface="+mn-cs"/>
            </a:rPr>
            <a:t>の維持</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144780</xdr:rowOff>
    </xdr:to>
    <xdr:cxnSp macro="">
      <xdr:nvCxnSpPr>
        <xdr:cNvPr id="255" name="直線コネクタ 254"/>
        <xdr:cNvCxnSpPr/>
      </xdr:nvCxnSpPr>
      <xdr:spPr>
        <a:xfrm flipV="1">
          <a:off x="16179800" y="1518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45720</xdr:rowOff>
    </xdr:to>
    <xdr:cxnSp macro="">
      <xdr:nvCxnSpPr>
        <xdr:cNvPr id="258" name="直線コネクタ 257"/>
        <xdr:cNvCxnSpPr/>
      </xdr:nvCxnSpPr>
      <xdr:spPr>
        <a:xfrm flipV="1">
          <a:off x="15290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142239</xdr:rowOff>
    </xdr:to>
    <xdr:cxnSp macro="">
      <xdr:nvCxnSpPr>
        <xdr:cNvPr id="261" name="直線コネクタ 260"/>
        <xdr:cNvCxnSpPr/>
      </xdr:nvCxnSpPr>
      <xdr:spPr>
        <a:xfrm flipV="1">
          <a:off x="14401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118111</xdr:rowOff>
    </xdr:from>
    <xdr:to>
      <xdr:col>68</xdr:col>
      <xdr:colOff>152400</xdr:colOff>
      <xdr:row>89</xdr:row>
      <xdr:rowOff>142239</xdr:rowOff>
    </xdr:to>
    <xdr:cxnSp macro="">
      <xdr:nvCxnSpPr>
        <xdr:cNvPr id="264" name="直線コネクタ 263"/>
        <xdr:cNvCxnSpPr/>
      </xdr:nvCxnSpPr>
      <xdr:spPr>
        <a:xfrm>
          <a:off x="13512800" y="15377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4" name="楕円 273"/>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5"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6" name="楕円 275"/>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7" name="テキスト ボックス 276"/>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78" name="楕円 277"/>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79" name="テキスト ボックス 278"/>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91439</xdr:rowOff>
    </xdr:from>
    <xdr:to>
      <xdr:col>68</xdr:col>
      <xdr:colOff>203200</xdr:colOff>
      <xdr:row>90</xdr:row>
      <xdr:rowOff>21589</xdr:rowOff>
    </xdr:to>
    <xdr:sp macro="" textlink="">
      <xdr:nvSpPr>
        <xdr:cNvPr id="280" name="楕円 279"/>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6366</xdr:rowOff>
    </xdr:from>
    <xdr:ext cx="762000" cy="259045"/>
    <xdr:sp macro="" textlink="">
      <xdr:nvSpPr>
        <xdr:cNvPr id="281" name="テキスト ボックス 280"/>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ここ数年、類似団体平均とほぼ同様の推移を示している。本市は人口増が続く傾向にあり、それに伴い福祉や子育て業務をはじめとする行政需要の増加が見込まれる。</a:t>
          </a:r>
          <a:endParaRPr lang="ja-JP" altLang="ja-JP" sz="1400">
            <a:effectLst/>
          </a:endParaRPr>
        </a:p>
        <a:p>
          <a:r>
            <a:rPr kumimoji="1" lang="ja-JP" altLang="ja-JP" sz="1100">
              <a:solidFill>
                <a:schemeClr val="dk1"/>
              </a:solidFill>
              <a:effectLst/>
              <a:latin typeface="+mn-lt"/>
              <a:ea typeface="+mn-ea"/>
              <a:cs typeface="+mn-cs"/>
            </a:rPr>
            <a:t>　再任用職員、任期付職員など多様な任用形態の職員の活用、行財政改革による更なる業務の効率化、マルチパートナーシップによる業務連携や指定管理者制度など民間活力を導入すること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41003</xdr:rowOff>
    </xdr:to>
    <xdr:cxnSp macro="">
      <xdr:nvCxnSpPr>
        <xdr:cNvPr id="320" name="直線コネクタ 319"/>
        <xdr:cNvCxnSpPr/>
      </xdr:nvCxnSpPr>
      <xdr:spPr>
        <a:xfrm flipV="1">
          <a:off x="16179800" y="106640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54791</xdr:rowOff>
    </xdr:to>
    <xdr:cxnSp macro="">
      <xdr:nvCxnSpPr>
        <xdr:cNvPr id="323" name="直線コネクタ 322"/>
        <xdr:cNvCxnSpPr/>
      </xdr:nvCxnSpPr>
      <xdr:spPr>
        <a:xfrm flipV="1">
          <a:off x="15290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54791</xdr:rowOff>
    </xdr:to>
    <xdr:cxnSp macro="">
      <xdr:nvCxnSpPr>
        <xdr:cNvPr id="326" name="直線コネクタ 325"/>
        <xdr:cNvCxnSpPr/>
      </xdr:nvCxnSpPr>
      <xdr:spPr>
        <a:xfrm>
          <a:off x="14401800" y="106743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44450</xdr:rowOff>
    </xdr:to>
    <xdr:cxnSp macro="">
      <xdr:nvCxnSpPr>
        <xdr:cNvPr id="329" name="直線コネクタ 328"/>
        <xdr:cNvCxnSpPr/>
      </xdr:nvCxnSpPr>
      <xdr:spPr>
        <a:xfrm>
          <a:off x="13512800" y="106191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39" name="楕円 338"/>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126836</xdr:rowOff>
    </xdr:from>
    <xdr:ext cx="762000" cy="259045"/>
    <xdr:sp macro="" textlink="">
      <xdr:nvSpPr>
        <xdr:cNvPr id="340" name="定員管理の状況該当値テキスト"/>
        <xdr:cNvSpPr txBox="1"/>
      </xdr:nvSpPr>
      <xdr:spPr>
        <a:xfrm>
          <a:off x="17106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1" name="楕円 340"/>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2" name="テキスト ボックス 341"/>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5" name="楕円 344"/>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6" name="テキスト ボックス 345"/>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7" name="楕円 346"/>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50273</xdr:rowOff>
    </xdr:from>
    <xdr:ext cx="762000" cy="259045"/>
    <xdr:sp macro="" textlink="">
      <xdr:nvSpPr>
        <xdr:cNvPr id="348" name="テキスト ボックス 347"/>
        <xdr:cNvSpPr txBox="1"/>
      </xdr:nvSpPr>
      <xdr:spPr>
        <a:xfrm>
          <a:off x="13131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分母となる個人市民税や法人市民税の増などにより標準財政規模が増となる一方で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分子となる債務負担行為に基づく支出のうち</a:t>
          </a:r>
          <a:r>
            <a:rPr lang="ja-JP" altLang="en-US" sz="1100">
              <a:solidFill>
                <a:schemeClr val="dk1"/>
              </a:solidFill>
              <a:effectLst/>
              <a:latin typeface="+mn-lt"/>
              <a:ea typeface="+mn-ea"/>
              <a:cs typeface="+mn-cs"/>
            </a:rPr>
            <a:t>、公</a:t>
          </a:r>
          <a:r>
            <a:rPr lang="ja-JP" altLang="ja-JP" sz="1100">
              <a:solidFill>
                <a:schemeClr val="dk1"/>
              </a:solidFill>
              <a:effectLst/>
              <a:latin typeface="+mn-lt"/>
              <a:ea typeface="+mn-ea"/>
              <a:cs typeface="+mn-cs"/>
            </a:rPr>
            <a:t>債費に準ずるものの増が上回ったため</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今後も公共施設再整備等に伴い実質公債費比率の上昇が見込まれることから、行財政改革の更なる推進による健全な財政運営に努める。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136676</xdr:rowOff>
    </xdr:to>
    <xdr:cxnSp macro="">
      <xdr:nvCxnSpPr>
        <xdr:cNvPr id="383" name="直線コネクタ 382"/>
        <xdr:cNvCxnSpPr/>
      </xdr:nvCxnSpPr>
      <xdr:spPr>
        <a:xfrm>
          <a:off x="16179800" y="66058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102205</xdr:rowOff>
    </xdr:to>
    <xdr:cxnSp macro="">
      <xdr:nvCxnSpPr>
        <xdr:cNvPr id="386" name="直線コネクタ 385"/>
        <xdr:cNvCxnSpPr/>
      </xdr:nvCxnSpPr>
      <xdr:spPr>
        <a:xfrm flipV="1">
          <a:off x="15290800" y="660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159657</xdr:rowOff>
    </xdr:to>
    <xdr:cxnSp macro="">
      <xdr:nvCxnSpPr>
        <xdr:cNvPr id="389" name="直線コネクタ 388"/>
        <xdr:cNvCxnSpPr/>
      </xdr:nvCxnSpPr>
      <xdr:spPr>
        <a:xfrm flipV="1">
          <a:off x="14401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34169</xdr:rowOff>
    </xdr:to>
    <xdr:cxnSp macro="">
      <xdr:nvCxnSpPr>
        <xdr:cNvPr id="392" name="直線コネクタ 391"/>
        <xdr:cNvCxnSpPr/>
      </xdr:nvCxnSpPr>
      <xdr:spPr>
        <a:xfrm flipV="1">
          <a:off x="13512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2" name="楕円 401"/>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3"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4" name="楕円 403"/>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5" name="テキスト ボックス 404"/>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6" name="楕円 405"/>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7" name="テキスト ボックス 406"/>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8" name="楕円 407"/>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09" name="テキスト ボックス 408"/>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10" name="楕円 409"/>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1" name="テキスト ボックス 410"/>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は、新庁舎建設に伴う借入</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、市債残高が大幅に</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したため前年度と比較し</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ポイント上昇している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年度は、その償還が始まり残高が減少したこと及び公営企業債等の繰入見込額が大きく減少したことから前年度と比較し</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ポイント低下し、改善となっている。</a:t>
          </a:r>
          <a:endParaRPr lang="ja-JP" altLang="ja-JP" sz="1400">
            <a:effectLst/>
          </a:endParaRPr>
        </a:p>
        <a:p>
          <a:r>
            <a:rPr kumimoji="1" lang="ja-JP" altLang="ja-JP" sz="1100">
              <a:solidFill>
                <a:schemeClr val="dk1"/>
              </a:solidFill>
              <a:effectLst/>
              <a:latin typeface="+mn-lt"/>
              <a:ea typeface="+mn-ea"/>
              <a:cs typeface="+mn-cs"/>
            </a:rPr>
            <a:t>　今後も公共施設再整備等</a:t>
          </a:r>
          <a:r>
            <a:rPr kumimoji="1" lang="ja-JP" altLang="en-US" sz="1100">
              <a:solidFill>
                <a:schemeClr val="dk1"/>
              </a:solidFill>
              <a:effectLst/>
              <a:latin typeface="+mn-lt"/>
              <a:ea typeface="+mn-ea"/>
              <a:cs typeface="+mn-cs"/>
            </a:rPr>
            <a:t>による公債費の増加により将来負担</a:t>
          </a:r>
          <a:r>
            <a:rPr kumimoji="1" lang="ja-JP" altLang="ja-JP" sz="1100">
              <a:solidFill>
                <a:schemeClr val="dk1"/>
              </a:solidFill>
              <a:effectLst/>
              <a:latin typeface="+mn-lt"/>
              <a:ea typeface="+mn-ea"/>
              <a:cs typeface="+mn-cs"/>
            </a:rPr>
            <a:t>比率の上昇が見込まれることから、事業実施の適正化を図り財政の健全化に努める。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24412</xdr:rowOff>
    </xdr:from>
    <xdr:to>
      <xdr:col>81</xdr:col>
      <xdr:colOff>44450</xdr:colOff>
      <xdr:row>17</xdr:row>
      <xdr:rowOff>57926</xdr:rowOff>
    </xdr:to>
    <xdr:cxnSp macro="">
      <xdr:nvCxnSpPr>
        <xdr:cNvPr id="445" name="直線コネクタ 444"/>
        <xdr:cNvCxnSpPr/>
      </xdr:nvCxnSpPr>
      <xdr:spPr>
        <a:xfrm flipV="1">
          <a:off x="16179800" y="2939062"/>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139418</xdr:rowOff>
    </xdr:from>
    <xdr:to>
      <xdr:col>77</xdr:col>
      <xdr:colOff>44450</xdr:colOff>
      <xdr:row>17</xdr:row>
      <xdr:rowOff>57926</xdr:rowOff>
    </xdr:to>
    <xdr:cxnSp macro="">
      <xdr:nvCxnSpPr>
        <xdr:cNvPr id="448" name="直線コネクタ 447"/>
        <xdr:cNvCxnSpPr/>
      </xdr:nvCxnSpPr>
      <xdr:spPr>
        <a:xfrm>
          <a:off x="15290800" y="271116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139418</xdr:rowOff>
    </xdr:to>
    <xdr:cxnSp macro="">
      <xdr:nvCxnSpPr>
        <xdr:cNvPr id="451" name="直線コネクタ 450"/>
        <xdr:cNvCxnSpPr/>
      </xdr:nvCxnSpPr>
      <xdr:spPr>
        <a:xfrm>
          <a:off x="14401800" y="261598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121850</xdr:rowOff>
    </xdr:from>
    <xdr:to>
      <xdr:col>68</xdr:col>
      <xdr:colOff>152400</xdr:colOff>
      <xdr:row>15</xdr:row>
      <xdr:rowOff>44238</xdr:rowOff>
    </xdr:to>
    <xdr:cxnSp macro="">
      <xdr:nvCxnSpPr>
        <xdr:cNvPr id="454" name="直線コネクタ 453"/>
        <xdr:cNvCxnSpPr/>
      </xdr:nvCxnSpPr>
      <xdr:spPr>
        <a:xfrm>
          <a:off x="13512800" y="2522150"/>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6" name="テキスト ボックス 455"/>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145062</xdr:rowOff>
    </xdr:from>
    <xdr:to>
      <xdr:col>81</xdr:col>
      <xdr:colOff>95250</xdr:colOff>
      <xdr:row>17</xdr:row>
      <xdr:rowOff>75212</xdr:rowOff>
    </xdr:to>
    <xdr:sp macro="" textlink="">
      <xdr:nvSpPr>
        <xdr:cNvPr id="464" name="楕円 463"/>
        <xdr:cNvSpPr/>
      </xdr:nvSpPr>
      <xdr:spPr>
        <a:xfrm>
          <a:off x="169672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117139</xdr:rowOff>
    </xdr:from>
    <xdr:ext cx="762000" cy="259045"/>
    <xdr:sp macro="" textlink="">
      <xdr:nvSpPr>
        <xdr:cNvPr id="465" name="将来負担の状況該当値テキスト"/>
        <xdr:cNvSpPr txBox="1"/>
      </xdr:nvSpPr>
      <xdr:spPr>
        <a:xfrm>
          <a:off x="17106900" y="28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7126</xdr:rowOff>
    </xdr:from>
    <xdr:to>
      <xdr:col>77</xdr:col>
      <xdr:colOff>95250</xdr:colOff>
      <xdr:row>17</xdr:row>
      <xdr:rowOff>108726</xdr:rowOff>
    </xdr:to>
    <xdr:sp macro="" textlink="">
      <xdr:nvSpPr>
        <xdr:cNvPr id="466" name="楕円 465"/>
        <xdr:cNvSpPr/>
      </xdr:nvSpPr>
      <xdr:spPr>
        <a:xfrm>
          <a:off x="161290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93503</xdr:rowOff>
    </xdr:from>
    <xdr:ext cx="736600" cy="259045"/>
    <xdr:sp macro="" textlink="">
      <xdr:nvSpPr>
        <xdr:cNvPr id="467" name="テキスト ボックス 466"/>
        <xdr:cNvSpPr txBox="1"/>
      </xdr:nvSpPr>
      <xdr:spPr>
        <a:xfrm>
          <a:off x="15798800" y="300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68" name="楕円 467"/>
        <xdr:cNvSpPr/>
      </xdr:nvSpPr>
      <xdr:spPr>
        <a:xfrm>
          <a:off x="15240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69" name="テキスト ボックス 468"/>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70" name="楕円 469"/>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71" name="テキスト ボックス 470"/>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71050</xdr:rowOff>
    </xdr:from>
    <xdr:to>
      <xdr:col>64</xdr:col>
      <xdr:colOff>152400</xdr:colOff>
      <xdr:row>15</xdr:row>
      <xdr:rowOff>1200</xdr:rowOff>
    </xdr:to>
    <xdr:sp macro="" textlink="">
      <xdr:nvSpPr>
        <xdr:cNvPr id="472" name="楕円 471"/>
        <xdr:cNvSpPr/>
      </xdr:nvSpPr>
      <xdr:spPr>
        <a:xfrm>
          <a:off x="13462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11377</xdr:rowOff>
    </xdr:from>
    <xdr:ext cx="762000" cy="259045"/>
    <xdr:sp macro="" textlink="">
      <xdr:nvSpPr>
        <xdr:cNvPr id="473" name="テキスト ボックス 472"/>
        <xdr:cNvSpPr txBox="1"/>
      </xdr:nvSpPr>
      <xdr:spPr>
        <a:xfrm>
          <a:off x="13131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年度の人件費総額については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前年度と比較し増加しているが、経常収支比率の人件費分は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類似団体と比較し、近年高い水準を推移しているので、</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行財政改革等の取り組みを踏まえ</a:t>
          </a:r>
          <a:r>
            <a:rPr kumimoji="1" lang="ja-JP" altLang="ja-JP" sz="1100">
              <a:solidFill>
                <a:schemeClr val="dk1"/>
              </a:solidFill>
              <a:effectLst/>
              <a:latin typeface="+mn-lt"/>
              <a:ea typeface="+mn-ea"/>
              <a:cs typeface="+mn-cs"/>
            </a:rPr>
            <a:t>、適正な定員管理</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8890</xdr:rowOff>
    </xdr:to>
    <xdr:cxnSp macro="">
      <xdr:nvCxnSpPr>
        <xdr:cNvPr id="66" name="直線コネクタ 65"/>
        <xdr:cNvCxnSpPr/>
      </xdr:nvCxnSpPr>
      <xdr:spPr>
        <a:xfrm flipV="1">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77470</xdr:rowOff>
    </xdr:to>
    <xdr:cxnSp macro="">
      <xdr:nvCxnSpPr>
        <xdr:cNvPr id="69" name="直線コネクタ 68"/>
        <xdr:cNvCxnSpPr/>
      </xdr:nvCxnSpPr>
      <xdr:spPr>
        <a:xfrm flipV="1">
          <a:off x="3098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77470</xdr:rowOff>
    </xdr:to>
    <xdr:cxnSp macro="">
      <xdr:nvCxnSpPr>
        <xdr:cNvPr id="72" name="直線コネクタ 71"/>
        <xdr:cNvCxnSpPr/>
      </xdr:nvCxnSpPr>
      <xdr:spPr>
        <a:xfrm>
          <a:off x="2209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16510</xdr:rowOff>
    </xdr:to>
    <xdr:cxnSp macro="">
      <xdr:nvCxnSpPr>
        <xdr:cNvPr id="75" name="直線コネクタ 74"/>
        <xdr:cNvCxnSpPr/>
      </xdr:nvCxnSpPr>
      <xdr:spPr>
        <a:xfrm flipV="1">
          <a:off x="1320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ほぼ横ばいで推移してい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新庁舎整備に伴う庁舎管理費</a:t>
          </a:r>
          <a:r>
            <a:rPr kumimoji="1" lang="ja-JP" altLang="en-US" sz="1100">
              <a:solidFill>
                <a:schemeClr val="dk1"/>
              </a:solidFill>
              <a:effectLst/>
              <a:latin typeface="+mn-lt"/>
              <a:ea typeface="+mn-ea"/>
              <a:cs typeface="+mn-cs"/>
            </a:rPr>
            <a:t>がピークとなり一時増加に転じたが、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新庁舎整備が完了したため、</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行財政改革等の取り組みを踏まえ、類似団体との同水準の維持に努める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74422</xdr:rowOff>
    </xdr:to>
    <xdr:cxnSp macro="">
      <xdr:nvCxnSpPr>
        <xdr:cNvPr id="125" name="直線コネクタ 124"/>
        <xdr:cNvCxnSpPr/>
      </xdr:nvCxnSpPr>
      <xdr:spPr>
        <a:xfrm flipV="1">
          <a:off x="15671800" y="2609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74422</xdr:rowOff>
    </xdr:to>
    <xdr:cxnSp macro="">
      <xdr:nvCxnSpPr>
        <xdr:cNvPr id="128" name="直線コネクタ 127"/>
        <xdr:cNvCxnSpPr/>
      </xdr:nvCxnSpPr>
      <xdr:spPr>
        <a:xfrm>
          <a:off x="14782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60706</xdr:rowOff>
    </xdr:to>
    <xdr:cxnSp macro="">
      <xdr:nvCxnSpPr>
        <xdr:cNvPr id="131" name="直線コネクタ 130"/>
        <xdr:cNvCxnSpPr/>
      </xdr:nvCxnSpPr>
      <xdr:spPr>
        <a:xfrm flipV="1">
          <a:off x="13893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74422</xdr:rowOff>
    </xdr:to>
    <xdr:cxnSp macro="">
      <xdr:nvCxnSpPr>
        <xdr:cNvPr id="134" name="直線コネクタ 133"/>
        <xdr:cNvCxnSpPr/>
      </xdr:nvCxnSpPr>
      <xdr:spPr>
        <a:xfrm flipV="1">
          <a:off x="13004800" y="2632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xdr:rowOff>
    </xdr:from>
    <xdr:to>
      <xdr:col>69</xdr:col>
      <xdr:colOff>142875</xdr:colOff>
      <xdr:row>15</xdr:row>
      <xdr:rowOff>111506</xdr:rowOff>
    </xdr:to>
    <xdr:sp macro="" textlink="">
      <xdr:nvSpPr>
        <xdr:cNvPr id="150" name="楕円 149"/>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96283</xdr:rowOff>
    </xdr:from>
    <xdr:ext cx="762000" cy="259045"/>
    <xdr:sp macro="" textlink="">
      <xdr:nvSpPr>
        <xdr:cNvPr id="151" name="テキスト ボックス 150"/>
        <xdr:cNvSpPr txBox="1"/>
      </xdr:nvSpPr>
      <xdr:spPr>
        <a:xfrm>
          <a:off x="13512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109999</xdr:rowOff>
    </xdr:from>
    <xdr:ext cx="762000" cy="259045"/>
    <xdr:sp macro="" textlink="">
      <xdr:nvSpPr>
        <xdr:cNvPr id="153" name="テキスト ボックス 152"/>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は、ここ数年増加傾向にあり、特に待機児童対策に向けた定員拡大などによる子育て支援にかかる事業費、障がい者への介護給付費などが年々増加している。扶助費の増加は財政運営上大きな課題であるため、市民生活への影響を考慮し市単独事業の見直しや積極的な収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58</xdr:row>
      <xdr:rowOff>88900</xdr:rowOff>
    </xdr:to>
    <xdr:cxnSp macro="">
      <xdr:nvCxnSpPr>
        <xdr:cNvPr id="186" name="直線コネクタ 185"/>
        <xdr:cNvCxnSpPr/>
      </xdr:nvCxnSpPr>
      <xdr:spPr>
        <a:xfrm>
          <a:off x="3987800" y="9652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58</xdr:row>
      <xdr:rowOff>12700</xdr:rowOff>
    </xdr:to>
    <xdr:cxnSp macro="">
      <xdr:nvCxnSpPr>
        <xdr:cNvPr id="189" name="直線コネクタ 188"/>
        <xdr:cNvCxnSpPr/>
      </xdr:nvCxnSpPr>
      <xdr:spPr>
        <a:xfrm flipV="1">
          <a:off x="3098800" y="965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127000</xdr:rowOff>
    </xdr:to>
    <xdr:cxnSp macro="">
      <xdr:nvCxnSpPr>
        <xdr:cNvPr id="192" name="直線コネクタ 191"/>
        <xdr:cNvCxnSpPr/>
      </xdr:nvCxnSpPr>
      <xdr:spPr>
        <a:xfrm flipV="1">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5" name="直線コネクタ 194"/>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3" name="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その他の経常収支比率は類似団体平均を下回って推移している。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年度は、北部第二（三）地区土地区画整理事業、介護保険事業への繰出金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する一方で、下水道事業会計、国民健康保険事業が減少したため、前年度と同比率となっている</a:t>
          </a:r>
          <a:r>
            <a:rPr kumimoji="1"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　繰出金は、負担公平の原則から保険料の収入未済額の縮減に努め、普通会計の負担額の縮減を図る。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97065</xdr:rowOff>
    </xdr:to>
    <xdr:cxnSp macro="">
      <xdr:nvCxnSpPr>
        <xdr:cNvPr id="249" name="直線コネクタ 248"/>
        <xdr:cNvCxnSpPr/>
      </xdr:nvCxnSpPr>
      <xdr:spPr>
        <a:xfrm>
          <a:off x="15671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97065</xdr:rowOff>
    </xdr:to>
    <xdr:cxnSp macro="">
      <xdr:nvCxnSpPr>
        <xdr:cNvPr id="252" name="直線コネクタ 251"/>
        <xdr:cNvCxnSpPr/>
      </xdr:nvCxnSpPr>
      <xdr:spPr>
        <a:xfrm>
          <a:off x="14782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75293</xdr:rowOff>
    </xdr:to>
    <xdr:cxnSp macro="">
      <xdr:nvCxnSpPr>
        <xdr:cNvPr id="255" name="直線コネクタ 254"/>
        <xdr:cNvCxnSpPr/>
      </xdr:nvCxnSpPr>
      <xdr:spPr>
        <a:xfrm>
          <a:off x="13893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42635</xdr:rowOff>
    </xdr:to>
    <xdr:cxnSp macro="">
      <xdr:nvCxnSpPr>
        <xdr:cNvPr id="258" name="直線コネクタ 257"/>
        <xdr:cNvCxnSpPr/>
      </xdr:nvCxnSpPr>
      <xdr:spPr>
        <a:xfrm>
          <a:off x="13004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8" name="楕円 267"/>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9"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0" name="楕円 269"/>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1" name="テキスト ボックス 270"/>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2" name="楕円 271"/>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3" name="テキスト ボックス 272"/>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4" name="楕円 273"/>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5" name="テキスト ボックス 274"/>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類似団体平均を上回っているのは、下水道、市民病院事業への負担金が多いためだが、負担金の額は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横ばいから減少傾向にある。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年度は、下水道事業費特別会計への雨水処理等負担金の減などにより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補助金については、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年ごとの見直しを実施し毎年度の予算編成への反映を図る。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69850</xdr:rowOff>
    </xdr:to>
    <xdr:cxnSp macro="">
      <xdr:nvCxnSpPr>
        <xdr:cNvPr id="309" name="直線コネクタ 308"/>
        <xdr:cNvCxnSpPr/>
      </xdr:nvCxnSpPr>
      <xdr:spPr>
        <a:xfrm flipV="1">
          <a:off x="15671800" y="639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100330</xdr:rowOff>
    </xdr:to>
    <xdr:cxnSp macro="">
      <xdr:nvCxnSpPr>
        <xdr:cNvPr id="312" name="直線コネクタ 311"/>
        <xdr:cNvCxnSpPr/>
      </xdr:nvCxnSpPr>
      <xdr:spPr>
        <a:xfrm flipV="1">
          <a:off x="14782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146050</xdr:rowOff>
    </xdr:to>
    <xdr:cxnSp macro="">
      <xdr:nvCxnSpPr>
        <xdr:cNvPr id="315" name="直線コネクタ 314"/>
        <xdr:cNvCxnSpPr/>
      </xdr:nvCxnSpPr>
      <xdr:spPr>
        <a:xfrm flipV="1">
          <a:off x="13893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146050</xdr:rowOff>
    </xdr:to>
    <xdr:cxnSp macro="">
      <xdr:nvCxnSpPr>
        <xdr:cNvPr id="318" name="直線コネクタ 317"/>
        <xdr:cNvCxnSpPr/>
      </xdr:nvCxnSpPr>
      <xdr:spPr>
        <a:xfrm>
          <a:off x="13004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28" name="楕円 327"/>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29"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2" name="楕円 331"/>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3" name="テキスト ボックス 332"/>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7" name="テキスト ボックス 336"/>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年度は、分母である標準財政規模が増加したものの、分子となる元利償還金の増加により、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公共施設再整備等により、償還の減速が想定されることから、借入に際しては、中長期的な視点に立って、適正な地方債の発行水準を見極めた借入に努める。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0" name="直線コネクタ 369"/>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73" name="直線コネクタ 372"/>
        <xdr:cNvCxnSpPr/>
      </xdr:nvCxnSpPr>
      <xdr:spPr>
        <a:xfrm flipV="1">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31750</xdr:rowOff>
    </xdr:to>
    <xdr:cxnSp macro="">
      <xdr:nvCxnSpPr>
        <xdr:cNvPr id="376" name="直線コネクタ 375"/>
        <xdr:cNvCxnSpPr/>
      </xdr:nvCxnSpPr>
      <xdr:spPr>
        <a:xfrm>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85090</xdr:rowOff>
    </xdr:to>
    <xdr:cxnSp macro="">
      <xdr:nvCxnSpPr>
        <xdr:cNvPr id="379" name="直線コネクタ 378"/>
        <xdr:cNvCxnSpPr/>
      </xdr:nvCxnSpPr>
      <xdr:spPr>
        <a:xfrm flipV="1">
          <a:off x="1320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9" name="楕円 388"/>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0"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1" name="楕円 390"/>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2" name="テキスト ボックス 39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3" name="楕円 392"/>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4" name="テキスト ボックス 393"/>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5" name="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7" name="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公債費以外はここ数年</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年度の経常収支比率は、対前年度比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今後も事業の見直しを図り、健全財政に努める。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107950</xdr:rowOff>
    </xdr:to>
    <xdr:cxnSp macro="">
      <xdr:nvCxnSpPr>
        <xdr:cNvPr id="431" name="直線コネクタ 430"/>
        <xdr:cNvCxnSpPr/>
      </xdr:nvCxnSpPr>
      <xdr:spPr>
        <a:xfrm>
          <a:off x="15671800" y="1326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50800</xdr:rowOff>
    </xdr:to>
    <xdr:cxnSp macro="">
      <xdr:nvCxnSpPr>
        <xdr:cNvPr id="434" name="直線コネクタ 433"/>
        <xdr:cNvCxnSpPr/>
      </xdr:nvCxnSpPr>
      <xdr:spPr>
        <a:xfrm flipV="1">
          <a:off x="14782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66039</xdr:rowOff>
    </xdr:to>
    <xdr:cxnSp macro="">
      <xdr:nvCxnSpPr>
        <xdr:cNvPr id="437" name="直線コネクタ 436"/>
        <xdr:cNvCxnSpPr/>
      </xdr:nvCxnSpPr>
      <xdr:spPr>
        <a:xfrm flipV="1">
          <a:off x="13893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66039</xdr:rowOff>
    </xdr:to>
    <xdr:cxnSp macro="">
      <xdr:nvCxnSpPr>
        <xdr:cNvPr id="440" name="直線コネクタ 439"/>
        <xdr:cNvCxnSpPr/>
      </xdr:nvCxnSpPr>
      <xdr:spPr>
        <a:xfrm>
          <a:off x="13004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0" name="楕円 449"/>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1"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2" name="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3" name="テキスト ボックス 452"/>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4" name="楕円 453"/>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5" name="テキスト ボックス 454"/>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6" name="楕円 455"/>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7" name="テキスト ボックス 456"/>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8" name="楕円 457"/>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9" name="テキスト ボックス 458"/>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50175</xdr:rowOff>
    </xdr:from>
    <xdr:to>
      <xdr:col>29</xdr:col>
      <xdr:colOff>127000</xdr:colOff>
      <xdr:row>16</xdr:row>
      <xdr:rowOff>53147</xdr:rowOff>
    </xdr:to>
    <xdr:cxnSp macro="">
      <xdr:nvCxnSpPr>
        <xdr:cNvPr id="48" name="直線コネクタ 47"/>
        <xdr:cNvCxnSpPr/>
      </xdr:nvCxnSpPr>
      <xdr:spPr bwMode="auto">
        <a:xfrm>
          <a:off x="5003800" y="2841000"/>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50175</xdr:rowOff>
    </xdr:from>
    <xdr:to>
      <xdr:col>26</xdr:col>
      <xdr:colOff>50800</xdr:colOff>
      <xdr:row>16</xdr:row>
      <xdr:rowOff>56850</xdr:rowOff>
    </xdr:to>
    <xdr:cxnSp macro="">
      <xdr:nvCxnSpPr>
        <xdr:cNvPr id="51" name="直線コネクタ 50"/>
        <xdr:cNvCxnSpPr/>
      </xdr:nvCxnSpPr>
      <xdr:spPr bwMode="auto">
        <a:xfrm flipV="1">
          <a:off x="4305300" y="284100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56850</xdr:rowOff>
    </xdr:from>
    <xdr:to>
      <xdr:col>22</xdr:col>
      <xdr:colOff>114300</xdr:colOff>
      <xdr:row>16</xdr:row>
      <xdr:rowOff>62611</xdr:rowOff>
    </xdr:to>
    <xdr:cxnSp macro="">
      <xdr:nvCxnSpPr>
        <xdr:cNvPr id="54" name="直線コネクタ 53"/>
        <xdr:cNvCxnSpPr/>
      </xdr:nvCxnSpPr>
      <xdr:spPr bwMode="auto">
        <a:xfrm flipV="1">
          <a:off x="3606800" y="2847675"/>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62611</xdr:rowOff>
    </xdr:from>
    <xdr:to>
      <xdr:col>18</xdr:col>
      <xdr:colOff>177800</xdr:colOff>
      <xdr:row>16</xdr:row>
      <xdr:rowOff>148336</xdr:rowOff>
    </xdr:to>
    <xdr:cxnSp macro="">
      <xdr:nvCxnSpPr>
        <xdr:cNvPr id="57" name="直線コネクタ 56"/>
        <xdr:cNvCxnSpPr/>
      </xdr:nvCxnSpPr>
      <xdr:spPr bwMode="auto">
        <a:xfrm flipV="1">
          <a:off x="2908300" y="2853436"/>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2347</xdr:rowOff>
    </xdr:from>
    <xdr:to>
      <xdr:col>29</xdr:col>
      <xdr:colOff>177800</xdr:colOff>
      <xdr:row>16</xdr:row>
      <xdr:rowOff>103947</xdr:rowOff>
    </xdr:to>
    <xdr:sp macro="" textlink="">
      <xdr:nvSpPr>
        <xdr:cNvPr id="67" name="楕円 66"/>
        <xdr:cNvSpPr/>
      </xdr:nvSpPr>
      <xdr:spPr bwMode="auto">
        <a:xfrm>
          <a:off x="5600700" y="279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18874</xdr:rowOff>
    </xdr:from>
    <xdr:ext cx="762000" cy="259045"/>
    <xdr:sp macro="" textlink="">
      <xdr:nvSpPr>
        <xdr:cNvPr id="68" name="人口1人当たり決算額の推移該当値テキスト130"/>
        <xdr:cNvSpPr txBox="1"/>
      </xdr:nvSpPr>
      <xdr:spPr>
        <a:xfrm>
          <a:off x="5740400" y="263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170825</xdr:rowOff>
    </xdr:from>
    <xdr:to>
      <xdr:col>26</xdr:col>
      <xdr:colOff>101600</xdr:colOff>
      <xdr:row>16</xdr:row>
      <xdr:rowOff>100975</xdr:rowOff>
    </xdr:to>
    <xdr:sp macro="" textlink="">
      <xdr:nvSpPr>
        <xdr:cNvPr id="69" name="楕円 68"/>
        <xdr:cNvSpPr/>
      </xdr:nvSpPr>
      <xdr:spPr bwMode="auto">
        <a:xfrm>
          <a:off x="49530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111152</xdr:rowOff>
    </xdr:from>
    <xdr:ext cx="736600" cy="259045"/>
    <xdr:sp macro="" textlink="">
      <xdr:nvSpPr>
        <xdr:cNvPr id="70" name="テキスト ボックス 69"/>
        <xdr:cNvSpPr txBox="1"/>
      </xdr:nvSpPr>
      <xdr:spPr>
        <a:xfrm>
          <a:off x="4622800" y="25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6050</xdr:rowOff>
    </xdr:from>
    <xdr:to>
      <xdr:col>22</xdr:col>
      <xdr:colOff>165100</xdr:colOff>
      <xdr:row>16</xdr:row>
      <xdr:rowOff>107650</xdr:rowOff>
    </xdr:to>
    <xdr:sp macro="" textlink="">
      <xdr:nvSpPr>
        <xdr:cNvPr id="71" name="楕円 70"/>
        <xdr:cNvSpPr/>
      </xdr:nvSpPr>
      <xdr:spPr bwMode="auto">
        <a:xfrm>
          <a:off x="4254500" y="27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117827</xdr:rowOff>
    </xdr:from>
    <xdr:ext cx="762000" cy="259045"/>
    <xdr:sp macro="" textlink="">
      <xdr:nvSpPr>
        <xdr:cNvPr id="72" name="テキスト ボックス 71"/>
        <xdr:cNvSpPr txBox="1"/>
      </xdr:nvSpPr>
      <xdr:spPr>
        <a:xfrm>
          <a:off x="3924300" y="2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11811</xdr:rowOff>
    </xdr:from>
    <xdr:to>
      <xdr:col>19</xdr:col>
      <xdr:colOff>38100</xdr:colOff>
      <xdr:row>16</xdr:row>
      <xdr:rowOff>113411</xdr:rowOff>
    </xdr:to>
    <xdr:sp macro="" textlink="">
      <xdr:nvSpPr>
        <xdr:cNvPr id="73" name="楕円 72"/>
        <xdr:cNvSpPr/>
      </xdr:nvSpPr>
      <xdr:spPr bwMode="auto">
        <a:xfrm>
          <a:off x="3556000" y="280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123588</xdr:rowOff>
    </xdr:from>
    <xdr:ext cx="762000" cy="259045"/>
    <xdr:sp macro="" textlink="">
      <xdr:nvSpPr>
        <xdr:cNvPr id="74" name="テキスト ボックス 73"/>
        <xdr:cNvSpPr txBox="1"/>
      </xdr:nvSpPr>
      <xdr:spPr>
        <a:xfrm>
          <a:off x="3225800" y="257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97536</xdr:rowOff>
    </xdr:from>
    <xdr:to>
      <xdr:col>15</xdr:col>
      <xdr:colOff>101600</xdr:colOff>
      <xdr:row>17</xdr:row>
      <xdr:rowOff>27686</xdr:rowOff>
    </xdr:to>
    <xdr:sp macro="" textlink="">
      <xdr:nvSpPr>
        <xdr:cNvPr id="75" name="楕円 74"/>
        <xdr:cNvSpPr/>
      </xdr:nvSpPr>
      <xdr:spPr bwMode="auto">
        <a:xfrm>
          <a:off x="28575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37863</xdr:rowOff>
    </xdr:from>
    <xdr:ext cx="762000" cy="259045"/>
    <xdr:sp macro="" textlink="">
      <xdr:nvSpPr>
        <xdr:cNvPr id="76" name="テキスト ボックス 75"/>
        <xdr:cNvSpPr txBox="1"/>
      </xdr:nvSpPr>
      <xdr:spPr>
        <a:xfrm>
          <a:off x="2527300" y="265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34265</xdr:rowOff>
    </xdr:from>
    <xdr:to>
      <xdr:col>29</xdr:col>
      <xdr:colOff>127000</xdr:colOff>
      <xdr:row>36</xdr:row>
      <xdr:rowOff>126886</xdr:rowOff>
    </xdr:to>
    <xdr:cxnSp macro="">
      <xdr:nvCxnSpPr>
        <xdr:cNvPr id="109" name="直線コネクタ 108"/>
        <xdr:cNvCxnSpPr/>
      </xdr:nvCxnSpPr>
      <xdr:spPr bwMode="auto">
        <a:xfrm flipV="1">
          <a:off x="5003800" y="6987515"/>
          <a:ext cx="6477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126886</xdr:rowOff>
    </xdr:from>
    <xdr:to>
      <xdr:col>26</xdr:col>
      <xdr:colOff>50800</xdr:colOff>
      <xdr:row>36</xdr:row>
      <xdr:rowOff>168377</xdr:rowOff>
    </xdr:to>
    <xdr:cxnSp macro="">
      <xdr:nvCxnSpPr>
        <xdr:cNvPr id="112" name="直線コネクタ 111"/>
        <xdr:cNvCxnSpPr/>
      </xdr:nvCxnSpPr>
      <xdr:spPr bwMode="auto">
        <a:xfrm flipV="1">
          <a:off x="4305300" y="7080136"/>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130086</xdr:rowOff>
    </xdr:from>
    <xdr:to>
      <xdr:col>22</xdr:col>
      <xdr:colOff>114300</xdr:colOff>
      <xdr:row>36</xdr:row>
      <xdr:rowOff>168377</xdr:rowOff>
    </xdr:to>
    <xdr:cxnSp macro="">
      <xdr:nvCxnSpPr>
        <xdr:cNvPr id="115" name="直線コネクタ 114"/>
        <xdr:cNvCxnSpPr/>
      </xdr:nvCxnSpPr>
      <xdr:spPr bwMode="auto">
        <a:xfrm>
          <a:off x="3606800" y="7083336"/>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99263</xdr:rowOff>
    </xdr:from>
    <xdr:to>
      <xdr:col>18</xdr:col>
      <xdr:colOff>177800</xdr:colOff>
      <xdr:row>36</xdr:row>
      <xdr:rowOff>130086</xdr:rowOff>
    </xdr:to>
    <xdr:cxnSp macro="">
      <xdr:nvCxnSpPr>
        <xdr:cNvPr id="118" name="直線コネクタ 117"/>
        <xdr:cNvCxnSpPr/>
      </xdr:nvCxnSpPr>
      <xdr:spPr bwMode="auto">
        <a:xfrm>
          <a:off x="2908300" y="7052513"/>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326365</xdr:rowOff>
    </xdr:from>
    <xdr:to>
      <xdr:col>29</xdr:col>
      <xdr:colOff>177800</xdr:colOff>
      <xdr:row>36</xdr:row>
      <xdr:rowOff>85065</xdr:rowOff>
    </xdr:to>
    <xdr:sp macro="" textlink="">
      <xdr:nvSpPr>
        <xdr:cNvPr id="128" name="楕円 127"/>
        <xdr:cNvSpPr/>
      </xdr:nvSpPr>
      <xdr:spPr bwMode="auto">
        <a:xfrm>
          <a:off x="56007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298442</xdr:rowOff>
    </xdr:from>
    <xdr:ext cx="762000" cy="259045"/>
    <xdr:sp macro="" textlink="">
      <xdr:nvSpPr>
        <xdr:cNvPr id="129" name="人口1人当たり決算額の推移該当値テキスト445"/>
        <xdr:cNvSpPr txBox="1"/>
      </xdr:nvSpPr>
      <xdr:spPr>
        <a:xfrm>
          <a:off x="5740400" y="69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76086</xdr:rowOff>
    </xdr:from>
    <xdr:to>
      <xdr:col>26</xdr:col>
      <xdr:colOff>101600</xdr:colOff>
      <xdr:row>37</xdr:row>
      <xdr:rowOff>6236</xdr:rowOff>
    </xdr:to>
    <xdr:sp macro="" textlink="">
      <xdr:nvSpPr>
        <xdr:cNvPr id="130" name="楕円 129"/>
        <xdr:cNvSpPr/>
      </xdr:nvSpPr>
      <xdr:spPr bwMode="auto">
        <a:xfrm>
          <a:off x="49530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162463</xdr:rowOff>
    </xdr:from>
    <xdr:ext cx="736600" cy="259045"/>
    <xdr:sp macro="" textlink="">
      <xdr:nvSpPr>
        <xdr:cNvPr id="131" name="テキスト ボックス 130"/>
        <xdr:cNvSpPr txBox="1"/>
      </xdr:nvSpPr>
      <xdr:spPr>
        <a:xfrm>
          <a:off x="4622800" y="711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117577</xdr:rowOff>
    </xdr:from>
    <xdr:to>
      <xdr:col>22</xdr:col>
      <xdr:colOff>165100</xdr:colOff>
      <xdr:row>37</xdr:row>
      <xdr:rowOff>47727</xdr:rowOff>
    </xdr:to>
    <xdr:sp macro="" textlink="">
      <xdr:nvSpPr>
        <xdr:cNvPr id="132" name="楕円 131"/>
        <xdr:cNvSpPr/>
      </xdr:nvSpPr>
      <xdr:spPr bwMode="auto">
        <a:xfrm>
          <a:off x="42545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32504</xdr:rowOff>
    </xdr:from>
    <xdr:ext cx="762000" cy="259045"/>
    <xdr:sp macro="" textlink="">
      <xdr:nvSpPr>
        <xdr:cNvPr id="133" name="テキスト ボックス 132"/>
        <xdr:cNvSpPr txBox="1"/>
      </xdr:nvSpPr>
      <xdr:spPr>
        <a:xfrm>
          <a:off x="3924300" y="715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79286</xdr:rowOff>
    </xdr:from>
    <xdr:to>
      <xdr:col>19</xdr:col>
      <xdr:colOff>38100</xdr:colOff>
      <xdr:row>37</xdr:row>
      <xdr:rowOff>9436</xdr:rowOff>
    </xdr:to>
    <xdr:sp macro="" textlink="">
      <xdr:nvSpPr>
        <xdr:cNvPr id="134" name="楕円 133"/>
        <xdr:cNvSpPr/>
      </xdr:nvSpPr>
      <xdr:spPr bwMode="auto">
        <a:xfrm>
          <a:off x="3556000" y="703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165663</xdr:rowOff>
    </xdr:from>
    <xdr:ext cx="762000" cy="259045"/>
    <xdr:sp macro="" textlink="">
      <xdr:nvSpPr>
        <xdr:cNvPr id="135" name="テキスト ボックス 134"/>
        <xdr:cNvSpPr txBox="1"/>
      </xdr:nvSpPr>
      <xdr:spPr>
        <a:xfrm>
          <a:off x="3225800" y="71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48463</xdr:rowOff>
    </xdr:from>
    <xdr:to>
      <xdr:col>15</xdr:col>
      <xdr:colOff>101600</xdr:colOff>
      <xdr:row>36</xdr:row>
      <xdr:rowOff>150063</xdr:rowOff>
    </xdr:to>
    <xdr:sp macro="" textlink="">
      <xdr:nvSpPr>
        <xdr:cNvPr id="136" name="楕円 135"/>
        <xdr:cNvSpPr/>
      </xdr:nvSpPr>
      <xdr:spPr bwMode="auto">
        <a:xfrm>
          <a:off x="2857500" y="700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134840</xdr:rowOff>
    </xdr:from>
    <xdr:ext cx="762000" cy="259045"/>
    <xdr:sp macro="" textlink="">
      <xdr:nvSpPr>
        <xdr:cNvPr id="137" name="テキスト ボックス 136"/>
        <xdr:cNvSpPr txBox="1"/>
      </xdr:nvSpPr>
      <xdr:spPr>
        <a:xfrm>
          <a:off x="2527300" y="708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138938</xdr:rowOff>
    </xdr:from>
    <xdr:to>
      <xdr:col>24</xdr:col>
      <xdr:colOff>63500</xdr:colOff>
      <xdr:row>34</xdr:row>
      <xdr:rowOff>144653</xdr:rowOff>
    </xdr:to>
    <xdr:cxnSp macro="">
      <xdr:nvCxnSpPr>
        <xdr:cNvPr id="61" name="直線コネクタ 60"/>
        <xdr:cNvCxnSpPr/>
      </xdr:nvCxnSpPr>
      <xdr:spPr>
        <a:xfrm flipV="1">
          <a:off x="3797300" y="59682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100114</xdr:rowOff>
    </xdr:from>
    <xdr:to>
      <xdr:col>19</xdr:col>
      <xdr:colOff>177800</xdr:colOff>
      <xdr:row>34</xdr:row>
      <xdr:rowOff>144653</xdr:rowOff>
    </xdr:to>
    <xdr:cxnSp macro="">
      <xdr:nvCxnSpPr>
        <xdr:cNvPr id="64" name="直線コネクタ 63"/>
        <xdr:cNvCxnSpPr/>
      </xdr:nvCxnSpPr>
      <xdr:spPr>
        <a:xfrm>
          <a:off x="2908300" y="5929414"/>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100114</xdr:rowOff>
    </xdr:from>
    <xdr:to>
      <xdr:col>15</xdr:col>
      <xdr:colOff>50800</xdr:colOff>
      <xdr:row>34</xdr:row>
      <xdr:rowOff>133147</xdr:rowOff>
    </xdr:to>
    <xdr:cxnSp macro="">
      <xdr:nvCxnSpPr>
        <xdr:cNvPr id="67" name="直線コネクタ 66"/>
        <xdr:cNvCxnSpPr/>
      </xdr:nvCxnSpPr>
      <xdr:spPr>
        <a:xfrm flipV="1">
          <a:off x="2019300" y="5929414"/>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133147</xdr:rowOff>
    </xdr:from>
    <xdr:to>
      <xdr:col>10</xdr:col>
      <xdr:colOff>114300</xdr:colOff>
      <xdr:row>35</xdr:row>
      <xdr:rowOff>19228</xdr:rowOff>
    </xdr:to>
    <xdr:cxnSp macro="">
      <xdr:nvCxnSpPr>
        <xdr:cNvPr id="70" name="直線コネクタ 69"/>
        <xdr:cNvCxnSpPr/>
      </xdr:nvCxnSpPr>
      <xdr:spPr>
        <a:xfrm flipV="1">
          <a:off x="1130300" y="596244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88138</xdr:rowOff>
    </xdr:from>
    <xdr:to>
      <xdr:col>24</xdr:col>
      <xdr:colOff>114300</xdr:colOff>
      <xdr:row>35</xdr:row>
      <xdr:rowOff>18288</xdr:rowOff>
    </xdr:to>
    <xdr:sp macro="" textlink="">
      <xdr:nvSpPr>
        <xdr:cNvPr id="80" name="楕円 79"/>
        <xdr:cNvSpPr/>
      </xdr:nvSpPr>
      <xdr:spPr>
        <a:xfrm>
          <a:off x="4584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534377" cy="259045"/>
    <xdr:sp macro="" textlink="">
      <xdr:nvSpPr>
        <xdr:cNvPr id="81" name="人件費該当値テキスト"/>
        <xdr:cNvSpPr txBox="1"/>
      </xdr:nvSpPr>
      <xdr:spPr>
        <a:xfrm>
          <a:off x="4686300" y="57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49314</xdr:rowOff>
    </xdr:from>
    <xdr:to>
      <xdr:col>15</xdr:col>
      <xdr:colOff>101600</xdr:colOff>
      <xdr:row>34</xdr:row>
      <xdr:rowOff>150914</xdr:rowOff>
    </xdr:to>
    <xdr:sp macro="" textlink="">
      <xdr:nvSpPr>
        <xdr:cNvPr id="84" name="楕円 83"/>
        <xdr:cNvSpPr/>
      </xdr:nvSpPr>
      <xdr:spPr>
        <a:xfrm>
          <a:off x="2857500" y="5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167441</xdr:rowOff>
    </xdr:from>
    <xdr:ext cx="534377" cy="259045"/>
    <xdr:sp macro="" textlink="">
      <xdr:nvSpPr>
        <xdr:cNvPr id="85" name="テキスト ボックス 84"/>
        <xdr:cNvSpPr txBox="1"/>
      </xdr:nvSpPr>
      <xdr:spPr>
        <a:xfrm>
          <a:off x="2641111"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82347</xdr:rowOff>
    </xdr:from>
    <xdr:to>
      <xdr:col>10</xdr:col>
      <xdr:colOff>165100</xdr:colOff>
      <xdr:row>35</xdr:row>
      <xdr:rowOff>12497</xdr:rowOff>
    </xdr:to>
    <xdr:sp macro="" textlink="">
      <xdr:nvSpPr>
        <xdr:cNvPr id="86" name="楕円 85"/>
        <xdr:cNvSpPr/>
      </xdr:nvSpPr>
      <xdr:spPr>
        <a:xfrm>
          <a:off x="1968500" y="59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29024</xdr:rowOff>
    </xdr:from>
    <xdr:ext cx="534377" cy="259045"/>
    <xdr:sp macro="" textlink="">
      <xdr:nvSpPr>
        <xdr:cNvPr id="87" name="テキスト ボックス 86"/>
        <xdr:cNvSpPr txBox="1"/>
      </xdr:nvSpPr>
      <xdr:spPr>
        <a:xfrm>
          <a:off x="1752111" y="56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139878</xdr:rowOff>
    </xdr:from>
    <xdr:to>
      <xdr:col>6</xdr:col>
      <xdr:colOff>38100</xdr:colOff>
      <xdr:row>35</xdr:row>
      <xdr:rowOff>70028</xdr:rowOff>
    </xdr:to>
    <xdr:sp macro="" textlink="">
      <xdr:nvSpPr>
        <xdr:cNvPr id="88" name="楕円 87"/>
        <xdr:cNvSpPr/>
      </xdr:nvSpPr>
      <xdr:spPr>
        <a:xfrm>
          <a:off x="1079500" y="5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86555</xdr:rowOff>
    </xdr:from>
    <xdr:ext cx="534377" cy="259045"/>
    <xdr:sp macro="" textlink="">
      <xdr:nvSpPr>
        <xdr:cNvPr id="89" name="テキスト ボックス 88"/>
        <xdr:cNvSpPr txBox="1"/>
      </xdr:nvSpPr>
      <xdr:spPr>
        <a:xfrm>
          <a:off x="863111" y="5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74598</xdr:rowOff>
    </xdr:from>
    <xdr:to>
      <xdr:col>24</xdr:col>
      <xdr:colOff>63500</xdr:colOff>
      <xdr:row>56</xdr:row>
      <xdr:rowOff>84346</xdr:rowOff>
    </xdr:to>
    <xdr:cxnSp macro="">
      <xdr:nvCxnSpPr>
        <xdr:cNvPr id="121" name="直線コネクタ 120"/>
        <xdr:cNvCxnSpPr/>
      </xdr:nvCxnSpPr>
      <xdr:spPr>
        <a:xfrm>
          <a:off x="3797300" y="9675798"/>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69307</xdr:rowOff>
    </xdr:from>
    <xdr:to>
      <xdr:col>19</xdr:col>
      <xdr:colOff>177800</xdr:colOff>
      <xdr:row>56</xdr:row>
      <xdr:rowOff>74598</xdr:rowOff>
    </xdr:to>
    <xdr:cxnSp macro="">
      <xdr:nvCxnSpPr>
        <xdr:cNvPr id="124" name="直線コネクタ 123"/>
        <xdr:cNvCxnSpPr/>
      </xdr:nvCxnSpPr>
      <xdr:spPr>
        <a:xfrm>
          <a:off x="2908300" y="967050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54595</xdr:rowOff>
    </xdr:from>
    <xdr:to>
      <xdr:col>15</xdr:col>
      <xdr:colOff>50800</xdr:colOff>
      <xdr:row>56</xdr:row>
      <xdr:rowOff>69307</xdr:rowOff>
    </xdr:to>
    <xdr:cxnSp macro="">
      <xdr:nvCxnSpPr>
        <xdr:cNvPr id="127" name="直線コネクタ 126"/>
        <xdr:cNvCxnSpPr/>
      </xdr:nvCxnSpPr>
      <xdr:spPr>
        <a:xfrm>
          <a:off x="2019300" y="965579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54595</xdr:rowOff>
    </xdr:from>
    <xdr:to>
      <xdr:col>10</xdr:col>
      <xdr:colOff>114300</xdr:colOff>
      <xdr:row>56</xdr:row>
      <xdr:rowOff>128091</xdr:rowOff>
    </xdr:to>
    <xdr:cxnSp macro="">
      <xdr:nvCxnSpPr>
        <xdr:cNvPr id="130" name="直線コネクタ 129"/>
        <xdr:cNvCxnSpPr/>
      </xdr:nvCxnSpPr>
      <xdr:spPr>
        <a:xfrm flipV="1">
          <a:off x="1130300" y="9655795"/>
          <a:ext cx="8890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33546</xdr:rowOff>
    </xdr:from>
    <xdr:to>
      <xdr:col>24</xdr:col>
      <xdr:colOff>114300</xdr:colOff>
      <xdr:row>56</xdr:row>
      <xdr:rowOff>135146</xdr:rowOff>
    </xdr:to>
    <xdr:sp macro="" textlink="">
      <xdr:nvSpPr>
        <xdr:cNvPr id="140" name="楕円 139"/>
        <xdr:cNvSpPr/>
      </xdr:nvSpPr>
      <xdr:spPr>
        <a:xfrm>
          <a:off x="45847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56423</xdr:rowOff>
    </xdr:from>
    <xdr:ext cx="534377" cy="259045"/>
    <xdr:sp macro="" textlink="">
      <xdr:nvSpPr>
        <xdr:cNvPr id="141" name="物件費該当値テキスト"/>
        <xdr:cNvSpPr txBox="1"/>
      </xdr:nvSpPr>
      <xdr:spPr>
        <a:xfrm>
          <a:off x="4686300" y="94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23798</xdr:rowOff>
    </xdr:from>
    <xdr:to>
      <xdr:col>20</xdr:col>
      <xdr:colOff>38100</xdr:colOff>
      <xdr:row>56</xdr:row>
      <xdr:rowOff>125398</xdr:rowOff>
    </xdr:to>
    <xdr:sp macro="" textlink="">
      <xdr:nvSpPr>
        <xdr:cNvPr id="142" name="楕円 141"/>
        <xdr:cNvSpPr/>
      </xdr:nvSpPr>
      <xdr:spPr>
        <a:xfrm>
          <a:off x="3746500" y="96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116525</xdr:rowOff>
    </xdr:from>
    <xdr:ext cx="534377" cy="259045"/>
    <xdr:sp macro="" textlink="">
      <xdr:nvSpPr>
        <xdr:cNvPr id="143" name="テキスト ボックス 142"/>
        <xdr:cNvSpPr txBox="1"/>
      </xdr:nvSpPr>
      <xdr:spPr>
        <a:xfrm>
          <a:off x="3530111" y="97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18507</xdr:rowOff>
    </xdr:from>
    <xdr:to>
      <xdr:col>15</xdr:col>
      <xdr:colOff>101600</xdr:colOff>
      <xdr:row>56</xdr:row>
      <xdr:rowOff>120107</xdr:rowOff>
    </xdr:to>
    <xdr:sp macro="" textlink="">
      <xdr:nvSpPr>
        <xdr:cNvPr id="144" name="楕円 143"/>
        <xdr:cNvSpPr/>
      </xdr:nvSpPr>
      <xdr:spPr>
        <a:xfrm>
          <a:off x="2857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111234</xdr:rowOff>
    </xdr:from>
    <xdr:ext cx="534377" cy="259045"/>
    <xdr:sp macro="" textlink="">
      <xdr:nvSpPr>
        <xdr:cNvPr id="145" name="テキスト ボックス 144"/>
        <xdr:cNvSpPr txBox="1"/>
      </xdr:nvSpPr>
      <xdr:spPr>
        <a:xfrm>
          <a:off x="2641111" y="9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3795</xdr:rowOff>
    </xdr:from>
    <xdr:to>
      <xdr:col>10</xdr:col>
      <xdr:colOff>165100</xdr:colOff>
      <xdr:row>56</xdr:row>
      <xdr:rowOff>105395</xdr:rowOff>
    </xdr:to>
    <xdr:sp macro="" textlink="">
      <xdr:nvSpPr>
        <xdr:cNvPr id="146" name="楕円 145"/>
        <xdr:cNvSpPr/>
      </xdr:nvSpPr>
      <xdr:spPr>
        <a:xfrm>
          <a:off x="1968500" y="96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96522</xdr:rowOff>
    </xdr:from>
    <xdr:ext cx="534377" cy="259045"/>
    <xdr:sp macro="" textlink="">
      <xdr:nvSpPr>
        <xdr:cNvPr id="147" name="テキスト ボックス 146"/>
        <xdr:cNvSpPr txBox="1"/>
      </xdr:nvSpPr>
      <xdr:spPr>
        <a:xfrm>
          <a:off x="1752111" y="96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77291</xdr:rowOff>
    </xdr:from>
    <xdr:to>
      <xdr:col>6</xdr:col>
      <xdr:colOff>38100</xdr:colOff>
      <xdr:row>57</xdr:row>
      <xdr:rowOff>7441</xdr:rowOff>
    </xdr:to>
    <xdr:sp macro="" textlink="">
      <xdr:nvSpPr>
        <xdr:cNvPr id="148" name="楕円 147"/>
        <xdr:cNvSpPr/>
      </xdr:nvSpPr>
      <xdr:spPr>
        <a:xfrm>
          <a:off x="1079500" y="96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170018</xdr:rowOff>
    </xdr:from>
    <xdr:ext cx="534377" cy="259045"/>
    <xdr:sp macro="" textlink="">
      <xdr:nvSpPr>
        <xdr:cNvPr id="149" name="テキスト ボックス 148"/>
        <xdr:cNvSpPr txBox="1"/>
      </xdr:nvSpPr>
      <xdr:spPr>
        <a:xfrm>
          <a:off x="863111" y="97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59689</xdr:rowOff>
    </xdr:from>
    <xdr:to>
      <xdr:col>24</xdr:col>
      <xdr:colOff>63500</xdr:colOff>
      <xdr:row>77</xdr:row>
      <xdr:rowOff>64136</xdr:rowOff>
    </xdr:to>
    <xdr:cxnSp macro="">
      <xdr:nvCxnSpPr>
        <xdr:cNvPr id="178" name="直線コネクタ 177"/>
        <xdr:cNvCxnSpPr/>
      </xdr:nvCxnSpPr>
      <xdr:spPr>
        <a:xfrm flipV="1">
          <a:off x="3797300" y="13261339"/>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64136</xdr:rowOff>
    </xdr:from>
    <xdr:to>
      <xdr:col>19</xdr:col>
      <xdr:colOff>177800</xdr:colOff>
      <xdr:row>77</xdr:row>
      <xdr:rowOff>71628</xdr:rowOff>
    </xdr:to>
    <xdr:cxnSp macro="">
      <xdr:nvCxnSpPr>
        <xdr:cNvPr id="181" name="直線コネクタ 180"/>
        <xdr:cNvCxnSpPr/>
      </xdr:nvCxnSpPr>
      <xdr:spPr>
        <a:xfrm flipV="1">
          <a:off x="2908300" y="13265786"/>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59944</xdr:rowOff>
    </xdr:from>
    <xdr:to>
      <xdr:col>15</xdr:col>
      <xdr:colOff>50800</xdr:colOff>
      <xdr:row>77</xdr:row>
      <xdr:rowOff>71628</xdr:rowOff>
    </xdr:to>
    <xdr:cxnSp macro="">
      <xdr:nvCxnSpPr>
        <xdr:cNvPr id="184" name="直線コネクタ 183"/>
        <xdr:cNvCxnSpPr/>
      </xdr:nvCxnSpPr>
      <xdr:spPr>
        <a:xfrm>
          <a:off x="2019300" y="13261594"/>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24003</xdr:rowOff>
    </xdr:from>
    <xdr:to>
      <xdr:col>10</xdr:col>
      <xdr:colOff>114300</xdr:colOff>
      <xdr:row>77</xdr:row>
      <xdr:rowOff>59944</xdr:rowOff>
    </xdr:to>
    <xdr:cxnSp macro="">
      <xdr:nvCxnSpPr>
        <xdr:cNvPr id="187" name="直線コネクタ 186"/>
        <xdr:cNvCxnSpPr/>
      </xdr:nvCxnSpPr>
      <xdr:spPr>
        <a:xfrm>
          <a:off x="1130300" y="1322565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8889</xdr:rowOff>
    </xdr:from>
    <xdr:to>
      <xdr:col>24</xdr:col>
      <xdr:colOff>114300</xdr:colOff>
      <xdr:row>77</xdr:row>
      <xdr:rowOff>110489</xdr:rowOff>
    </xdr:to>
    <xdr:sp macro="" textlink="">
      <xdr:nvSpPr>
        <xdr:cNvPr id="197" name="楕円 196"/>
        <xdr:cNvSpPr/>
      </xdr:nvSpPr>
      <xdr:spPr>
        <a:xfrm>
          <a:off x="4584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469744" cy="259045"/>
    <xdr:sp macro="" textlink="">
      <xdr:nvSpPr>
        <xdr:cNvPr id="198" name="維持補修費該当値テキスト"/>
        <xdr:cNvSpPr txBox="1"/>
      </xdr:nvSpPr>
      <xdr:spPr>
        <a:xfrm>
          <a:off x="4686300"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13336</xdr:rowOff>
    </xdr:from>
    <xdr:to>
      <xdr:col>20</xdr:col>
      <xdr:colOff>38100</xdr:colOff>
      <xdr:row>77</xdr:row>
      <xdr:rowOff>114936</xdr:rowOff>
    </xdr:to>
    <xdr:sp macro="" textlink="">
      <xdr:nvSpPr>
        <xdr:cNvPr id="199" name="楕円 198"/>
        <xdr:cNvSpPr/>
      </xdr:nvSpPr>
      <xdr:spPr>
        <a:xfrm>
          <a:off x="37465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106063</xdr:rowOff>
    </xdr:from>
    <xdr:ext cx="469744" cy="259045"/>
    <xdr:sp macro="" textlink="">
      <xdr:nvSpPr>
        <xdr:cNvPr id="200" name="テキスト ボックス 199"/>
        <xdr:cNvSpPr txBox="1"/>
      </xdr:nvSpPr>
      <xdr:spPr>
        <a:xfrm>
          <a:off x="3562428" y="133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20828</xdr:rowOff>
    </xdr:from>
    <xdr:to>
      <xdr:col>15</xdr:col>
      <xdr:colOff>101600</xdr:colOff>
      <xdr:row>77</xdr:row>
      <xdr:rowOff>122428</xdr:rowOff>
    </xdr:to>
    <xdr:sp macro="" textlink="">
      <xdr:nvSpPr>
        <xdr:cNvPr id="201" name="楕円 200"/>
        <xdr:cNvSpPr/>
      </xdr:nvSpPr>
      <xdr:spPr>
        <a:xfrm>
          <a:off x="2857500" y="13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113555</xdr:rowOff>
    </xdr:from>
    <xdr:ext cx="469744" cy="259045"/>
    <xdr:sp macro="" textlink="">
      <xdr:nvSpPr>
        <xdr:cNvPr id="202" name="テキスト ボックス 201"/>
        <xdr:cNvSpPr txBox="1"/>
      </xdr:nvSpPr>
      <xdr:spPr>
        <a:xfrm>
          <a:off x="2673428"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9144</xdr:rowOff>
    </xdr:from>
    <xdr:to>
      <xdr:col>10</xdr:col>
      <xdr:colOff>165100</xdr:colOff>
      <xdr:row>77</xdr:row>
      <xdr:rowOff>110744</xdr:rowOff>
    </xdr:to>
    <xdr:sp macro="" textlink="">
      <xdr:nvSpPr>
        <xdr:cNvPr id="203" name="楕円 202"/>
        <xdr:cNvSpPr/>
      </xdr:nvSpPr>
      <xdr:spPr>
        <a:xfrm>
          <a:off x="1968500" y="13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101871</xdr:rowOff>
    </xdr:from>
    <xdr:ext cx="469744" cy="259045"/>
    <xdr:sp macro="" textlink="">
      <xdr:nvSpPr>
        <xdr:cNvPr id="204" name="テキスト ボックス 203"/>
        <xdr:cNvSpPr txBox="1"/>
      </xdr:nvSpPr>
      <xdr:spPr>
        <a:xfrm>
          <a:off x="1784428" y="133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144653</xdr:rowOff>
    </xdr:from>
    <xdr:to>
      <xdr:col>6</xdr:col>
      <xdr:colOff>38100</xdr:colOff>
      <xdr:row>77</xdr:row>
      <xdr:rowOff>74803</xdr:rowOff>
    </xdr:to>
    <xdr:sp macro="" textlink="">
      <xdr:nvSpPr>
        <xdr:cNvPr id="205" name="楕円 204"/>
        <xdr:cNvSpPr/>
      </xdr:nvSpPr>
      <xdr:spPr>
        <a:xfrm>
          <a:off x="1079500" y="131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65930</xdr:rowOff>
    </xdr:from>
    <xdr:ext cx="469744" cy="259045"/>
    <xdr:sp macro="" textlink="">
      <xdr:nvSpPr>
        <xdr:cNvPr id="206" name="テキスト ボックス 205"/>
        <xdr:cNvSpPr txBox="1"/>
      </xdr:nvSpPr>
      <xdr:spPr>
        <a:xfrm>
          <a:off x="895428" y="1326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118864</xdr:rowOff>
    </xdr:from>
    <xdr:to>
      <xdr:col>24</xdr:col>
      <xdr:colOff>63500</xdr:colOff>
      <xdr:row>96</xdr:row>
      <xdr:rowOff>128907</xdr:rowOff>
    </xdr:to>
    <xdr:cxnSp macro="">
      <xdr:nvCxnSpPr>
        <xdr:cNvPr id="238" name="直線コネクタ 237"/>
        <xdr:cNvCxnSpPr/>
      </xdr:nvCxnSpPr>
      <xdr:spPr>
        <a:xfrm flipV="1">
          <a:off x="3797300" y="16578064"/>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128907</xdr:rowOff>
    </xdr:from>
    <xdr:to>
      <xdr:col>19</xdr:col>
      <xdr:colOff>177800</xdr:colOff>
      <xdr:row>96</xdr:row>
      <xdr:rowOff>166283</xdr:rowOff>
    </xdr:to>
    <xdr:cxnSp macro="">
      <xdr:nvCxnSpPr>
        <xdr:cNvPr id="241" name="直線コネクタ 240"/>
        <xdr:cNvCxnSpPr/>
      </xdr:nvCxnSpPr>
      <xdr:spPr>
        <a:xfrm flipV="1">
          <a:off x="2908300" y="1658810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166283</xdr:rowOff>
    </xdr:from>
    <xdr:to>
      <xdr:col>15</xdr:col>
      <xdr:colOff>50800</xdr:colOff>
      <xdr:row>97</xdr:row>
      <xdr:rowOff>67560</xdr:rowOff>
    </xdr:to>
    <xdr:cxnSp macro="">
      <xdr:nvCxnSpPr>
        <xdr:cNvPr id="244" name="直線コネクタ 243"/>
        <xdr:cNvCxnSpPr/>
      </xdr:nvCxnSpPr>
      <xdr:spPr>
        <a:xfrm flipV="1">
          <a:off x="2019300" y="16625483"/>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67560</xdr:rowOff>
    </xdr:from>
    <xdr:to>
      <xdr:col>10</xdr:col>
      <xdr:colOff>114300</xdr:colOff>
      <xdr:row>97</xdr:row>
      <xdr:rowOff>106046</xdr:rowOff>
    </xdr:to>
    <xdr:cxnSp macro="">
      <xdr:nvCxnSpPr>
        <xdr:cNvPr id="247" name="直線コネクタ 246"/>
        <xdr:cNvCxnSpPr/>
      </xdr:nvCxnSpPr>
      <xdr:spPr>
        <a:xfrm flipV="1">
          <a:off x="1130300" y="16698210"/>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68064</xdr:rowOff>
    </xdr:from>
    <xdr:to>
      <xdr:col>24</xdr:col>
      <xdr:colOff>114300</xdr:colOff>
      <xdr:row>96</xdr:row>
      <xdr:rowOff>169664</xdr:rowOff>
    </xdr:to>
    <xdr:sp macro="" textlink="">
      <xdr:nvSpPr>
        <xdr:cNvPr id="257" name="楕円 256"/>
        <xdr:cNvSpPr/>
      </xdr:nvSpPr>
      <xdr:spPr>
        <a:xfrm>
          <a:off x="45847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46491</xdr:rowOff>
    </xdr:from>
    <xdr:ext cx="534377" cy="259045"/>
    <xdr:sp macro="" textlink="">
      <xdr:nvSpPr>
        <xdr:cNvPr id="258" name="扶助費該当値テキスト"/>
        <xdr:cNvSpPr txBox="1"/>
      </xdr:nvSpPr>
      <xdr:spPr>
        <a:xfrm>
          <a:off x="4686300" y="16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78107</xdr:rowOff>
    </xdr:from>
    <xdr:to>
      <xdr:col>20</xdr:col>
      <xdr:colOff>38100</xdr:colOff>
      <xdr:row>97</xdr:row>
      <xdr:rowOff>8257</xdr:rowOff>
    </xdr:to>
    <xdr:sp macro="" textlink="">
      <xdr:nvSpPr>
        <xdr:cNvPr id="259" name="楕円 258"/>
        <xdr:cNvSpPr/>
      </xdr:nvSpPr>
      <xdr:spPr>
        <a:xfrm>
          <a:off x="3746500" y="16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170834</xdr:rowOff>
    </xdr:from>
    <xdr:ext cx="534377" cy="259045"/>
    <xdr:sp macro="" textlink="">
      <xdr:nvSpPr>
        <xdr:cNvPr id="260" name="テキスト ボックス 259"/>
        <xdr:cNvSpPr txBox="1"/>
      </xdr:nvSpPr>
      <xdr:spPr>
        <a:xfrm>
          <a:off x="3530111" y="166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115483</xdr:rowOff>
    </xdr:from>
    <xdr:to>
      <xdr:col>15</xdr:col>
      <xdr:colOff>101600</xdr:colOff>
      <xdr:row>97</xdr:row>
      <xdr:rowOff>45633</xdr:rowOff>
    </xdr:to>
    <xdr:sp macro="" textlink="">
      <xdr:nvSpPr>
        <xdr:cNvPr id="261" name="楕円 260"/>
        <xdr:cNvSpPr/>
      </xdr:nvSpPr>
      <xdr:spPr>
        <a:xfrm>
          <a:off x="2857500" y="16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36760</xdr:rowOff>
    </xdr:from>
    <xdr:ext cx="534377" cy="259045"/>
    <xdr:sp macro="" textlink="">
      <xdr:nvSpPr>
        <xdr:cNvPr id="262" name="テキスト ボックス 261"/>
        <xdr:cNvSpPr txBox="1"/>
      </xdr:nvSpPr>
      <xdr:spPr>
        <a:xfrm>
          <a:off x="2641111" y="16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16760</xdr:rowOff>
    </xdr:from>
    <xdr:to>
      <xdr:col>10</xdr:col>
      <xdr:colOff>165100</xdr:colOff>
      <xdr:row>97</xdr:row>
      <xdr:rowOff>118360</xdr:rowOff>
    </xdr:to>
    <xdr:sp macro="" textlink="">
      <xdr:nvSpPr>
        <xdr:cNvPr id="263" name="楕円 262"/>
        <xdr:cNvSpPr/>
      </xdr:nvSpPr>
      <xdr:spPr>
        <a:xfrm>
          <a:off x="19685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109487</xdr:rowOff>
    </xdr:from>
    <xdr:ext cx="534377" cy="259045"/>
    <xdr:sp macro="" textlink="">
      <xdr:nvSpPr>
        <xdr:cNvPr id="264" name="テキスト ボックス 263"/>
        <xdr:cNvSpPr txBox="1"/>
      </xdr:nvSpPr>
      <xdr:spPr>
        <a:xfrm>
          <a:off x="1752111" y="167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55246</xdr:rowOff>
    </xdr:from>
    <xdr:to>
      <xdr:col>6</xdr:col>
      <xdr:colOff>38100</xdr:colOff>
      <xdr:row>97</xdr:row>
      <xdr:rowOff>156846</xdr:rowOff>
    </xdr:to>
    <xdr:sp macro="" textlink="">
      <xdr:nvSpPr>
        <xdr:cNvPr id="265" name="楕円 264"/>
        <xdr:cNvSpPr/>
      </xdr:nvSpPr>
      <xdr:spPr>
        <a:xfrm>
          <a:off x="1079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147973</xdr:rowOff>
    </xdr:from>
    <xdr:ext cx="534377" cy="259045"/>
    <xdr:sp macro="" textlink="">
      <xdr:nvSpPr>
        <xdr:cNvPr id="266" name="テキスト ボックス 265"/>
        <xdr:cNvSpPr txBox="1"/>
      </xdr:nvSpPr>
      <xdr:spPr>
        <a:xfrm>
          <a:off x="863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146863</xdr:rowOff>
    </xdr:from>
    <xdr:to>
      <xdr:col>55</xdr:col>
      <xdr:colOff>0</xdr:colOff>
      <xdr:row>37</xdr:row>
      <xdr:rowOff>150738</xdr:rowOff>
    </xdr:to>
    <xdr:cxnSp macro="">
      <xdr:nvCxnSpPr>
        <xdr:cNvPr id="297" name="直線コネクタ 296"/>
        <xdr:cNvCxnSpPr/>
      </xdr:nvCxnSpPr>
      <xdr:spPr>
        <a:xfrm flipV="1">
          <a:off x="9639300" y="6490513"/>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150738</xdr:rowOff>
    </xdr:from>
    <xdr:to>
      <xdr:col>50</xdr:col>
      <xdr:colOff>114300</xdr:colOff>
      <xdr:row>37</xdr:row>
      <xdr:rowOff>151065</xdr:rowOff>
    </xdr:to>
    <xdr:cxnSp macro="">
      <xdr:nvCxnSpPr>
        <xdr:cNvPr id="300" name="直線コネクタ 299"/>
        <xdr:cNvCxnSpPr/>
      </xdr:nvCxnSpPr>
      <xdr:spPr>
        <a:xfrm flipV="1">
          <a:off x="8750300" y="64943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140560</xdr:rowOff>
    </xdr:from>
    <xdr:to>
      <xdr:col>45</xdr:col>
      <xdr:colOff>177800</xdr:colOff>
      <xdr:row>37</xdr:row>
      <xdr:rowOff>151065</xdr:rowOff>
    </xdr:to>
    <xdr:cxnSp macro="">
      <xdr:nvCxnSpPr>
        <xdr:cNvPr id="303" name="直線コネクタ 302"/>
        <xdr:cNvCxnSpPr/>
      </xdr:nvCxnSpPr>
      <xdr:spPr>
        <a:xfrm>
          <a:off x="7861300" y="6484210"/>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140560</xdr:rowOff>
    </xdr:from>
    <xdr:to>
      <xdr:col>41</xdr:col>
      <xdr:colOff>50800</xdr:colOff>
      <xdr:row>37</xdr:row>
      <xdr:rowOff>148985</xdr:rowOff>
    </xdr:to>
    <xdr:cxnSp macro="">
      <xdr:nvCxnSpPr>
        <xdr:cNvPr id="306" name="直線コネクタ 305"/>
        <xdr:cNvCxnSpPr/>
      </xdr:nvCxnSpPr>
      <xdr:spPr>
        <a:xfrm flipV="1">
          <a:off x="6972300" y="6484210"/>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96063</xdr:rowOff>
    </xdr:from>
    <xdr:to>
      <xdr:col>55</xdr:col>
      <xdr:colOff>50800</xdr:colOff>
      <xdr:row>38</xdr:row>
      <xdr:rowOff>26212</xdr:rowOff>
    </xdr:to>
    <xdr:sp macro="" textlink="">
      <xdr:nvSpPr>
        <xdr:cNvPr id="316" name="楕円 315"/>
        <xdr:cNvSpPr/>
      </xdr:nvSpPr>
      <xdr:spPr>
        <a:xfrm>
          <a:off x="104267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74490</xdr:rowOff>
    </xdr:from>
    <xdr:ext cx="534377" cy="259045"/>
    <xdr:sp macro="" textlink="">
      <xdr:nvSpPr>
        <xdr:cNvPr id="317" name="補助費等該当値テキスト"/>
        <xdr:cNvSpPr txBox="1"/>
      </xdr:nvSpPr>
      <xdr:spPr>
        <a:xfrm>
          <a:off x="10528300"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99938</xdr:rowOff>
    </xdr:from>
    <xdr:to>
      <xdr:col>50</xdr:col>
      <xdr:colOff>165100</xdr:colOff>
      <xdr:row>38</xdr:row>
      <xdr:rowOff>30088</xdr:rowOff>
    </xdr:to>
    <xdr:sp macro="" textlink="">
      <xdr:nvSpPr>
        <xdr:cNvPr id="318" name="楕円 317"/>
        <xdr:cNvSpPr/>
      </xdr:nvSpPr>
      <xdr:spPr>
        <a:xfrm>
          <a:off x="9588500" y="64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21215</xdr:rowOff>
    </xdr:from>
    <xdr:ext cx="534377" cy="259045"/>
    <xdr:sp macro="" textlink="">
      <xdr:nvSpPr>
        <xdr:cNvPr id="319" name="テキスト ボックス 318"/>
        <xdr:cNvSpPr txBox="1"/>
      </xdr:nvSpPr>
      <xdr:spPr>
        <a:xfrm>
          <a:off x="9372111" y="65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100265</xdr:rowOff>
    </xdr:from>
    <xdr:to>
      <xdr:col>46</xdr:col>
      <xdr:colOff>38100</xdr:colOff>
      <xdr:row>38</xdr:row>
      <xdr:rowOff>30415</xdr:rowOff>
    </xdr:to>
    <xdr:sp macro="" textlink="">
      <xdr:nvSpPr>
        <xdr:cNvPr id="320" name="楕円 319"/>
        <xdr:cNvSpPr/>
      </xdr:nvSpPr>
      <xdr:spPr>
        <a:xfrm>
          <a:off x="8699500" y="6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46942</xdr:rowOff>
    </xdr:from>
    <xdr:ext cx="534377" cy="259045"/>
    <xdr:sp macro="" textlink="">
      <xdr:nvSpPr>
        <xdr:cNvPr id="321" name="テキスト ボックス 320"/>
        <xdr:cNvSpPr txBox="1"/>
      </xdr:nvSpPr>
      <xdr:spPr>
        <a:xfrm>
          <a:off x="8483111" y="62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89760</xdr:rowOff>
    </xdr:from>
    <xdr:to>
      <xdr:col>41</xdr:col>
      <xdr:colOff>101600</xdr:colOff>
      <xdr:row>38</xdr:row>
      <xdr:rowOff>19910</xdr:rowOff>
    </xdr:to>
    <xdr:sp macro="" textlink="">
      <xdr:nvSpPr>
        <xdr:cNvPr id="322" name="楕円 321"/>
        <xdr:cNvSpPr/>
      </xdr:nvSpPr>
      <xdr:spPr>
        <a:xfrm>
          <a:off x="7810500" y="64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36437</xdr:rowOff>
    </xdr:from>
    <xdr:ext cx="534377" cy="259045"/>
    <xdr:sp macro="" textlink="">
      <xdr:nvSpPr>
        <xdr:cNvPr id="323" name="テキスト ボックス 322"/>
        <xdr:cNvSpPr txBox="1"/>
      </xdr:nvSpPr>
      <xdr:spPr>
        <a:xfrm>
          <a:off x="7594111" y="62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98185</xdr:rowOff>
    </xdr:from>
    <xdr:to>
      <xdr:col>36</xdr:col>
      <xdr:colOff>165100</xdr:colOff>
      <xdr:row>38</xdr:row>
      <xdr:rowOff>28335</xdr:rowOff>
    </xdr:to>
    <xdr:sp macro="" textlink="">
      <xdr:nvSpPr>
        <xdr:cNvPr id="324" name="楕円 323"/>
        <xdr:cNvSpPr/>
      </xdr:nvSpPr>
      <xdr:spPr>
        <a:xfrm>
          <a:off x="6921500" y="64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19462</xdr:rowOff>
    </xdr:from>
    <xdr:ext cx="534377" cy="259045"/>
    <xdr:sp macro="" textlink="">
      <xdr:nvSpPr>
        <xdr:cNvPr id="325" name="テキスト ボックス 324"/>
        <xdr:cNvSpPr txBox="1"/>
      </xdr:nvSpPr>
      <xdr:spPr>
        <a:xfrm>
          <a:off x="6705111" y="65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145049</xdr:rowOff>
    </xdr:from>
    <xdr:to>
      <xdr:col>55</xdr:col>
      <xdr:colOff>0</xdr:colOff>
      <xdr:row>56</xdr:row>
      <xdr:rowOff>79830</xdr:rowOff>
    </xdr:to>
    <xdr:cxnSp macro="">
      <xdr:nvCxnSpPr>
        <xdr:cNvPr id="353" name="直線コネクタ 352"/>
        <xdr:cNvCxnSpPr/>
      </xdr:nvCxnSpPr>
      <xdr:spPr>
        <a:xfrm>
          <a:off x="9639300" y="9060449"/>
          <a:ext cx="838200" cy="6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145049</xdr:rowOff>
    </xdr:from>
    <xdr:to>
      <xdr:col>50</xdr:col>
      <xdr:colOff>114300</xdr:colOff>
      <xdr:row>56</xdr:row>
      <xdr:rowOff>90917</xdr:rowOff>
    </xdr:to>
    <xdr:cxnSp macro="">
      <xdr:nvCxnSpPr>
        <xdr:cNvPr id="356" name="直線コネクタ 355"/>
        <xdr:cNvCxnSpPr/>
      </xdr:nvCxnSpPr>
      <xdr:spPr>
        <a:xfrm flipV="1">
          <a:off x="8750300" y="9060449"/>
          <a:ext cx="889000" cy="6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37516</xdr:rowOff>
    </xdr:from>
    <xdr:to>
      <xdr:col>45</xdr:col>
      <xdr:colOff>177800</xdr:colOff>
      <xdr:row>56</xdr:row>
      <xdr:rowOff>90917</xdr:rowOff>
    </xdr:to>
    <xdr:cxnSp macro="">
      <xdr:nvCxnSpPr>
        <xdr:cNvPr id="359" name="直線コネクタ 358"/>
        <xdr:cNvCxnSpPr/>
      </xdr:nvCxnSpPr>
      <xdr:spPr>
        <a:xfrm>
          <a:off x="7861300" y="9638716"/>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37516</xdr:rowOff>
    </xdr:from>
    <xdr:to>
      <xdr:col>41</xdr:col>
      <xdr:colOff>50800</xdr:colOff>
      <xdr:row>56</xdr:row>
      <xdr:rowOff>155359</xdr:rowOff>
    </xdr:to>
    <xdr:cxnSp macro="">
      <xdr:nvCxnSpPr>
        <xdr:cNvPr id="362" name="直線コネクタ 361"/>
        <xdr:cNvCxnSpPr/>
      </xdr:nvCxnSpPr>
      <xdr:spPr>
        <a:xfrm flipV="1">
          <a:off x="6972300" y="9638716"/>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29030</xdr:rowOff>
    </xdr:from>
    <xdr:to>
      <xdr:col>55</xdr:col>
      <xdr:colOff>50800</xdr:colOff>
      <xdr:row>56</xdr:row>
      <xdr:rowOff>130630</xdr:rowOff>
    </xdr:to>
    <xdr:sp macro="" textlink="">
      <xdr:nvSpPr>
        <xdr:cNvPr id="372" name="楕円 371"/>
        <xdr:cNvSpPr/>
      </xdr:nvSpPr>
      <xdr:spPr>
        <a:xfrm>
          <a:off x="10426700" y="96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51907</xdr:rowOff>
    </xdr:from>
    <xdr:ext cx="534377" cy="259045"/>
    <xdr:sp macro="" textlink="">
      <xdr:nvSpPr>
        <xdr:cNvPr id="373" name="普通建設事業費該当値テキスト"/>
        <xdr:cNvSpPr txBox="1"/>
      </xdr:nvSpPr>
      <xdr:spPr>
        <a:xfrm>
          <a:off x="10528300" y="94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94249</xdr:rowOff>
    </xdr:from>
    <xdr:to>
      <xdr:col>50</xdr:col>
      <xdr:colOff>165100</xdr:colOff>
      <xdr:row>53</xdr:row>
      <xdr:rowOff>24399</xdr:rowOff>
    </xdr:to>
    <xdr:sp macro="" textlink="">
      <xdr:nvSpPr>
        <xdr:cNvPr id="374" name="楕円 373"/>
        <xdr:cNvSpPr/>
      </xdr:nvSpPr>
      <xdr:spPr>
        <a:xfrm>
          <a:off x="9588500" y="90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40926</xdr:rowOff>
    </xdr:from>
    <xdr:ext cx="534377" cy="259045"/>
    <xdr:sp macro="" textlink="">
      <xdr:nvSpPr>
        <xdr:cNvPr id="375" name="テキスト ボックス 374"/>
        <xdr:cNvSpPr txBox="1"/>
      </xdr:nvSpPr>
      <xdr:spPr>
        <a:xfrm>
          <a:off x="9372111" y="87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40117</xdr:rowOff>
    </xdr:from>
    <xdr:to>
      <xdr:col>46</xdr:col>
      <xdr:colOff>38100</xdr:colOff>
      <xdr:row>56</xdr:row>
      <xdr:rowOff>141717</xdr:rowOff>
    </xdr:to>
    <xdr:sp macro="" textlink="">
      <xdr:nvSpPr>
        <xdr:cNvPr id="376" name="楕円 375"/>
        <xdr:cNvSpPr/>
      </xdr:nvSpPr>
      <xdr:spPr>
        <a:xfrm>
          <a:off x="8699500" y="96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132844</xdr:rowOff>
    </xdr:from>
    <xdr:ext cx="534377" cy="259045"/>
    <xdr:sp macro="" textlink="">
      <xdr:nvSpPr>
        <xdr:cNvPr id="377" name="テキスト ボックス 376"/>
        <xdr:cNvSpPr txBox="1"/>
      </xdr:nvSpPr>
      <xdr:spPr>
        <a:xfrm>
          <a:off x="8483111" y="973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158166</xdr:rowOff>
    </xdr:from>
    <xdr:to>
      <xdr:col>41</xdr:col>
      <xdr:colOff>101600</xdr:colOff>
      <xdr:row>56</xdr:row>
      <xdr:rowOff>88316</xdr:rowOff>
    </xdr:to>
    <xdr:sp macro="" textlink="">
      <xdr:nvSpPr>
        <xdr:cNvPr id="378" name="楕円 377"/>
        <xdr:cNvSpPr/>
      </xdr:nvSpPr>
      <xdr:spPr>
        <a:xfrm>
          <a:off x="7810500" y="95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79443</xdr:rowOff>
    </xdr:from>
    <xdr:ext cx="534377" cy="259045"/>
    <xdr:sp macro="" textlink="">
      <xdr:nvSpPr>
        <xdr:cNvPr id="379" name="テキスト ボックス 378"/>
        <xdr:cNvSpPr txBox="1"/>
      </xdr:nvSpPr>
      <xdr:spPr>
        <a:xfrm>
          <a:off x="7594111" y="96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104559</xdr:rowOff>
    </xdr:from>
    <xdr:to>
      <xdr:col>36</xdr:col>
      <xdr:colOff>165100</xdr:colOff>
      <xdr:row>57</xdr:row>
      <xdr:rowOff>34709</xdr:rowOff>
    </xdr:to>
    <xdr:sp macro="" textlink="">
      <xdr:nvSpPr>
        <xdr:cNvPr id="380" name="楕円 379"/>
        <xdr:cNvSpPr/>
      </xdr:nvSpPr>
      <xdr:spPr>
        <a:xfrm>
          <a:off x="6921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25836</xdr:rowOff>
    </xdr:from>
    <xdr:ext cx="534377" cy="259045"/>
    <xdr:sp macro="" textlink="">
      <xdr:nvSpPr>
        <xdr:cNvPr id="381" name="テキスト ボックス 380"/>
        <xdr:cNvSpPr txBox="1"/>
      </xdr:nvSpPr>
      <xdr:spPr>
        <a:xfrm>
          <a:off x="6705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136454</xdr:rowOff>
    </xdr:from>
    <xdr:to>
      <xdr:col>55</xdr:col>
      <xdr:colOff>0</xdr:colOff>
      <xdr:row>77</xdr:row>
      <xdr:rowOff>163108</xdr:rowOff>
    </xdr:to>
    <xdr:cxnSp macro="">
      <xdr:nvCxnSpPr>
        <xdr:cNvPr id="408" name="直線コネクタ 407"/>
        <xdr:cNvCxnSpPr/>
      </xdr:nvCxnSpPr>
      <xdr:spPr>
        <a:xfrm flipV="1">
          <a:off x="9639300" y="13338104"/>
          <a:ext cx="8382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58868</xdr:rowOff>
    </xdr:from>
    <xdr:to>
      <xdr:col>50</xdr:col>
      <xdr:colOff>114300</xdr:colOff>
      <xdr:row>77</xdr:row>
      <xdr:rowOff>163108</xdr:rowOff>
    </xdr:to>
    <xdr:cxnSp macro="">
      <xdr:nvCxnSpPr>
        <xdr:cNvPr id="411" name="直線コネクタ 410"/>
        <xdr:cNvCxnSpPr/>
      </xdr:nvCxnSpPr>
      <xdr:spPr>
        <a:xfrm>
          <a:off x="8750300" y="13260518"/>
          <a:ext cx="889000" cy="1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139837</xdr:rowOff>
    </xdr:from>
    <xdr:to>
      <xdr:col>45</xdr:col>
      <xdr:colOff>177800</xdr:colOff>
      <xdr:row>77</xdr:row>
      <xdr:rowOff>58868</xdr:rowOff>
    </xdr:to>
    <xdr:cxnSp macro="">
      <xdr:nvCxnSpPr>
        <xdr:cNvPr id="414" name="直線コネクタ 413"/>
        <xdr:cNvCxnSpPr/>
      </xdr:nvCxnSpPr>
      <xdr:spPr>
        <a:xfrm>
          <a:off x="7861300" y="12998587"/>
          <a:ext cx="889000" cy="2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80630</xdr:rowOff>
    </xdr:from>
    <xdr:to>
      <xdr:col>41</xdr:col>
      <xdr:colOff>50800</xdr:colOff>
      <xdr:row>75</xdr:row>
      <xdr:rowOff>139837</xdr:rowOff>
    </xdr:to>
    <xdr:cxnSp macro="">
      <xdr:nvCxnSpPr>
        <xdr:cNvPr id="417" name="直線コネクタ 416"/>
        <xdr:cNvCxnSpPr/>
      </xdr:nvCxnSpPr>
      <xdr:spPr>
        <a:xfrm>
          <a:off x="6972300" y="12939380"/>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85654</xdr:rowOff>
    </xdr:from>
    <xdr:to>
      <xdr:col>55</xdr:col>
      <xdr:colOff>50800</xdr:colOff>
      <xdr:row>78</xdr:row>
      <xdr:rowOff>15804</xdr:rowOff>
    </xdr:to>
    <xdr:sp macro="" textlink="">
      <xdr:nvSpPr>
        <xdr:cNvPr id="427" name="楕円 426"/>
        <xdr:cNvSpPr/>
      </xdr:nvSpPr>
      <xdr:spPr>
        <a:xfrm>
          <a:off x="10426700" y="132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64081</xdr:rowOff>
    </xdr:from>
    <xdr:ext cx="469744" cy="259045"/>
    <xdr:sp macro="" textlink="">
      <xdr:nvSpPr>
        <xdr:cNvPr id="428" name="普通建設事業費 （ うち新規整備　）該当値テキスト"/>
        <xdr:cNvSpPr txBox="1"/>
      </xdr:nvSpPr>
      <xdr:spPr>
        <a:xfrm>
          <a:off x="10528300" y="1326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112308</xdr:rowOff>
    </xdr:from>
    <xdr:to>
      <xdr:col>50</xdr:col>
      <xdr:colOff>165100</xdr:colOff>
      <xdr:row>78</xdr:row>
      <xdr:rowOff>42458</xdr:rowOff>
    </xdr:to>
    <xdr:sp macro="" textlink="">
      <xdr:nvSpPr>
        <xdr:cNvPr id="429" name="楕円 428"/>
        <xdr:cNvSpPr/>
      </xdr:nvSpPr>
      <xdr:spPr>
        <a:xfrm>
          <a:off x="95885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33585</xdr:rowOff>
    </xdr:from>
    <xdr:ext cx="469744" cy="259045"/>
    <xdr:sp macro="" textlink="">
      <xdr:nvSpPr>
        <xdr:cNvPr id="430" name="テキスト ボックス 429"/>
        <xdr:cNvSpPr txBox="1"/>
      </xdr:nvSpPr>
      <xdr:spPr>
        <a:xfrm>
          <a:off x="9404428" y="134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8068</xdr:rowOff>
    </xdr:from>
    <xdr:to>
      <xdr:col>46</xdr:col>
      <xdr:colOff>38100</xdr:colOff>
      <xdr:row>77</xdr:row>
      <xdr:rowOff>109668</xdr:rowOff>
    </xdr:to>
    <xdr:sp macro="" textlink="">
      <xdr:nvSpPr>
        <xdr:cNvPr id="431" name="楕円 430"/>
        <xdr:cNvSpPr/>
      </xdr:nvSpPr>
      <xdr:spPr>
        <a:xfrm>
          <a:off x="8699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100795</xdr:rowOff>
    </xdr:from>
    <xdr:ext cx="469744" cy="259045"/>
    <xdr:sp macro="" textlink="">
      <xdr:nvSpPr>
        <xdr:cNvPr id="432" name="テキスト ボックス 431"/>
        <xdr:cNvSpPr txBox="1"/>
      </xdr:nvSpPr>
      <xdr:spPr>
        <a:xfrm>
          <a:off x="8515428"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89037</xdr:rowOff>
    </xdr:from>
    <xdr:to>
      <xdr:col>41</xdr:col>
      <xdr:colOff>101600</xdr:colOff>
      <xdr:row>76</xdr:row>
      <xdr:rowOff>19186</xdr:rowOff>
    </xdr:to>
    <xdr:sp macro="" textlink="">
      <xdr:nvSpPr>
        <xdr:cNvPr id="433" name="楕円 432"/>
        <xdr:cNvSpPr/>
      </xdr:nvSpPr>
      <xdr:spPr>
        <a:xfrm>
          <a:off x="7810500" y="12947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10313</xdr:rowOff>
    </xdr:from>
    <xdr:ext cx="534377" cy="259045"/>
    <xdr:sp macro="" textlink="">
      <xdr:nvSpPr>
        <xdr:cNvPr id="434" name="テキスト ボックス 433"/>
        <xdr:cNvSpPr txBox="1"/>
      </xdr:nvSpPr>
      <xdr:spPr>
        <a:xfrm>
          <a:off x="7594111" y="130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29830</xdr:rowOff>
    </xdr:from>
    <xdr:to>
      <xdr:col>36</xdr:col>
      <xdr:colOff>165100</xdr:colOff>
      <xdr:row>75</xdr:row>
      <xdr:rowOff>131430</xdr:rowOff>
    </xdr:to>
    <xdr:sp macro="" textlink="">
      <xdr:nvSpPr>
        <xdr:cNvPr id="435" name="楕円 434"/>
        <xdr:cNvSpPr/>
      </xdr:nvSpPr>
      <xdr:spPr>
        <a:xfrm>
          <a:off x="6921500" y="12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122556</xdr:rowOff>
    </xdr:from>
    <xdr:ext cx="534377" cy="259045"/>
    <xdr:sp macro="" textlink="">
      <xdr:nvSpPr>
        <xdr:cNvPr id="436" name="テキスト ボックス 435"/>
        <xdr:cNvSpPr txBox="1"/>
      </xdr:nvSpPr>
      <xdr:spPr>
        <a:xfrm>
          <a:off x="6705111" y="129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1556</xdr:rowOff>
    </xdr:from>
    <xdr:to>
      <xdr:col>54</xdr:col>
      <xdr:colOff>189865</xdr:colOff>
      <xdr:row>98</xdr:row>
      <xdr:rowOff>75030</xdr:rowOff>
    </xdr:to>
    <xdr:cxnSp macro="">
      <xdr:nvCxnSpPr>
        <xdr:cNvPr id="458" name="直線コネクタ 457"/>
        <xdr:cNvCxnSpPr/>
      </xdr:nvCxnSpPr>
      <xdr:spPr>
        <a:xfrm flipV="1">
          <a:off x="10475595" y="15946406"/>
          <a:ext cx="1270" cy="93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78857</xdr:rowOff>
    </xdr:from>
    <xdr:ext cx="469744" cy="259045"/>
    <xdr:sp macro="" textlink="">
      <xdr:nvSpPr>
        <xdr:cNvPr id="459" name="普通建設事業費 （ うち更新整備　）最小値テキスト"/>
        <xdr:cNvSpPr txBox="1"/>
      </xdr:nvSpPr>
      <xdr:spPr>
        <a:xfrm>
          <a:off x="10528300" y="168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75030</xdr:rowOff>
    </xdr:from>
    <xdr:to>
      <xdr:col>55</xdr:col>
      <xdr:colOff>88900</xdr:colOff>
      <xdr:row>98</xdr:row>
      <xdr:rowOff>75030</xdr:rowOff>
    </xdr:to>
    <xdr:cxnSp macro="">
      <xdr:nvCxnSpPr>
        <xdr:cNvPr id="460" name="直線コネクタ 459"/>
        <xdr:cNvCxnSpPr/>
      </xdr:nvCxnSpPr>
      <xdr:spPr>
        <a:xfrm>
          <a:off x="10388600" y="168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119683</xdr:rowOff>
    </xdr:from>
    <xdr:ext cx="534377" cy="259045"/>
    <xdr:sp macro="" textlink="">
      <xdr:nvSpPr>
        <xdr:cNvPr id="461" name="普通建設事業費 （ うち更新整備　）最大値テキスト"/>
        <xdr:cNvSpPr txBox="1"/>
      </xdr:nvSpPr>
      <xdr:spPr>
        <a:xfrm>
          <a:off x="10528300" y="157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1556</xdr:rowOff>
    </xdr:from>
    <xdr:to>
      <xdr:col>55</xdr:col>
      <xdr:colOff>88900</xdr:colOff>
      <xdr:row>93</xdr:row>
      <xdr:rowOff>1556</xdr:rowOff>
    </xdr:to>
    <xdr:cxnSp macro="">
      <xdr:nvCxnSpPr>
        <xdr:cNvPr id="462" name="直線コネクタ 461"/>
        <xdr:cNvCxnSpPr/>
      </xdr:nvCxnSpPr>
      <xdr:spPr>
        <a:xfrm>
          <a:off x="10388600" y="159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91557</xdr:rowOff>
    </xdr:from>
    <xdr:to>
      <xdr:col>55</xdr:col>
      <xdr:colOff>0</xdr:colOff>
      <xdr:row>95</xdr:row>
      <xdr:rowOff>64582</xdr:rowOff>
    </xdr:to>
    <xdr:cxnSp macro="">
      <xdr:nvCxnSpPr>
        <xdr:cNvPr id="463" name="直線コネクタ 462"/>
        <xdr:cNvCxnSpPr/>
      </xdr:nvCxnSpPr>
      <xdr:spPr>
        <a:xfrm>
          <a:off x="9639300" y="15693507"/>
          <a:ext cx="8382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160070</xdr:rowOff>
    </xdr:from>
    <xdr:ext cx="534377" cy="259045"/>
    <xdr:sp macro="" textlink="">
      <xdr:nvSpPr>
        <xdr:cNvPr id="464" name="普通建設事業費 （ うち更新整備　）平均値テキスト"/>
        <xdr:cNvSpPr txBox="1"/>
      </xdr:nvSpPr>
      <xdr:spPr>
        <a:xfrm>
          <a:off x="10528300" y="1644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10193</xdr:rowOff>
    </xdr:from>
    <xdr:to>
      <xdr:col>55</xdr:col>
      <xdr:colOff>50800</xdr:colOff>
      <xdr:row>96</xdr:row>
      <xdr:rowOff>111793</xdr:rowOff>
    </xdr:to>
    <xdr:sp macro="" textlink="">
      <xdr:nvSpPr>
        <xdr:cNvPr id="465" name="フローチャート: 判断 464"/>
        <xdr:cNvSpPr/>
      </xdr:nvSpPr>
      <xdr:spPr>
        <a:xfrm>
          <a:off x="104267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91557</xdr:rowOff>
    </xdr:from>
    <xdr:to>
      <xdr:col>50</xdr:col>
      <xdr:colOff>114300</xdr:colOff>
      <xdr:row>95</xdr:row>
      <xdr:rowOff>66663</xdr:rowOff>
    </xdr:to>
    <xdr:cxnSp macro="">
      <xdr:nvCxnSpPr>
        <xdr:cNvPr id="466" name="直線コネクタ 465"/>
        <xdr:cNvCxnSpPr/>
      </xdr:nvCxnSpPr>
      <xdr:spPr>
        <a:xfrm flipV="1">
          <a:off x="8750300" y="15693507"/>
          <a:ext cx="889000" cy="6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96055</xdr:rowOff>
    </xdr:from>
    <xdr:to>
      <xdr:col>50</xdr:col>
      <xdr:colOff>165100</xdr:colOff>
      <xdr:row>96</xdr:row>
      <xdr:rowOff>26205</xdr:rowOff>
    </xdr:to>
    <xdr:sp macro="" textlink="">
      <xdr:nvSpPr>
        <xdr:cNvPr id="467" name="フローチャート: 判断 466"/>
        <xdr:cNvSpPr/>
      </xdr:nvSpPr>
      <xdr:spPr>
        <a:xfrm>
          <a:off x="9588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17332</xdr:rowOff>
    </xdr:from>
    <xdr:ext cx="534377" cy="259045"/>
    <xdr:sp macro="" textlink="">
      <xdr:nvSpPr>
        <xdr:cNvPr id="468" name="テキスト ボックス 467"/>
        <xdr:cNvSpPr txBox="1"/>
      </xdr:nvSpPr>
      <xdr:spPr>
        <a:xfrm>
          <a:off x="9372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66663</xdr:rowOff>
    </xdr:from>
    <xdr:to>
      <xdr:col>45</xdr:col>
      <xdr:colOff>177800</xdr:colOff>
      <xdr:row>96</xdr:row>
      <xdr:rowOff>58776</xdr:rowOff>
    </xdr:to>
    <xdr:cxnSp macro="">
      <xdr:nvCxnSpPr>
        <xdr:cNvPr id="469" name="直線コネクタ 468"/>
        <xdr:cNvCxnSpPr/>
      </xdr:nvCxnSpPr>
      <xdr:spPr>
        <a:xfrm flipV="1">
          <a:off x="7861300" y="16354413"/>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123281</xdr:rowOff>
    </xdr:from>
    <xdr:to>
      <xdr:col>46</xdr:col>
      <xdr:colOff>38100</xdr:colOff>
      <xdr:row>96</xdr:row>
      <xdr:rowOff>53431</xdr:rowOff>
    </xdr:to>
    <xdr:sp macro="" textlink="">
      <xdr:nvSpPr>
        <xdr:cNvPr id="470" name="フローチャート: 判断 469"/>
        <xdr:cNvSpPr/>
      </xdr:nvSpPr>
      <xdr:spPr>
        <a:xfrm>
          <a:off x="8699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44558</xdr:rowOff>
    </xdr:from>
    <xdr:ext cx="534377" cy="259045"/>
    <xdr:sp macro="" textlink="">
      <xdr:nvSpPr>
        <xdr:cNvPr id="471" name="テキスト ボックス 470"/>
        <xdr:cNvSpPr txBox="1"/>
      </xdr:nvSpPr>
      <xdr:spPr>
        <a:xfrm>
          <a:off x="8483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58776</xdr:rowOff>
    </xdr:from>
    <xdr:to>
      <xdr:col>41</xdr:col>
      <xdr:colOff>50800</xdr:colOff>
      <xdr:row>96</xdr:row>
      <xdr:rowOff>158993</xdr:rowOff>
    </xdr:to>
    <xdr:cxnSp macro="">
      <xdr:nvCxnSpPr>
        <xdr:cNvPr id="472" name="直線コネクタ 471"/>
        <xdr:cNvCxnSpPr/>
      </xdr:nvCxnSpPr>
      <xdr:spPr>
        <a:xfrm flipV="1">
          <a:off x="6972300" y="16517976"/>
          <a:ext cx="889000" cy="1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15999</xdr:rowOff>
    </xdr:from>
    <xdr:to>
      <xdr:col>41</xdr:col>
      <xdr:colOff>101600</xdr:colOff>
      <xdr:row>96</xdr:row>
      <xdr:rowOff>117599</xdr:rowOff>
    </xdr:to>
    <xdr:sp macro="" textlink="">
      <xdr:nvSpPr>
        <xdr:cNvPr id="473" name="フローチャート: 判断 472"/>
        <xdr:cNvSpPr/>
      </xdr:nvSpPr>
      <xdr:spPr>
        <a:xfrm>
          <a:off x="7810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108726</xdr:rowOff>
    </xdr:from>
    <xdr:ext cx="534377" cy="259045"/>
    <xdr:sp macro="" textlink="">
      <xdr:nvSpPr>
        <xdr:cNvPr id="474" name="テキスト ボックス 473"/>
        <xdr:cNvSpPr txBox="1"/>
      </xdr:nvSpPr>
      <xdr:spPr>
        <a:xfrm>
          <a:off x="7594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161297</xdr:rowOff>
    </xdr:from>
    <xdr:to>
      <xdr:col>36</xdr:col>
      <xdr:colOff>165100</xdr:colOff>
      <xdr:row>96</xdr:row>
      <xdr:rowOff>91447</xdr:rowOff>
    </xdr:to>
    <xdr:sp macro="" textlink="">
      <xdr:nvSpPr>
        <xdr:cNvPr id="475" name="フローチャート: 判断 474"/>
        <xdr:cNvSpPr/>
      </xdr:nvSpPr>
      <xdr:spPr>
        <a:xfrm>
          <a:off x="6921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107974</xdr:rowOff>
    </xdr:from>
    <xdr:ext cx="534377" cy="259045"/>
    <xdr:sp macro="" textlink="">
      <xdr:nvSpPr>
        <xdr:cNvPr id="476" name="テキスト ボックス 475"/>
        <xdr:cNvSpPr txBox="1"/>
      </xdr:nvSpPr>
      <xdr:spPr>
        <a:xfrm>
          <a:off x="6705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13782</xdr:rowOff>
    </xdr:from>
    <xdr:to>
      <xdr:col>55</xdr:col>
      <xdr:colOff>50800</xdr:colOff>
      <xdr:row>95</xdr:row>
      <xdr:rowOff>115382</xdr:rowOff>
    </xdr:to>
    <xdr:sp macro="" textlink="">
      <xdr:nvSpPr>
        <xdr:cNvPr id="482" name="楕円 481"/>
        <xdr:cNvSpPr/>
      </xdr:nvSpPr>
      <xdr:spPr>
        <a:xfrm>
          <a:off x="10426700" y="1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36659</xdr:rowOff>
    </xdr:from>
    <xdr:ext cx="534377" cy="259045"/>
    <xdr:sp macro="" textlink="">
      <xdr:nvSpPr>
        <xdr:cNvPr id="483" name="普通建設事業費 （ うち更新整備　）該当値テキスト"/>
        <xdr:cNvSpPr txBox="1"/>
      </xdr:nvSpPr>
      <xdr:spPr>
        <a:xfrm>
          <a:off x="10528300" y="161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40757</xdr:rowOff>
    </xdr:from>
    <xdr:to>
      <xdr:col>50</xdr:col>
      <xdr:colOff>165100</xdr:colOff>
      <xdr:row>91</xdr:row>
      <xdr:rowOff>142357</xdr:rowOff>
    </xdr:to>
    <xdr:sp macro="" textlink="">
      <xdr:nvSpPr>
        <xdr:cNvPr id="484" name="楕円 483"/>
        <xdr:cNvSpPr/>
      </xdr:nvSpPr>
      <xdr:spPr>
        <a:xfrm>
          <a:off x="9588500" y="15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158884</xdr:rowOff>
    </xdr:from>
    <xdr:ext cx="534377" cy="259045"/>
    <xdr:sp macro="" textlink="">
      <xdr:nvSpPr>
        <xdr:cNvPr id="485" name="テキスト ボックス 484"/>
        <xdr:cNvSpPr txBox="1"/>
      </xdr:nvSpPr>
      <xdr:spPr>
        <a:xfrm>
          <a:off x="9372111" y="154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15863</xdr:rowOff>
    </xdr:from>
    <xdr:to>
      <xdr:col>46</xdr:col>
      <xdr:colOff>38100</xdr:colOff>
      <xdr:row>95</xdr:row>
      <xdr:rowOff>117463</xdr:rowOff>
    </xdr:to>
    <xdr:sp macro="" textlink="">
      <xdr:nvSpPr>
        <xdr:cNvPr id="486" name="楕円 485"/>
        <xdr:cNvSpPr/>
      </xdr:nvSpPr>
      <xdr:spPr>
        <a:xfrm>
          <a:off x="8699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133990</xdr:rowOff>
    </xdr:from>
    <xdr:ext cx="534377" cy="259045"/>
    <xdr:sp macro="" textlink="">
      <xdr:nvSpPr>
        <xdr:cNvPr id="487" name="テキスト ボックス 486"/>
        <xdr:cNvSpPr txBox="1"/>
      </xdr:nvSpPr>
      <xdr:spPr>
        <a:xfrm>
          <a:off x="8483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7976</xdr:rowOff>
    </xdr:from>
    <xdr:to>
      <xdr:col>41</xdr:col>
      <xdr:colOff>101600</xdr:colOff>
      <xdr:row>96</xdr:row>
      <xdr:rowOff>109576</xdr:rowOff>
    </xdr:to>
    <xdr:sp macro="" textlink="">
      <xdr:nvSpPr>
        <xdr:cNvPr id="488" name="楕円 487"/>
        <xdr:cNvSpPr/>
      </xdr:nvSpPr>
      <xdr:spPr>
        <a:xfrm>
          <a:off x="78105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126103</xdr:rowOff>
    </xdr:from>
    <xdr:ext cx="534377" cy="259045"/>
    <xdr:sp macro="" textlink="">
      <xdr:nvSpPr>
        <xdr:cNvPr id="489" name="テキスト ボックス 488"/>
        <xdr:cNvSpPr txBox="1"/>
      </xdr:nvSpPr>
      <xdr:spPr>
        <a:xfrm>
          <a:off x="7594111" y="162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108193</xdr:rowOff>
    </xdr:from>
    <xdr:to>
      <xdr:col>36</xdr:col>
      <xdr:colOff>165100</xdr:colOff>
      <xdr:row>97</xdr:row>
      <xdr:rowOff>38343</xdr:rowOff>
    </xdr:to>
    <xdr:sp macro="" textlink="">
      <xdr:nvSpPr>
        <xdr:cNvPr id="490" name="楕円 489"/>
        <xdr:cNvSpPr/>
      </xdr:nvSpPr>
      <xdr:spPr>
        <a:xfrm>
          <a:off x="6921500" y="165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29470</xdr:rowOff>
    </xdr:from>
    <xdr:ext cx="534377" cy="259045"/>
    <xdr:sp macro="" textlink="">
      <xdr:nvSpPr>
        <xdr:cNvPr id="491" name="テキスト ボックス 490"/>
        <xdr:cNvSpPr txBox="1"/>
      </xdr:nvSpPr>
      <xdr:spPr>
        <a:xfrm>
          <a:off x="6705111" y="166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3" name="直線コネクタ 512"/>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4"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6"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7" name="直線コネクタ 516"/>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139243</xdr:rowOff>
    </xdr:from>
    <xdr:to>
      <xdr:col>85</xdr:col>
      <xdr:colOff>127000</xdr:colOff>
      <xdr:row>38</xdr:row>
      <xdr:rowOff>139700</xdr:rowOff>
    </xdr:to>
    <xdr:cxnSp macro="">
      <xdr:nvCxnSpPr>
        <xdr:cNvPr id="518" name="直線コネクタ 517"/>
        <xdr:cNvCxnSpPr/>
      </xdr:nvCxnSpPr>
      <xdr:spPr>
        <a:xfrm>
          <a:off x="15481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19"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0" name="フローチャート: 判断 519"/>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139243</xdr:rowOff>
    </xdr:from>
    <xdr:to>
      <xdr:col>81</xdr:col>
      <xdr:colOff>50800</xdr:colOff>
      <xdr:row>38</xdr:row>
      <xdr:rowOff>139700</xdr:rowOff>
    </xdr:to>
    <xdr:cxnSp macro="">
      <xdr:nvCxnSpPr>
        <xdr:cNvPr id="521" name="直線コネクタ 520"/>
        <xdr:cNvCxnSpPr/>
      </xdr:nvCxnSpPr>
      <xdr:spPr>
        <a:xfrm flipV="1">
          <a:off x="14592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2" name="フローチャート: 判断 521"/>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3" name="テキスト ボックス 522"/>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5" name="フローチャート: 判断 524"/>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26" name="テキスト ボックス 525"/>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28" name="フローチャート: 判断 527"/>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29" name="テキスト ボックス 528"/>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0" name="フローチャート: 判断 529"/>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1" name="テキスト ボックス 530"/>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38"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88443</xdr:rowOff>
    </xdr:from>
    <xdr:to>
      <xdr:col>81</xdr:col>
      <xdr:colOff>101600</xdr:colOff>
      <xdr:row>39</xdr:row>
      <xdr:rowOff>18593</xdr:rowOff>
    </xdr:to>
    <xdr:sp macro="" textlink="">
      <xdr:nvSpPr>
        <xdr:cNvPr id="539" name="楕円 538"/>
        <xdr:cNvSpPr/>
      </xdr:nvSpPr>
      <xdr:spPr>
        <a:xfrm>
          <a:off x="1543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9720</xdr:rowOff>
    </xdr:from>
    <xdr:ext cx="313932" cy="259045"/>
    <xdr:sp macro="" textlink="">
      <xdr:nvSpPr>
        <xdr:cNvPr id="540" name="テキスト ボックス 539"/>
        <xdr:cNvSpPr txBox="1"/>
      </xdr:nvSpPr>
      <xdr:spPr>
        <a:xfrm>
          <a:off x="15324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18" name="直線コネクタ 617"/>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19"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0" name="直線コネクタ 619"/>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1"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2" name="直線コネクタ 621"/>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138579</xdr:rowOff>
    </xdr:from>
    <xdr:to>
      <xdr:col>85</xdr:col>
      <xdr:colOff>127000</xdr:colOff>
      <xdr:row>78</xdr:row>
      <xdr:rowOff>155794</xdr:rowOff>
    </xdr:to>
    <xdr:cxnSp macro="">
      <xdr:nvCxnSpPr>
        <xdr:cNvPr id="623" name="直線コネクタ 622"/>
        <xdr:cNvCxnSpPr/>
      </xdr:nvCxnSpPr>
      <xdr:spPr>
        <a:xfrm flipV="1">
          <a:off x="15481300" y="13511679"/>
          <a:ext cx="8382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4"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5" name="フローチャート: 判断 624"/>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152045</xdr:rowOff>
    </xdr:from>
    <xdr:to>
      <xdr:col>81</xdr:col>
      <xdr:colOff>50800</xdr:colOff>
      <xdr:row>78</xdr:row>
      <xdr:rowOff>155794</xdr:rowOff>
    </xdr:to>
    <xdr:cxnSp macro="">
      <xdr:nvCxnSpPr>
        <xdr:cNvPr id="626" name="直線コネクタ 625"/>
        <xdr:cNvCxnSpPr/>
      </xdr:nvCxnSpPr>
      <xdr:spPr>
        <a:xfrm>
          <a:off x="14592300" y="1352514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7" name="フローチャート: 判断 626"/>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28" name="テキスト ボックス 627"/>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152045</xdr:rowOff>
    </xdr:from>
    <xdr:to>
      <xdr:col>76</xdr:col>
      <xdr:colOff>114300</xdr:colOff>
      <xdr:row>78</xdr:row>
      <xdr:rowOff>155747</xdr:rowOff>
    </xdr:to>
    <xdr:cxnSp macro="">
      <xdr:nvCxnSpPr>
        <xdr:cNvPr id="629" name="直線コネクタ 628"/>
        <xdr:cNvCxnSpPr/>
      </xdr:nvCxnSpPr>
      <xdr:spPr>
        <a:xfrm flipV="1">
          <a:off x="13703300" y="13525145"/>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0" name="フローチャート: 判断 629"/>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1" name="テキスト ボックス 630"/>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125732</xdr:rowOff>
    </xdr:from>
    <xdr:to>
      <xdr:col>71</xdr:col>
      <xdr:colOff>177800</xdr:colOff>
      <xdr:row>78</xdr:row>
      <xdr:rowOff>155747</xdr:rowOff>
    </xdr:to>
    <xdr:cxnSp macro="">
      <xdr:nvCxnSpPr>
        <xdr:cNvPr id="632" name="直線コネクタ 631"/>
        <xdr:cNvCxnSpPr/>
      </xdr:nvCxnSpPr>
      <xdr:spPr>
        <a:xfrm>
          <a:off x="12814300" y="13498832"/>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3" name="フローチャート: 判断 632"/>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4" name="テキスト ボックス 633"/>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5" name="フローチャート: 判断 634"/>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6" name="テキスト ボックス 635"/>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87779</xdr:rowOff>
    </xdr:from>
    <xdr:to>
      <xdr:col>85</xdr:col>
      <xdr:colOff>177800</xdr:colOff>
      <xdr:row>79</xdr:row>
      <xdr:rowOff>17929</xdr:rowOff>
    </xdr:to>
    <xdr:sp macro="" textlink="">
      <xdr:nvSpPr>
        <xdr:cNvPr id="642" name="楕円 641"/>
        <xdr:cNvSpPr/>
      </xdr:nvSpPr>
      <xdr:spPr>
        <a:xfrm>
          <a:off x="162687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2706</xdr:rowOff>
    </xdr:from>
    <xdr:ext cx="534377" cy="259045"/>
    <xdr:sp macro="" textlink="">
      <xdr:nvSpPr>
        <xdr:cNvPr id="643" name="公債費該当値テキスト"/>
        <xdr:cNvSpPr txBox="1"/>
      </xdr:nvSpPr>
      <xdr:spPr>
        <a:xfrm>
          <a:off x="16370300" y="13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104994</xdr:rowOff>
    </xdr:from>
    <xdr:to>
      <xdr:col>81</xdr:col>
      <xdr:colOff>101600</xdr:colOff>
      <xdr:row>79</xdr:row>
      <xdr:rowOff>35144</xdr:rowOff>
    </xdr:to>
    <xdr:sp macro="" textlink="">
      <xdr:nvSpPr>
        <xdr:cNvPr id="644" name="楕円 643"/>
        <xdr:cNvSpPr/>
      </xdr:nvSpPr>
      <xdr:spPr>
        <a:xfrm>
          <a:off x="15430500" y="134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26271</xdr:rowOff>
    </xdr:from>
    <xdr:ext cx="534377" cy="259045"/>
    <xdr:sp macro="" textlink="">
      <xdr:nvSpPr>
        <xdr:cNvPr id="645" name="テキスト ボックス 644"/>
        <xdr:cNvSpPr txBox="1"/>
      </xdr:nvSpPr>
      <xdr:spPr>
        <a:xfrm>
          <a:off x="15214111" y="135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101245</xdr:rowOff>
    </xdr:from>
    <xdr:to>
      <xdr:col>76</xdr:col>
      <xdr:colOff>165100</xdr:colOff>
      <xdr:row>79</xdr:row>
      <xdr:rowOff>31395</xdr:rowOff>
    </xdr:to>
    <xdr:sp macro="" textlink="">
      <xdr:nvSpPr>
        <xdr:cNvPr id="646" name="楕円 645"/>
        <xdr:cNvSpPr/>
      </xdr:nvSpPr>
      <xdr:spPr>
        <a:xfrm>
          <a:off x="14541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22522</xdr:rowOff>
    </xdr:from>
    <xdr:ext cx="534377" cy="259045"/>
    <xdr:sp macro="" textlink="">
      <xdr:nvSpPr>
        <xdr:cNvPr id="647" name="テキスト ボックス 646"/>
        <xdr:cNvSpPr txBox="1"/>
      </xdr:nvSpPr>
      <xdr:spPr>
        <a:xfrm>
          <a:off x="14325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104947</xdr:rowOff>
    </xdr:from>
    <xdr:to>
      <xdr:col>72</xdr:col>
      <xdr:colOff>38100</xdr:colOff>
      <xdr:row>79</xdr:row>
      <xdr:rowOff>35097</xdr:rowOff>
    </xdr:to>
    <xdr:sp macro="" textlink="">
      <xdr:nvSpPr>
        <xdr:cNvPr id="648" name="楕円 647"/>
        <xdr:cNvSpPr/>
      </xdr:nvSpPr>
      <xdr:spPr>
        <a:xfrm>
          <a:off x="13652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26224</xdr:rowOff>
    </xdr:from>
    <xdr:ext cx="534377" cy="259045"/>
    <xdr:sp macro="" textlink="">
      <xdr:nvSpPr>
        <xdr:cNvPr id="649" name="テキスト ボックス 648"/>
        <xdr:cNvSpPr txBox="1"/>
      </xdr:nvSpPr>
      <xdr:spPr>
        <a:xfrm>
          <a:off x="13436111" y="13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74932</xdr:rowOff>
    </xdr:from>
    <xdr:to>
      <xdr:col>67</xdr:col>
      <xdr:colOff>101600</xdr:colOff>
      <xdr:row>79</xdr:row>
      <xdr:rowOff>5082</xdr:rowOff>
    </xdr:to>
    <xdr:sp macro="" textlink="">
      <xdr:nvSpPr>
        <xdr:cNvPr id="650" name="楕円 649"/>
        <xdr:cNvSpPr/>
      </xdr:nvSpPr>
      <xdr:spPr>
        <a:xfrm>
          <a:off x="12763500" y="13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167659</xdr:rowOff>
    </xdr:from>
    <xdr:ext cx="534377" cy="259045"/>
    <xdr:sp macro="" textlink="">
      <xdr:nvSpPr>
        <xdr:cNvPr id="651" name="テキスト ボックス 650"/>
        <xdr:cNvSpPr txBox="1"/>
      </xdr:nvSpPr>
      <xdr:spPr>
        <a:xfrm>
          <a:off x="12547111" y="13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7" name="テキスト ボックス 66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1" name="直線コネクタ 670"/>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2"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3" name="直線コネクタ 672"/>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4"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5" name="直線コネクタ 674"/>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142100</xdr:rowOff>
    </xdr:from>
    <xdr:to>
      <xdr:col>85</xdr:col>
      <xdr:colOff>127000</xdr:colOff>
      <xdr:row>95</xdr:row>
      <xdr:rowOff>143072</xdr:rowOff>
    </xdr:to>
    <xdr:cxnSp macro="">
      <xdr:nvCxnSpPr>
        <xdr:cNvPr id="676" name="直線コネクタ 675"/>
        <xdr:cNvCxnSpPr/>
      </xdr:nvCxnSpPr>
      <xdr:spPr>
        <a:xfrm flipV="1">
          <a:off x="15481300" y="16086950"/>
          <a:ext cx="838200" cy="3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77"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78" name="フローチャート: 判断 677"/>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143072</xdr:rowOff>
    </xdr:from>
    <xdr:to>
      <xdr:col>81</xdr:col>
      <xdr:colOff>50800</xdr:colOff>
      <xdr:row>95</xdr:row>
      <xdr:rowOff>159359</xdr:rowOff>
    </xdr:to>
    <xdr:cxnSp macro="">
      <xdr:nvCxnSpPr>
        <xdr:cNvPr id="679" name="直線コネクタ 678"/>
        <xdr:cNvCxnSpPr/>
      </xdr:nvCxnSpPr>
      <xdr:spPr>
        <a:xfrm flipV="1">
          <a:off x="14592300" y="1643082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0" name="フローチャート: 判断 679"/>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1" name="テキスト ボックス 680"/>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159359</xdr:rowOff>
    </xdr:from>
    <xdr:to>
      <xdr:col>76</xdr:col>
      <xdr:colOff>114300</xdr:colOff>
      <xdr:row>97</xdr:row>
      <xdr:rowOff>1797</xdr:rowOff>
    </xdr:to>
    <xdr:cxnSp macro="">
      <xdr:nvCxnSpPr>
        <xdr:cNvPr id="682" name="直線コネクタ 681"/>
        <xdr:cNvCxnSpPr/>
      </xdr:nvCxnSpPr>
      <xdr:spPr>
        <a:xfrm flipV="1">
          <a:off x="13703300" y="16447109"/>
          <a:ext cx="889000" cy="18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3" name="フローチャート: 判断 682"/>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4" name="テキスト ボックス 683"/>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98837</xdr:rowOff>
    </xdr:from>
    <xdr:to>
      <xdr:col>71</xdr:col>
      <xdr:colOff>177800</xdr:colOff>
      <xdr:row>97</xdr:row>
      <xdr:rowOff>1797</xdr:rowOff>
    </xdr:to>
    <xdr:cxnSp macro="">
      <xdr:nvCxnSpPr>
        <xdr:cNvPr id="685" name="直線コネクタ 684"/>
        <xdr:cNvCxnSpPr/>
      </xdr:nvCxnSpPr>
      <xdr:spPr>
        <a:xfrm>
          <a:off x="12814300" y="16043687"/>
          <a:ext cx="889000" cy="5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6" name="フローチャート: 判断 685"/>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87" name="テキスト ボックス 686"/>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88" name="フローチャート: 判断 687"/>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89" name="テキスト ボックス 688"/>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91300</xdr:rowOff>
    </xdr:from>
    <xdr:to>
      <xdr:col>85</xdr:col>
      <xdr:colOff>177800</xdr:colOff>
      <xdr:row>94</xdr:row>
      <xdr:rowOff>21450</xdr:rowOff>
    </xdr:to>
    <xdr:sp macro="" textlink="">
      <xdr:nvSpPr>
        <xdr:cNvPr id="695" name="楕円 694"/>
        <xdr:cNvSpPr/>
      </xdr:nvSpPr>
      <xdr:spPr>
        <a:xfrm>
          <a:off x="16268700" y="160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114177</xdr:rowOff>
    </xdr:from>
    <xdr:ext cx="534377" cy="259045"/>
    <xdr:sp macro="" textlink="">
      <xdr:nvSpPr>
        <xdr:cNvPr id="696" name="積立金該当値テキスト"/>
        <xdr:cNvSpPr txBox="1"/>
      </xdr:nvSpPr>
      <xdr:spPr>
        <a:xfrm>
          <a:off x="16370300" y="158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92272</xdr:rowOff>
    </xdr:from>
    <xdr:to>
      <xdr:col>81</xdr:col>
      <xdr:colOff>101600</xdr:colOff>
      <xdr:row>96</xdr:row>
      <xdr:rowOff>22422</xdr:rowOff>
    </xdr:to>
    <xdr:sp macro="" textlink="">
      <xdr:nvSpPr>
        <xdr:cNvPr id="697" name="楕円 696"/>
        <xdr:cNvSpPr/>
      </xdr:nvSpPr>
      <xdr:spPr>
        <a:xfrm>
          <a:off x="15430500" y="163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13549</xdr:rowOff>
    </xdr:from>
    <xdr:ext cx="469744" cy="259045"/>
    <xdr:sp macro="" textlink="">
      <xdr:nvSpPr>
        <xdr:cNvPr id="698" name="テキスト ボックス 697"/>
        <xdr:cNvSpPr txBox="1"/>
      </xdr:nvSpPr>
      <xdr:spPr>
        <a:xfrm>
          <a:off x="15246428" y="1647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108559</xdr:rowOff>
    </xdr:from>
    <xdr:to>
      <xdr:col>76</xdr:col>
      <xdr:colOff>165100</xdr:colOff>
      <xdr:row>96</xdr:row>
      <xdr:rowOff>38709</xdr:rowOff>
    </xdr:to>
    <xdr:sp macro="" textlink="">
      <xdr:nvSpPr>
        <xdr:cNvPr id="699" name="楕円 698"/>
        <xdr:cNvSpPr/>
      </xdr:nvSpPr>
      <xdr:spPr>
        <a:xfrm>
          <a:off x="14541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29836</xdr:rowOff>
    </xdr:from>
    <xdr:ext cx="469744" cy="259045"/>
    <xdr:sp macro="" textlink="">
      <xdr:nvSpPr>
        <xdr:cNvPr id="700" name="テキスト ボックス 699"/>
        <xdr:cNvSpPr txBox="1"/>
      </xdr:nvSpPr>
      <xdr:spPr>
        <a:xfrm>
          <a:off x="14357428" y="1648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122447</xdr:rowOff>
    </xdr:from>
    <xdr:to>
      <xdr:col>72</xdr:col>
      <xdr:colOff>38100</xdr:colOff>
      <xdr:row>97</xdr:row>
      <xdr:rowOff>52597</xdr:rowOff>
    </xdr:to>
    <xdr:sp macro="" textlink="">
      <xdr:nvSpPr>
        <xdr:cNvPr id="701" name="楕円 700"/>
        <xdr:cNvSpPr/>
      </xdr:nvSpPr>
      <xdr:spPr>
        <a:xfrm>
          <a:off x="13652500" y="165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43724</xdr:rowOff>
    </xdr:from>
    <xdr:ext cx="469744" cy="259045"/>
    <xdr:sp macro="" textlink="">
      <xdr:nvSpPr>
        <xdr:cNvPr id="702" name="テキスト ボックス 701"/>
        <xdr:cNvSpPr txBox="1"/>
      </xdr:nvSpPr>
      <xdr:spPr>
        <a:xfrm>
          <a:off x="13468428" y="166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48037</xdr:rowOff>
    </xdr:from>
    <xdr:to>
      <xdr:col>67</xdr:col>
      <xdr:colOff>101600</xdr:colOff>
      <xdr:row>93</xdr:row>
      <xdr:rowOff>149637</xdr:rowOff>
    </xdr:to>
    <xdr:sp macro="" textlink="">
      <xdr:nvSpPr>
        <xdr:cNvPr id="703" name="楕円 702"/>
        <xdr:cNvSpPr/>
      </xdr:nvSpPr>
      <xdr:spPr>
        <a:xfrm>
          <a:off x="12763500" y="159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166164</xdr:rowOff>
    </xdr:from>
    <xdr:ext cx="534377" cy="259045"/>
    <xdr:sp macro="" textlink="">
      <xdr:nvSpPr>
        <xdr:cNvPr id="704" name="テキスト ボックス 703"/>
        <xdr:cNvSpPr txBox="1"/>
      </xdr:nvSpPr>
      <xdr:spPr>
        <a:xfrm>
          <a:off x="12547111" y="157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0" name="直線コネクタ 729"/>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3"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4" name="直線コネクタ 733"/>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133822</xdr:rowOff>
    </xdr:from>
    <xdr:to>
      <xdr:col>116</xdr:col>
      <xdr:colOff>63500</xdr:colOff>
      <xdr:row>38</xdr:row>
      <xdr:rowOff>154722</xdr:rowOff>
    </xdr:to>
    <xdr:cxnSp macro="">
      <xdr:nvCxnSpPr>
        <xdr:cNvPr id="735" name="直線コネクタ 734"/>
        <xdr:cNvCxnSpPr/>
      </xdr:nvCxnSpPr>
      <xdr:spPr>
        <a:xfrm flipV="1">
          <a:off x="21323300" y="6477472"/>
          <a:ext cx="8382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36"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7" name="フローチャート: 判断 736"/>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57078</xdr:rowOff>
    </xdr:from>
    <xdr:to>
      <xdr:col>111</xdr:col>
      <xdr:colOff>177800</xdr:colOff>
      <xdr:row>38</xdr:row>
      <xdr:rowOff>154722</xdr:rowOff>
    </xdr:to>
    <xdr:cxnSp macro="">
      <xdr:nvCxnSpPr>
        <xdr:cNvPr id="738" name="直線コネクタ 737"/>
        <xdr:cNvCxnSpPr/>
      </xdr:nvCxnSpPr>
      <xdr:spPr>
        <a:xfrm>
          <a:off x="20434300" y="6400728"/>
          <a:ext cx="889000" cy="2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39" name="フローチャート: 判断 738"/>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0" name="テキスト ボックス 739"/>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43688</xdr:rowOff>
    </xdr:from>
    <xdr:to>
      <xdr:col>107</xdr:col>
      <xdr:colOff>50800</xdr:colOff>
      <xdr:row>37</xdr:row>
      <xdr:rowOff>57078</xdr:rowOff>
    </xdr:to>
    <xdr:cxnSp macro="">
      <xdr:nvCxnSpPr>
        <xdr:cNvPr id="741" name="直線コネクタ 740"/>
        <xdr:cNvCxnSpPr/>
      </xdr:nvCxnSpPr>
      <xdr:spPr>
        <a:xfrm>
          <a:off x="19545300" y="6387338"/>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2" name="フローチャート: 判断 741"/>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3" name="テキスト ボックス 742"/>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43688</xdr:rowOff>
    </xdr:from>
    <xdr:to>
      <xdr:col>102</xdr:col>
      <xdr:colOff>114300</xdr:colOff>
      <xdr:row>37</xdr:row>
      <xdr:rowOff>71120</xdr:rowOff>
    </xdr:to>
    <xdr:cxnSp macro="">
      <xdr:nvCxnSpPr>
        <xdr:cNvPr id="744" name="直線コネクタ 743"/>
        <xdr:cNvCxnSpPr/>
      </xdr:nvCxnSpPr>
      <xdr:spPr>
        <a:xfrm flipV="1">
          <a:off x="18656300" y="63873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5" name="フローチャート: 判断 744"/>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46" name="テキスト ボックス 745"/>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7" name="フローチャート: 判断 746"/>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48" name="テキスト ボックス 747"/>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83022</xdr:rowOff>
    </xdr:from>
    <xdr:to>
      <xdr:col>116</xdr:col>
      <xdr:colOff>114300</xdr:colOff>
      <xdr:row>38</xdr:row>
      <xdr:rowOff>13171</xdr:rowOff>
    </xdr:to>
    <xdr:sp macro="" textlink="">
      <xdr:nvSpPr>
        <xdr:cNvPr id="754" name="楕円 753"/>
        <xdr:cNvSpPr/>
      </xdr:nvSpPr>
      <xdr:spPr>
        <a:xfrm>
          <a:off x="221107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105899</xdr:rowOff>
    </xdr:from>
    <xdr:ext cx="378565" cy="259045"/>
    <xdr:sp macro="" textlink="">
      <xdr:nvSpPr>
        <xdr:cNvPr id="755" name="投資及び出資金該当値テキスト"/>
        <xdr:cNvSpPr txBox="1"/>
      </xdr:nvSpPr>
      <xdr:spPr>
        <a:xfrm>
          <a:off x="22212300" y="627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103922</xdr:rowOff>
    </xdr:from>
    <xdr:to>
      <xdr:col>112</xdr:col>
      <xdr:colOff>38100</xdr:colOff>
      <xdr:row>39</xdr:row>
      <xdr:rowOff>34072</xdr:rowOff>
    </xdr:to>
    <xdr:sp macro="" textlink="">
      <xdr:nvSpPr>
        <xdr:cNvPr id="756" name="楕円 755"/>
        <xdr:cNvSpPr/>
      </xdr:nvSpPr>
      <xdr:spPr>
        <a:xfrm>
          <a:off x="21272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25199</xdr:rowOff>
    </xdr:from>
    <xdr:ext cx="378565" cy="259045"/>
    <xdr:sp macro="" textlink="">
      <xdr:nvSpPr>
        <xdr:cNvPr id="757" name="テキスト ボックス 756"/>
        <xdr:cNvSpPr txBox="1"/>
      </xdr:nvSpPr>
      <xdr:spPr>
        <a:xfrm>
          <a:off x="21134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6278</xdr:rowOff>
    </xdr:from>
    <xdr:to>
      <xdr:col>107</xdr:col>
      <xdr:colOff>101600</xdr:colOff>
      <xdr:row>37</xdr:row>
      <xdr:rowOff>107878</xdr:rowOff>
    </xdr:to>
    <xdr:sp macro="" textlink="">
      <xdr:nvSpPr>
        <xdr:cNvPr id="758" name="楕円 757"/>
        <xdr:cNvSpPr/>
      </xdr:nvSpPr>
      <xdr:spPr>
        <a:xfrm>
          <a:off x="20383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124405</xdr:rowOff>
    </xdr:from>
    <xdr:ext cx="469744" cy="259045"/>
    <xdr:sp macro="" textlink="">
      <xdr:nvSpPr>
        <xdr:cNvPr id="759" name="テキスト ボックス 758"/>
        <xdr:cNvSpPr txBox="1"/>
      </xdr:nvSpPr>
      <xdr:spPr>
        <a:xfrm>
          <a:off x="20199428" y="61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164338</xdr:rowOff>
    </xdr:from>
    <xdr:to>
      <xdr:col>102</xdr:col>
      <xdr:colOff>165100</xdr:colOff>
      <xdr:row>37</xdr:row>
      <xdr:rowOff>94488</xdr:rowOff>
    </xdr:to>
    <xdr:sp macro="" textlink="">
      <xdr:nvSpPr>
        <xdr:cNvPr id="760" name="楕円 759"/>
        <xdr:cNvSpPr/>
      </xdr:nvSpPr>
      <xdr:spPr>
        <a:xfrm>
          <a:off x="19494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111015</xdr:rowOff>
    </xdr:from>
    <xdr:ext cx="469744" cy="259045"/>
    <xdr:sp macro="" textlink="">
      <xdr:nvSpPr>
        <xdr:cNvPr id="761" name="テキスト ボックス 760"/>
        <xdr:cNvSpPr txBox="1"/>
      </xdr:nvSpPr>
      <xdr:spPr>
        <a:xfrm>
          <a:off x="19310428" y="611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20320</xdr:rowOff>
    </xdr:from>
    <xdr:to>
      <xdr:col>98</xdr:col>
      <xdr:colOff>38100</xdr:colOff>
      <xdr:row>37</xdr:row>
      <xdr:rowOff>121920</xdr:rowOff>
    </xdr:to>
    <xdr:sp macro="" textlink="">
      <xdr:nvSpPr>
        <xdr:cNvPr id="762" name="楕円 761"/>
        <xdr:cNvSpPr/>
      </xdr:nvSpPr>
      <xdr:spPr>
        <a:xfrm>
          <a:off x="18605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138447</xdr:rowOff>
    </xdr:from>
    <xdr:ext cx="469744" cy="259045"/>
    <xdr:sp macro="" textlink="">
      <xdr:nvSpPr>
        <xdr:cNvPr id="763" name="テキスト ボックス 762"/>
        <xdr:cNvSpPr txBox="1"/>
      </xdr:nvSpPr>
      <xdr:spPr>
        <a:xfrm>
          <a:off x="18421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5" name="直線コネクタ 784"/>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88"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89" name="直線コネクタ 788"/>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169966</xdr:rowOff>
    </xdr:from>
    <xdr:to>
      <xdr:col>116</xdr:col>
      <xdr:colOff>63500</xdr:colOff>
      <xdr:row>58</xdr:row>
      <xdr:rowOff>2815</xdr:rowOff>
    </xdr:to>
    <xdr:cxnSp macro="">
      <xdr:nvCxnSpPr>
        <xdr:cNvPr id="790" name="直線コネクタ 789"/>
        <xdr:cNvCxnSpPr/>
      </xdr:nvCxnSpPr>
      <xdr:spPr>
        <a:xfrm>
          <a:off x="21323300" y="9942616"/>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1"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2" name="フローチャート: 判断 791"/>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165760</xdr:rowOff>
    </xdr:from>
    <xdr:to>
      <xdr:col>111</xdr:col>
      <xdr:colOff>177800</xdr:colOff>
      <xdr:row>57</xdr:row>
      <xdr:rowOff>169966</xdr:rowOff>
    </xdr:to>
    <xdr:cxnSp macro="">
      <xdr:nvCxnSpPr>
        <xdr:cNvPr id="793" name="直線コネクタ 792"/>
        <xdr:cNvCxnSpPr/>
      </xdr:nvCxnSpPr>
      <xdr:spPr>
        <a:xfrm>
          <a:off x="20434300" y="99384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4" name="フローチャート: 判断 793"/>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5" name="テキスト ボックス 794"/>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142763</xdr:rowOff>
    </xdr:from>
    <xdr:to>
      <xdr:col>107</xdr:col>
      <xdr:colOff>50800</xdr:colOff>
      <xdr:row>57</xdr:row>
      <xdr:rowOff>165760</xdr:rowOff>
    </xdr:to>
    <xdr:cxnSp macro="">
      <xdr:nvCxnSpPr>
        <xdr:cNvPr id="796" name="直線コネクタ 795"/>
        <xdr:cNvCxnSpPr/>
      </xdr:nvCxnSpPr>
      <xdr:spPr>
        <a:xfrm>
          <a:off x="19545300" y="99154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7" name="フローチャート: 判断 796"/>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798" name="テキスト ボックス 797"/>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84607</xdr:rowOff>
    </xdr:from>
    <xdr:to>
      <xdr:col>102</xdr:col>
      <xdr:colOff>114300</xdr:colOff>
      <xdr:row>57</xdr:row>
      <xdr:rowOff>142763</xdr:rowOff>
    </xdr:to>
    <xdr:cxnSp macro="">
      <xdr:nvCxnSpPr>
        <xdr:cNvPr id="799" name="直線コネクタ 798"/>
        <xdr:cNvCxnSpPr/>
      </xdr:nvCxnSpPr>
      <xdr:spPr>
        <a:xfrm>
          <a:off x="18656300" y="98572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0" name="フローチャート: 判断 799"/>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1" name="テキスト ボックス 800"/>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2" name="フローチャート: 判断 801"/>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3" name="テキスト ボックス 802"/>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123465</xdr:rowOff>
    </xdr:from>
    <xdr:to>
      <xdr:col>116</xdr:col>
      <xdr:colOff>114300</xdr:colOff>
      <xdr:row>58</xdr:row>
      <xdr:rowOff>53615</xdr:rowOff>
    </xdr:to>
    <xdr:sp macro="" textlink="">
      <xdr:nvSpPr>
        <xdr:cNvPr id="809" name="楕円 808"/>
        <xdr:cNvSpPr/>
      </xdr:nvSpPr>
      <xdr:spPr>
        <a:xfrm>
          <a:off x="22110700" y="9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146342</xdr:rowOff>
    </xdr:from>
    <xdr:ext cx="469744" cy="259045"/>
    <xdr:sp macro="" textlink="">
      <xdr:nvSpPr>
        <xdr:cNvPr id="810" name="貸付金該当値テキスト"/>
        <xdr:cNvSpPr txBox="1"/>
      </xdr:nvSpPr>
      <xdr:spPr>
        <a:xfrm>
          <a:off x="22212300" y="97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119166</xdr:rowOff>
    </xdr:from>
    <xdr:to>
      <xdr:col>112</xdr:col>
      <xdr:colOff>38100</xdr:colOff>
      <xdr:row>58</xdr:row>
      <xdr:rowOff>49316</xdr:rowOff>
    </xdr:to>
    <xdr:sp macro="" textlink="">
      <xdr:nvSpPr>
        <xdr:cNvPr id="811" name="楕円 810"/>
        <xdr:cNvSpPr/>
      </xdr:nvSpPr>
      <xdr:spPr>
        <a:xfrm>
          <a:off x="21272500" y="98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65843</xdr:rowOff>
    </xdr:from>
    <xdr:ext cx="469744" cy="259045"/>
    <xdr:sp macro="" textlink="">
      <xdr:nvSpPr>
        <xdr:cNvPr id="812" name="テキスト ボックス 811"/>
        <xdr:cNvSpPr txBox="1"/>
      </xdr:nvSpPr>
      <xdr:spPr>
        <a:xfrm>
          <a:off x="21088428" y="966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114960</xdr:rowOff>
    </xdr:from>
    <xdr:to>
      <xdr:col>107</xdr:col>
      <xdr:colOff>101600</xdr:colOff>
      <xdr:row>58</xdr:row>
      <xdr:rowOff>45110</xdr:rowOff>
    </xdr:to>
    <xdr:sp macro="" textlink="">
      <xdr:nvSpPr>
        <xdr:cNvPr id="813" name="楕円 812"/>
        <xdr:cNvSpPr/>
      </xdr:nvSpPr>
      <xdr:spPr>
        <a:xfrm>
          <a:off x="20383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36237</xdr:rowOff>
    </xdr:from>
    <xdr:ext cx="469744" cy="259045"/>
    <xdr:sp macro="" textlink="">
      <xdr:nvSpPr>
        <xdr:cNvPr id="814" name="テキスト ボックス 813"/>
        <xdr:cNvSpPr txBox="1"/>
      </xdr:nvSpPr>
      <xdr:spPr>
        <a:xfrm>
          <a:off x="20199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91963</xdr:rowOff>
    </xdr:from>
    <xdr:to>
      <xdr:col>102</xdr:col>
      <xdr:colOff>165100</xdr:colOff>
      <xdr:row>58</xdr:row>
      <xdr:rowOff>22113</xdr:rowOff>
    </xdr:to>
    <xdr:sp macro="" textlink="">
      <xdr:nvSpPr>
        <xdr:cNvPr id="815" name="楕円 814"/>
        <xdr:cNvSpPr/>
      </xdr:nvSpPr>
      <xdr:spPr>
        <a:xfrm>
          <a:off x="19494500" y="9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13240</xdr:rowOff>
    </xdr:from>
    <xdr:ext cx="469744" cy="259045"/>
    <xdr:sp macro="" textlink="">
      <xdr:nvSpPr>
        <xdr:cNvPr id="816" name="テキスト ボックス 815"/>
        <xdr:cNvSpPr txBox="1"/>
      </xdr:nvSpPr>
      <xdr:spPr>
        <a:xfrm>
          <a:off x="19310428" y="99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33807</xdr:rowOff>
    </xdr:from>
    <xdr:to>
      <xdr:col>98</xdr:col>
      <xdr:colOff>38100</xdr:colOff>
      <xdr:row>57</xdr:row>
      <xdr:rowOff>135407</xdr:rowOff>
    </xdr:to>
    <xdr:sp macro="" textlink="">
      <xdr:nvSpPr>
        <xdr:cNvPr id="817" name="楕円 816"/>
        <xdr:cNvSpPr/>
      </xdr:nvSpPr>
      <xdr:spPr>
        <a:xfrm>
          <a:off x="186055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126534</xdr:rowOff>
    </xdr:from>
    <xdr:ext cx="469744" cy="259045"/>
    <xdr:sp macro="" textlink="">
      <xdr:nvSpPr>
        <xdr:cNvPr id="818" name="テキスト ボックス 817"/>
        <xdr:cNvSpPr txBox="1"/>
      </xdr:nvSpPr>
      <xdr:spPr>
        <a:xfrm>
          <a:off x="18421428" y="98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1" name="直線コネクタ 840"/>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2"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3" name="直線コネクタ 842"/>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4"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5" name="直線コネクタ 844"/>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72492</xdr:rowOff>
    </xdr:from>
    <xdr:to>
      <xdr:col>116</xdr:col>
      <xdr:colOff>63500</xdr:colOff>
      <xdr:row>76</xdr:row>
      <xdr:rowOff>148112</xdr:rowOff>
    </xdr:to>
    <xdr:cxnSp macro="">
      <xdr:nvCxnSpPr>
        <xdr:cNvPr id="846" name="直線コネクタ 845"/>
        <xdr:cNvCxnSpPr/>
      </xdr:nvCxnSpPr>
      <xdr:spPr>
        <a:xfrm>
          <a:off x="21323300" y="13102692"/>
          <a:ext cx="8382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47"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48" name="フローチャート: 判断 847"/>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72492</xdr:rowOff>
    </xdr:from>
    <xdr:to>
      <xdr:col>111</xdr:col>
      <xdr:colOff>177800</xdr:colOff>
      <xdr:row>76</xdr:row>
      <xdr:rowOff>124110</xdr:rowOff>
    </xdr:to>
    <xdr:cxnSp macro="">
      <xdr:nvCxnSpPr>
        <xdr:cNvPr id="849" name="直線コネクタ 848"/>
        <xdr:cNvCxnSpPr/>
      </xdr:nvCxnSpPr>
      <xdr:spPr>
        <a:xfrm flipV="1">
          <a:off x="20434300" y="13102692"/>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0" name="フローチャート: 判断 849"/>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1" name="テキスト ボックス 850"/>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124110</xdr:rowOff>
    </xdr:from>
    <xdr:to>
      <xdr:col>107</xdr:col>
      <xdr:colOff>50800</xdr:colOff>
      <xdr:row>76</xdr:row>
      <xdr:rowOff>160640</xdr:rowOff>
    </xdr:to>
    <xdr:cxnSp macro="">
      <xdr:nvCxnSpPr>
        <xdr:cNvPr id="852" name="直線コネクタ 851"/>
        <xdr:cNvCxnSpPr/>
      </xdr:nvCxnSpPr>
      <xdr:spPr>
        <a:xfrm flipV="1">
          <a:off x="19545300" y="13154310"/>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3" name="フローチャート: 判断 852"/>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4" name="テキスト ボックス 853"/>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160640</xdr:rowOff>
    </xdr:from>
    <xdr:to>
      <xdr:col>102</xdr:col>
      <xdr:colOff>114300</xdr:colOff>
      <xdr:row>77</xdr:row>
      <xdr:rowOff>54798</xdr:rowOff>
    </xdr:to>
    <xdr:cxnSp macro="">
      <xdr:nvCxnSpPr>
        <xdr:cNvPr id="855" name="直線コネクタ 854"/>
        <xdr:cNvCxnSpPr/>
      </xdr:nvCxnSpPr>
      <xdr:spPr>
        <a:xfrm flipV="1">
          <a:off x="18656300" y="1319084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6" name="フローチャート: 判断 855"/>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7" name="テキスト ボックス 856"/>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58" name="フローチャート: 判断 857"/>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59" name="テキスト ボックス 858"/>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97312</xdr:rowOff>
    </xdr:from>
    <xdr:to>
      <xdr:col>116</xdr:col>
      <xdr:colOff>114300</xdr:colOff>
      <xdr:row>77</xdr:row>
      <xdr:rowOff>27462</xdr:rowOff>
    </xdr:to>
    <xdr:sp macro="" textlink="">
      <xdr:nvSpPr>
        <xdr:cNvPr id="865" name="楕円 864"/>
        <xdr:cNvSpPr/>
      </xdr:nvSpPr>
      <xdr:spPr>
        <a:xfrm>
          <a:off x="221107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75739</xdr:rowOff>
    </xdr:from>
    <xdr:ext cx="534377" cy="259045"/>
    <xdr:sp macro="" textlink="">
      <xdr:nvSpPr>
        <xdr:cNvPr id="866" name="繰出金該当値テキスト"/>
        <xdr:cNvSpPr txBox="1"/>
      </xdr:nvSpPr>
      <xdr:spPr>
        <a:xfrm>
          <a:off x="22212300" y="131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21692</xdr:rowOff>
    </xdr:from>
    <xdr:to>
      <xdr:col>112</xdr:col>
      <xdr:colOff>38100</xdr:colOff>
      <xdr:row>76</xdr:row>
      <xdr:rowOff>123292</xdr:rowOff>
    </xdr:to>
    <xdr:sp macro="" textlink="">
      <xdr:nvSpPr>
        <xdr:cNvPr id="867" name="楕円 866"/>
        <xdr:cNvSpPr/>
      </xdr:nvSpPr>
      <xdr:spPr>
        <a:xfrm>
          <a:off x="21272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114419</xdr:rowOff>
    </xdr:from>
    <xdr:ext cx="534377" cy="259045"/>
    <xdr:sp macro="" textlink="">
      <xdr:nvSpPr>
        <xdr:cNvPr id="868" name="テキスト ボックス 867"/>
        <xdr:cNvSpPr txBox="1"/>
      </xdr:nvSpPr>
      <xdr:spPr>
        <a:xfrm>
          <a:off x="21056111" y="13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73310</xdr:rowOff>
    </xdr:from>
    <xdr:to>
      <xdr:col>107</xdr:col>
      <xdr:colOff>101600</xdr:colOff>
      <xdr:row>77</xdr:row>
      <xdr:rowOff>3460</xdr:rowOff>
    </xdr:to>
    <xdr:sp macro="" textlink="">
      <xdr:nvSpPr>
        <xdr:cNvPr id="869" name="楕円 868"/>
        <xdr:cNvSpPr/>
      </xdr:nvSpPr>
      <xdr:spPr>
        <a:xfrm>
          <a:off x="20383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166037</xdr:rowOff>
    </xdr:from>
    <xdr:ext cx="534377" cy="259045"/>
    <xdr:sp macro="" textlink="">
      <xdr:nvSpPr>
        <xdr:cNvPr id="870" name="テキスト ボックス 869"/>
        <xdr:cNvSpPr txBox="1"/>
      </xdr:nvSpPr>
      <xdr:spPr>
        <a:xfrm>
          <a:off x="20167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109840</xdr:rowOff>
    </xdr:from>
    <xdr:to>
      <xdr:col>102</xdr:col>
      <xdr:colOff>165100</xdr:colOff>
      <xdr:row>77</xdr:row>
      <xdr:rowOff>39990</xdr:rowOff>
    </xdr:to>
    <xdr:sp macro="" textlink="">
      <xdr:nvSpPr>
        <xdr:cNvPr id="871" name="楕円 870"/>
        <xdr:cNvSpPr/>
      </xdr:nvSpPr>
      <xdr:spPr>
        <a:xfrm>
          <a:off x="19494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31117</xdr:rowOff>
    </xdr:from>
    <xdr:ext cx="534377" cy="259045"/>
    <xdr:sp macro="" textlink="">
      <xdr:nvSpPr>
        <xdr:cNvPr id="872" name="テキスト ボックス 871"/>
        <xdr:cNvSpPr txBox="1"/>
      </xdr:nvSpPr>
      <xdr:spPr>
        <a:xfrm>
          <a:off x="19278111" y="132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3998</xdr:rowOff>
    </xdr:from>
    <xdr:to>
      <xdr:col>98</xdr:col>
      <xdr:colOff>38100</xdr:colOff>
      <xdr:row>77</xdr:row>
      <xdr:rowOff>105598</xdr:rowOff>
    </xdr:to>
    <xdr:sp macro="" textlink="">
      <xdr:nvSpPr>
        <xdr:cNvPr id="873" name="楕円 872"/>
        <xdr:cNvSpPr/>
      </xdr:nvSpPr>
      <xdr:spPr>
        <a:xfrm>
          <a:off x="18605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96725</xdr:rowOff>
    </xdr:from>
    <xdr:ext cx="534377" cy="259045"/>
    <xdr:sp macro="" textlink="">
      <xdr:nvSpPr>
        <xdr:cNvPr id="874" name="テキスト ボックス 873"/>
        <xdr:cNvSpPr txBox="1"/>
      </xdr:nvSpPr>
      <xdr:spPr>
        <a:xfrm>
          <a:off x="18389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年度は、前年度と比較して人件費、</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扶助費、補助費等、</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、積立金、投資及び出資金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（うち新規整備を除く）、災害復旧事業費、貸付金、繰出金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ここ数年の扶助費の傾向としては、待機児童対策に向けた定員拡大などによる児童保育委託費など子育て支援にかかる事業費、又障がい者への介護給付費などが対象者数の増加等により年々増加している。</a:t>
          </a:r>
          <a:endParaRPr lang="ja-JP" altLang="ja-JP" sz="1400">
            <a:effectLst/>
          </a:endParaRPr>
        </a:p>
        <a:p>
          <a:r>
            <a:rPr kumimoji="1" lang="ja-JP" altLang="ja-JP" sz="1100">
              <a:solidFill>
                <a:schemeClr val="dk1"/>
              </a:solidFill>
              <a:effectLst/>
              <a:latin typeface="+mn-lt"/>
              <a:ea typeface="+mn-ea"/>
              <a:cs typeface="+mn-cs"/>
            </a:rPr>
            <a:t>　普通建設事業費は、新庁舎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や藤沢公民館・労働会館複合施設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が完了したため、前年度に比べ大幅に減少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財政調整基金及び</a:t>
          </a:r>
          <a:r>
            <a:rPr kumimoji="1" lang="ja-JP" altLang="ja-JP" sz="1100">
              <a:solidFill>
                <a:schemeClr val="dk1"/>
              </a:solidFill>
              <a:effectLst/>
              <a:latin typeface="+mn-lt"/>
              <a:ea typeface="+mn-ea"/>
              <a:cs typeface="+mn-cs"/>
            </a:rPr>
            <a:t>公共施設整備基金への積み立てを重点的に行った。</a:t>
          </a:r>
          <a:endParaRPr lang="ja-JP" altLang="ja-JP" sz="1400">
            <a:effectLst/>
          </a:endParaRPr>
        </a:p>
        <a:p>
          <a:r>
            <a:rPr kumimoji="1" lang="ja-JP" altLang="ja-JP" sz="1100">
              <a:solidFill>
                <a:schemeClr val="dk1"/>
              </a:solidFill>
              <a:effectLst/>
              <a:latin typeface="+mn-lt"/>
              <a:ea typeface="+mn-ea"/>
              <a:cs typeface="+mn-cs"/>
            </a:rPr>
            <a:t>　魅力・活力あるまちづくりに向け、引き続き「藤沢市行財政改革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」等に基づき、健全財政に向けた取組に努める。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53340</xdr:rowOff>
    </xdr:from>
    <xdr:to>
      <xdr:col>24</xdr:col>
      <xdr:colOff>63500</xdr:colOff>
      <xdr:row>39</xdr:row>
      <xdr:rowOff>90170</xdr:rowOff>
    </xdr:to>
    <xdr:cxnSp macro="">
      <xdr:nvCxnSpPr>
        <xdr:cNvPr id="61" name="直線コネクタ 60"/>
        <xdr:cNvCxnSpPr/>
      </xdr:nvCxnSpPr>
      <xdr:spPr>
        <a:xfrm>
          <a:off x="3797300" y="67398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13970</xdr:rowOff>
    </xdr:from>
    <xdr:to>
      <xdr:col>19</xdr:col>
      <xdr:colOff>177800</xdr:colOff>
      <xdr:row>39</xdr:row>
      <xdr:rowOff>53340</xdr:rowOff>
    </xdr:to>
    <xdr:cxnSp macro="">
      <xdr:nvCxnSpPr>
        <xdr:cNvPr id="64" name="直線コネクタ 63"/>
        <xdr:cNvCxnSpPr/>
      </xdr:nvCxnSpPr>
      <xdr:spPr>
        <a:xfrm>
          <a:off x="2908300" y="670052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63500</xdr:rowOff>
    </xdr:from>
    <xdr:to>
      <xdr:col>15</xdr:col>
      <xdr:colOff>50800</xdr:colOff>
      <xdr:row>39</xdr:row>
      <xdr:rowOff>13970</xdr:rowOff>
    </xdr:to>
    <xdr:cxnSp macro="">
      <xdr:nvCxnSpPr>
        <xdr:cNvPr id="67" name="直線コネクタ 66"/>
        <xdr:cNvCxnSpPr/>
      </xdr:nvCxnSpPr>
      <xdr:spPr>
        <a:xfrm>
          <a:off x="2019300" y="657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63500</xdr:rowOff>
    </xdr:from>
    <xdr:to>
      <xdr:col>10</xdr:col>
      <xdr:colOff>114300</xdr:colOff>
      <xdr:row>38</xdr:row>
      <xdr:rowOff>111760</xdr:rowOff>
    </xdr:to>
    <xdr:cxnSp macro="">
      <xdr:nvCxnSpPr>
        <xdr:cNvPr id="70" name="直線コネクタ 69"/>
        <xdr:cNvCxnSpPr/>
      </xdr:nvCxnSpPr>
      <xdr:spPr>
        <a:xfrm flipV="1">
          <a:off x="1130300" y="6578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80" name="楕円 79"/>
        <xdr:cNvSpPr/>
      </xdr:nvSpPr>
      <xdr:spPr>
        <a:xfrm>
          <a:off x="4584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125747</xdr:rowOff>
    </xdr:from>
    <xdr:ext cx="469744" cy="259045"/>
    <xdr:sp macro="" textlink="">
      <xdr:nvSpPr>
        <xdr:cNvPr id="81" name="議会費該当値テキスト"/>
        <xdr:cNvSpPr txBox="1"/>
      </xdr:nvSpPr>
      <xdr:spPr>
        <a:xfrm>
          <a:off x="46863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82" name="楕円 81"/>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95267</xdr:rowOff>
    </xdr:from>
    <xdr:ext cx="469744" cy="259045"/>
    <xdr:sp macro="" textlink="">
      <xdr:nvSpPr>
        <xdr:cNvPr id="83" name="テキスト ボックス 82"/>
        <xdr:cNvSpPr txBox="1"/>
      </xdr:nvSpPr>
      <xdr:spPr>
        <a:xfrm>
          <a:off x="3562428"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134620</xdr:rowOff>
    </xdr:from>
    <xdr:to>
      <xdr:col>15</xdr:col>
      <xdr:colOff>101600</xdr:colOff>
      <xdr:row>39</xdr:row>
      <xdr:rowOff>64770</xdr:rowOff>
    </xdr:to>
    <xdr:sp macro="" textlink="">
      <xdr:nvSpPr>
        <xdr:cNvPr id="84" name="楕円 83"/>
        <xdr:cNvSpPr/>
      </xdr:nvSpPr>
      <xdr:spPr>
        <a:xfrm>
          <a:off x="2857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85" name="テキスト ボックス 84"/>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12700</xdr:rowOff>
    </xdr:from>
    <xdr:to>
      <xdr:col>10</xdr:col>
      <xdr:colOff>165100</xdr:colOff>
      <xdr:row>38</xdr:row>
      <xdr:rowOff>114300</xdr:rowOff>
    </xdr:to>
    <xdr:sp macro="" textlink="">
      <xdr:nvSpPr>
        <xdr:cNvPr id="86" name="楕円 85"/>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105427</xdr:rowOff>
    </xdr:from>
    <xdr:ext cx="469744" cy="259045"/>
    <xdr:sp macro="" textlink="">
      <xdr:nvSpPr>
        <xdr:cNvPr id="87" name="テキスト ボックス 86"/>
        <xdr:cNvSpPr txBox="1"/>
      </xdr:nvSpPr>
      <xdr:spPr>
        <a:xfrm>
          <a:off x="1784428"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60960</xdr:rowOff>
    </xdr:from>
    <xdr:to>
      <xdr:col>6</xdr:col>
      <xdr:colOff>38100</xdr:colOff>
      <xdr:row>38</xdr:row>
      <xdr:rowOff>162560</xdr:rowOff>
    </xdr:to>
    <xdr:sp macro="" textlink="">
      <xdr:nvSpPr>
        <xdr:cNvPr id="88" name="楕円 87"/>
        <xdr:cNvSpPr/>
      </xdr:nvSpPr>
      <xdr:spPr>
        <a:xfrm>
          <a:off x="1079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153687</xdr:rowOff>
    </xdr:from>
    <xdr:ext cx="469744" cy="259045"/>
    <xdr:sp macro="" textlink="">
      <xdr:nvSpPr>
        <xdr:cNvPr id="89" name="テキスト ボックス 88"/>
        <xdr:cNvSpPr txBox="1"/>
      </xdr:nvSpPr>
      <xdr:spPr>
        <a:xfrm>
          <a:off x="895428" y="66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113705</xdr:rowOff>
    </xdr:from>
    <xdr:to>
      <xdr:col>24</xdr:col>
      <xdr:colOff>62865</xdr:colOff>
      <xdr:row>58</xdr:row>
      <xdr:rowOff>135912</xdr:rowOff>
    </xdr:to>
    <xdr:cxnSp macro="">
      <xdr:nvCxnSpPr>
        <xdr:cNvPr id="116" name="直線コネクタ 115"/>
        <xdr:cNvCxnSpPr/>
      </xdr:nvCxnSpPr>
      <xdr:spPr>
        <a:xfrm flipV="1">
          <a:off x="4633595" y="9029105"/>
          <a:ext cx="1270" cy="105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139739</xdr:rowOff>
    </xdr:from>
    <xdr:ext cx="534377" cy="259045"/>
    <xdr:sp macro="" textlink="">
      <xdr:nvSpPr>
        <xdr:cNvPr id="117" name="総務費最小値テキスト"/>
        <xdr:cNvSpPr txBox="1"/>
      </xdr:nvSpPr>
      <xdr:spPr>
        <a:xfrm>
          <a:off x="4686300" y="100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135912</xdr:rowOff>
    </xdr:from>
    <xdr:to>
      <xdr:col>24</xdr:col>
      <xdr:colOff>152400</xdr:colOff>
      <xdr:row>58</xdr:row>
      <xdr:rowOff>135912</xdr:rowOff>
    </xdr:to>
    <xdr:cxnSp macro="">
      <xdr:nvCxnSpPr>
        <xdr:cNvPr id="118" name="直線コネクタ 117"/>
        <xdr:cNvCxnSpPr/>
      </xdr:nvCxnSpPr>
      <xdr:spPr>
        <a:xfrm>
          <a:off x="4546600" y="1008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60382</xdr:rowOff>
    </xdr:from>
    <xdr:ext cx="534377" cy="259045"/>
    <xdr:sp macro="" textlink="">
      <xdr:nvSpPr>
        <xdr:cNvPr id="119" name="総務費最大値テキスト"/>
        <xdr:cNvSpPr txBox="1"/>
      </xdr:nvSpPr>
      <xdr:spPr>
        <a:xfrm>
          <a:off x="4686300" y="88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113705</xdr:rowOff>
    </xdr:from>
    <xdr:to>
      <xdr:col>24</xdr:col>
      <xdr:colOff>152400</xdr:colOff>
      <xdr:row>52</xdr:row>
      <xdr:rowOff>113705</xdr:rowOff>
    </xdr:to>
    <xdr:cxnSp macro="">
      <xdr:nvCxnSpPr>
        <xdr:cNvPr id="120" name="直線コネクタ 119"/>
        <xdr:cNvCxnSpPr/>
      </xdr:nvCxnSpPr>
      <xdr:spPr>
        <a:xfrm>
          <a:off x="4546600" y="902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152175</xdr:rowOff>
    </xdr:from>
    <xdr:to>
      <xdr:col>24</xdr:col>
      <xdr:colOff>63500</xdr:colOff>
      <xdr:row>55</xdr:row>
      <xdr:rowOff>80590</xdr:rowOff>
    </xdr:to>
    <xdr:cxnSp macro="">
      <xdr:nvCxnSpPr>
        <xdr:cNvPr id="121" name="直線コネクタ 120"/>
        <xdr:cNvCxnSpPr/>
      </xdr:nvCxnSpPr>
      <xdr:spPr>
        <a:xfrm>
          <a:off x="3797300" y="8553225"/>
          <a:ext cx="838200" cy="95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169642</xdr:rowOff>
    </xdr:from>
    <xdr:ext cx="534377" cy="259045"/>
    <xdr:sp macro="" textlink="">
      <xdr:nvSpPr>
        <xdr:cNvPr id="122" name="総務費平均値テキスト"/>
        <xdr:cNvSpPr txBox="1"/>
      </xdr:nvSpPr>
      <xdr:spPr>
        <a:xfrm>
          <a:off x="4686300" y="9599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19765</xdr:rowOff>
    </xdr:from>
    <xdr:to>
      <xdr:col>24</xdr:col>
      <xdr:colOff>114300</xdr:colOff>
      <xdr:row>56</xdr:row>
      <xdr:rowOff>121365</xdr:rowOff>
    </xdr:to>
    <xdr:sp macro="" textlink="">
      <xdr:nvSpPr>
        <xdr:cNvPr id="123" name="フローチャート: 判断 122"/>
        <xdr:cNvSpPr/>
      </xdr:nvSpPr>
      <xdr:spPr>
        <a:xfrm>
          <a:off x="4584700" y="962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152175</xdr:rowOff>
    </xdr:from>
    <xdr:to>
      <xdr:col>19</xdr:col>
      <xdr:colOff>177800</xdr:colOff>
      <xdr:row>54</xdr:row>
      <xdr:rowOff>152828</xdr:rowOff>
    </xdr:to>
    <xdr:cxnSp macro="">
      <xdr:nvCxnSpPr>
        <xdr:cNvPr id="124" name="直線コネクタ 123"/>
        <xdr:cNvCxnSpPr/>
      </xdr:nvCxnSpPr>
      <xdr:spPr>
        <a:xfrm flipV="1">
          <a:off x="2908300" y="8553225"/>
          <a:ext cx="889000" cy="85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34199</xdr:rowOff>
    </xdr:from>
    <xdr:to>
      <xdr:col>20</xdr:col>
      <xdr:colOff>38100</xdr:colOff>
      <xdr:row>55</xdr:row>
      <xdr:rowOff>135799</xdr:rowOff>
    </xdr:to>
    <xdr:sp macro="" textlink="">
      <xdr:nvSpPr>
        <xdr:cNvPr id="125" name="フローチャート: 判断 124"/>
        <xdr:cNvSpPr/>
      </xdr:nvSpPr>
      <xdr:spPr>
        <a:xfrm>
          <a:off x="3746500" y="946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126926</xdr:rowOff>
    </xdr:from>
    <xdr:ext cx="534377" cy="259045"/>
    <xdr:sp macro="" textlink="">
      <xdr:nvSpPr>
        <xdr:cNvPr id="126" name="テキスト ボックス 125"/>
        <xdr:cNvSpPr txBox="1"/>
      </xdr:nvSpPr>
      <xdr:spPr>
        <a:xfrm>
          <a:off x="3530111" y="95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152828</xdr:rowOff>
    </xdr:from>
    <xdr:to>
      <xdr:col>15</xdr:col>
      <xdr:colOff>50800</xdr:colOff>
      <xdr:row>55</xdr:row>
      <xdr:rowOff>82746</xdr:rowOff>
    </xdr:to>
    <xdr:cxnSp macro="">
      <xdr:nvCxnSpPr>
        <xdr:cNvPr id="127" name="直線コネクタ 126"/>
        <xdr:cNvCxnSpPr/>
      </xdr:nvCxnSpPr>
      <xdr:spPr>
        <a:xfrm flipV="1">
          <a:off x="2019300" y="9411128"/>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122079</xdr:rowOff>
    </xdr:from>
    <xdr:to>
      <xdr:col>15</xdr:col>
      <xdr:colOff>101600</xdr:colOff>
      <xdr:row>56</xdr:row>
      <xdr:rowOff>52229</xdr:rowOff>
    </xdr:to>
    <xdr:sp macro="" textlink="">
      <xdr:nvSpPr>
        <xdr:cNvPr id="128" name="フローチャート: 判断 127"/>
        <xdr:cNvSpPr/>
      </xdr:nvSpPr>
      <xdr:spPr>
        <a:xfrm>
          <a:off x="2857500" y="95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43356</xdr:rowOff>
    </xdr:from>
    <xdr:ext cx="534377" cy="259045"/>
    <xdr:sp macro="" textlink="">
      <xdr:nvSpPr>
        <xdr:cNvPr id="129" name="テキスト ボックス 128"/>
        <xdr:cNvSpPr txBox="1"/>
      </xdr:nvSpPr>
      <xdr:spPr>
        <a:xfrm>
          <a:off x="2641111" y="96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159588</xdr:rowOff>
    </xdr:from>
    <xdr:to>
      <xdr:col>10</xdr:col>
      <xdr:colOff>114300</xdr:colOff>
      <xdr:row>55</xdr:row>
      <xdr:rowOff>82746</xdr:rowOff>
    </xdr:to>
    <xdr:cxnSp macro="">
      <xdr:nvCxnSpPr>
        <xdr:cNvPr id="130" name="直線コネクタ 129"/>
        <xdr:cNvCxnSpPr/>
      </xdr:nvCxnSpPr>
      <xdr:spPr>
        <a:xfrm>
          <a:off x="1130300" y="9417888"/>
          <a:ext cx="8890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153235</xdr:rowOff>
    </xdr:from>
    <xdr:to>
      <xdr:col>10</xdr:col>
      <xdr:colOff>165100</xdr:colOff>
      <xdr:row>56</xdr:row>
      <xdr:rowOff>83385</xdr:rowOff>
    </xdr:to>
    <xdr:sp macro="" textlink="">
      <xdr:nvSpPr>
        <xdr:cNvPr id="131" name="フローチャート: 判断 130"/>
        <xdr:cNvSpPr/>
      </xdr:nvSpPr>
      <xdr:spPr>
        <a:xfrm>
          <a:off x="19685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74512</xdr:rowOff>
    </xdr:from>
    <xdr:ext cx="534377" cy="259045"/>
    <xdr:sp macro="" textlink="">
      <xdr:nvSpPr>
        <xdr:cNvPr id="132" name="テキスト ボックス 131"/>
        <xdr:cNvSpPr txBox="1"/>
      </xdr:nvSpPr>
      <xdr:spPr>
        <a:xfrm>
          <a:off x="1752111"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114274</xdr:rowOff>
    </xdr:from>
    <xdr:to>
      <xdr:col>6</xdr:col>
      <xdr:colOff>38100</xdr:colOff>
      <xdr:row>56</xdr:row>
      <xdr:rowOff>44424</xdr:rowOff>
    </xdr:to>
    <xdr:sp macro="" textlink="">
      <xdr:nvSpPr>
        <xdr:cNvPr id="133" name="フローチャート: 判断 132"/>
        <xdr:cNvSpPr/>
      </xdr:nvSpPr>
      <xdr:spPr>
        <a:xfrm>
          <a:off x="1079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35551</xdr:rowOff>
    </xdr:from>
    <xdr:ext cx="534377" cy="259045"/>
    <xdr:sp macro="" textlink="">
      <xdr:nvSpPr>
        <xdr:cNvPr id="134" name="テキスト ボックス 133"/>
        <xdr:cNvSpPr txBox="1"/>
      </xdr:nvSpPr>
      <xdr:spPr>
        <a:xfrm>
          <a:off x="863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29790</xdr:rowOff>
    </xdr:from>
    <xdr:to>
      <xdr:col>24</xdr:col>
      <xdr:colOff>114300</xdr:colOff>
      <xdr:row>55</xdr:row>
      <xdr:rowOff>131390</xdr:rowOff>
    </xdr:to>
    <xdr:sp macro="" textlink="">
      <xdr:nvSpPr>
        <xdr:cNvPr id="140" name="楕円 139"/>
        <xdr:cNvSpPr/>
      </xdr:nvSpPr>
      <xdr:spPr>
        <a:xfrm>
          <a:off x="4584700" y="94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52667</xdr:rowOff>
    </xdr:from>
    <xdr:ext cx="534377" cy="259045"/>
    <xdr:sp macro="" textlink="">
      <xdr:nvSpPr>
        <xdr:cNvPr id="141" name="総務費該当値テキスト"/>
        <xdr:cNvSpPr txBox="1"/>
      </xdr:nvSpPr>
      <xdr:spPr>
        <a:xfrm>
          <a:off x="4686300" y="93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101375</xdr:rowOff>
    </xdr:from>
    <xdr:to>
      <xdr:col>20</xdr:col>
      <xdr:colOff>38100</xdr:colOff>
      <xdr:row>50</xdr:row>
      <xdr:rowOff>31525</xdr:rowOff>
    </xdr:to>
    <xdr:sp macro="" textlink="">
      <xdr:nvSpPr>
        <xdr:cNvPr id="142" name="楕円 141"/>
        <xdr:cNvSpPr/>
      </xdr:nvSpPr>
      <xdr:spPr>
        <a:xfrm>
          <a:off x="3746500" y="85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48052</xdr:rowOff>
    </xdr:from>
    <xdr:ext cx="534377" cy="259045"/>
    <xdr:sp macro="" textlink="">
      <xdr:nvSpPr>
        <xdr:cNvPr id="143" name="テキスト ボックス 142"/>
        <xdr:cNvSpPr txBox="1"/>
      </xdr:nvSpPr>
      <xdr:spPr>
        <a:xfrm>
          <a:off x="3530111" y="82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102028</xdr:rowOff>
    </xdr:from>
    <xdr:to>
      <xdr:col>15</xdr:col>
      <xdr:colOff>101600</xdr:colOff>
      <xdr:row>55</xdr:row>
      <xdr:rowOff>32178</xdr:rowOff>
    </xdr:to>
    <xdr:sp macro="" textlink="">
      <xdr:nvSpPr>
        <xdr:cNvPr id="144" name="楕円 143"/>
        <xdr:cNvSpPr/>
      </xdr:nvSpPr>
      <xdr:spPr>
        <a:xfrm>
          <a:off x="2857500" y="93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48705</xdr:rowOff>
    </xdr:from>
    <xdr:ext cx="534377" cy="259045"/>
    <xdr:sp macro="" textlink="">
      <xdr:nvSpPr>
        <xdr:cNvPr id="145" name="テキスト ボックス 144"/>
        <xdr:cNvSpPr txBox="1"/>
      </xdr:nvSpPr>
      <xdr:spPr>
        <a:xfrm>
          <a:off x="2641111" y="91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31946</xdr:rowOff>
    </xdr:from>
    <xdr:to>
      <xdr:col>10</xdr:col>
      <xdr:colOff>165100</xdr:colOff>
      <xdr:row>55</xdr:row>
      <xdr:rowOff>133546</xdr:rowOff>
    </xdr:to>
    <xdr:sp macro="" textlink="">
      <xdr:nvSpPr>
        <xdr:cNvPr id="146" name="楕円 145"/>
        <xdr:cNvSpPr/>
      </xdr:nvSpPr>
      <xdr:spPr>
        <a:xfrm>
          <a:off x="1968500" y="94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150073</xdr:rowOff>
    </xdr:from>
    <xdr:ext cx="534377" cy="259045"/>
    <xdr:sp macro="" textlink="">
      <xdr:nvSpPr>
        <xdr:cNvPr id="147" name="テキスト ボックス 146"/>
        <xdr:cNvSpPr txBox="1"/>
      </xdr:nvSpPr>
      <xdr:spPr>
        <a:xfrm>
          <a:off x="1752111" y="92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108788</xdr:rowOff>
    </xdr:from>
    <xdr:to>
      <xdr:col>6</xdr:col>
      <xdr:colOff>38100</xdr:colOff>
      <xdr:row>55</xdr:row>
      <xdr:rowOff>38938</xdr:rowOff>
    </xdr:to>
    <xdr:sp macro="" textlink="">
      <xdr:nvSpPr>
        <xdr:cNvPr id="148" name="楕円 147"/>
        <xdr:cNvSpPr/>
      </xdr:nvSpPr>
      <xdr:spPr>
        <a:xfrm>
          <a:off x="1079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55465</xdr:rowOff>
    </xdr:from>
    <xdr:ext cx="534377" cy="259045"/>
    <xdr:sp macro="" textlink="">
      <xdr:nvSpPr>
        <xdr:cNvPr id="149" name="テキスト ボックス 148"/>
        <xdr:cNvSpPr txBox="1"/>
      </xdr:nvSpPr>
      <xdr:spPr>
        <a:xfrm>
          <a:off x="863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6" name="直線コネクタ 175"/>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7"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8" name="直線コネクタ 177"/>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9"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80" name="直線コネクタ 179"/>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98236</xdr:rowOff>
    </xdr:from>
    <xdr:to>
      <xdr:col>24</xdr:col>
      <xdr:colOff>63500</xdr:colOff>
      <xdr:row>76</xdr:row>
      <xdr:rowOff>99554</xdr:rowOff>
    </xdr:to>
    <xdr:cxnSp macro="">
      <xdr:nvCxnSpPr>
        <xdr:cNvPr id="181" name="直線コネクタ 180"/>
        <xdr:cNvCxnSpPr/>
      </xdr:nvCxnSpPr>
      <xdr:spPr>
        <a:xfrm>
          <a:off x="3797300" y="13128436"/>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2"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3" name="フローチャート: 判断 182"/>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98236</xdr:rowOff>
    </xdr:from>
    <xdr:to>
      <xdr:col>19</xdr:col>
      <xdr:colOff>177800</xdr:colOff>
      <xdr:row>76</xdr:row>
      <xdr:rowOff>111168</xdr:rowOff>
    </xdr:to>
    <xdr:cxnSp macro="">
      <xdr:nvCxnSpPr>
        <xdr:cNvPr id="184" name="直線コネクタ 183"/>
        <xdr:cNvCxnSpPr/>
      </xdr:nvCxnSpPr>
      <xdr:spPr>
        <a:xfrm flipV="1">
          <a:off x="2908300" y="13128436"/>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5" name="フローチャート: 判断 184"/>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6" name="テキスト ボックス 185"/>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111168</xdr:rowOff>
    </xdr:from>
    <xdr:to>
      <xdr:col>15</xdr:col>
      <xdr:colOff>50800</xdr:colOff>
      <xdr:row>76</xdr:row>
      <xdr:rowOff>150248</xdr:rowOff>
    </xdr:to>
    <xdr:cxnSp macro="">
      <xdr:nvCxnSpPr>
        <xdr:cNvPr id="187" name="直線コネクタ 186"/>
        <xdr:cNvCxnSpPr/>
      </xdr:nvCxnSpPr>
      <xdr:spPr>
        <a:xfrm flipV="1">
          <a:off x="2019300" y="13141368"/>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8" name="フローチャート: 判断 187"/>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9" name="テキスト ボックス 188"/>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150248</xdr:rowOff>
    </xdr:from>
    <xdr:to>
      <xdr:col>10</xdr:col>
      <xdr:colOff>114300</xdr:colOff>
      <xdr:row>77</xdr:row>
      <xdr:rowOff>73134</xdr:rowOff>
    </xdr:to>
    <xdr:cxnSp macro="">
      <xdr:nvCxnSpPr>
        <xdr:cNvPr id="190" name="直線コネクタ 189"/>
        <xdr:cNvCxnSpPr/>
      </xdr:nvCxnSpPr>
      <xdr:spPr>
        <a:xfrm flipV="1">
          <a:off x="1130300" y="13180448"/>
          <a:ext cx="889000" cy="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91" name="フローチャート: 判断 190"/>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2" name="テキスト ボックス 191"/>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3" name="フローチャート: 判断 192"/>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4" name="テキスト ボックス 193"/>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48754</xdr:rowOff>
    </xdr:from>
    <xdr:to>
      <xdr:col>24</xdr:col>
      <xdr:colOff>114300</xdr:colOff>
      <xdr:row>76</xdr:row>
      <xdr:rowOff>150354</xdr:rowOff>
    </xdr:to>
    <xdr:sp macro="" textlink="">
      <xdr:nvSpPr>
        <xdr:cNvPr id="200" name="楕円 199"/>
        <xdr:cNvSpPr/>
      </xdr:nvSpPr>
      <xdr:spPr>
        <a:xfrm>
          <a:off x="4584700" y="130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27181</xdr:rowOff>
    </xdr:from>
    <xdr:ext cx="599010" cy="259045"/>
    <xdr:sp macro="" textlink="">
      <xdr:nvSpPr>
        <xdr:cNvPr id="201" name="民生費該当値テキスト"/>
        <xdr:cNvSpPr txBox="1"/>
      </xdr:nvSpPr>
      <xdr:spPr>
        <a:xfrm>
          <a:off x="4686300" y="13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47436</xdr:rowOff>
    </xdr:from>
    <xdr:to>
      <xdr:col>20</xdr:col>
      <xdr:colOff>38100</xdr:colOff>
      <xdr:row>76</xdr:row>
      <xdr:rowOff>149036</xdr:rowOff>
    </xdr:to>
    <xdr:sp macro="" textlink="">
      <xdr:nvSpPr>
        <xdr:cNvPr id="202" name="楕円 201"/>
        <xdr:cNvSpPr/>
      </xdr:nvSpPr>
      <xdr:spPr>
        <a:xfrm>
          <a:off x="3746500" y="130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140163</xdr:rowOff>
    </xdr:from>
    <xdr:ext cx="599010" cy="259045"/>
    <xdr:sp macro="" textlink="">
      <xdr:nvSpPr>
        <xdr:cNvPr id="203" name="テキスト ボックス 202"/>
        <xdr:cNvSpPr txBox="1"/>
      </xdr:nvSpPr>
      <xdr:spPr>
        <a:xfrm>
          <a:off x="3497795" y="131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60368</xdr:rowOff>
    </xdr:from>
    <xdr:to>
      <xdr:col>15</xdr:col>
      <xdr:colOff>101600</xdr:colOff>
      <xdr:row>76</xdr:row>
      <xdr:rowOff>161968</xdr:rowOff>
    </xdr:to>
    <xdr:sp macro="" textlink="">
      <xdr:nvSpPr>
        <xdr:cNvPr id="204" name="楕円 203"/>
        <xdr:cNvSpPr/>
      </xdr:nvSpPr>
      <xdr:spPr>
        <a:xfrm>
          <a:off x="2857500" y="130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153095</xdr:rowOff>
    </xdr:from>
    <xdr:ext cx="599010" cy="259045"/>
    <xdr:sp macro="" textlink="">
      <xdr:nvSpPr>
        <xdr:cNvPr id="205" name="テキスト ボックス 204"/>
        <xdr:cNvSpPr txBox="1"/>
      </xdr:nvSpPr>
      <xdr:spPr>
        <a:xfrm>
          <a:off x="2608795" y="1318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99448</xdr:rowOff>
    </xdr:from>
    <xdr:to>
      <xdr:col>10</xdr:col>
      <xdr:colOff>165100</xdr:colOff>
      <xdr:row>77</xdr:row>
      <xdr:rowOff>29598</xdr:rowOff>
    </xdr:to>
    <xdr:sp macro="" textlink="">
      <xdr:nvSpPr>
        <xdr:cNvPr id="206" name="楕円 205"/>
        <xdr:cNvSpPr/>
      </xdr:nvSpPr>
      <xdr:spPr>
        <a:xfrm>
          <a:off x="1968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20725</xdr:rowOff>
    </xdr:from>
    <xdr:ext cx="599010" cy="259045"/>
    <xdr:sp macro="" textlink="">
      <xdr:nvSpPr>
        <xdr:cNvPr id="207" name="テキスト ボックス 206"/>
        <xdr:cNvSpPr txBox="1"/>
      </xdr:nvSpPr>
      <xdr:spPr>
        <a:xfrm>
          <a:off x="1719795" y="132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22334</xdr:rowOff>
    </xdr:from>
    <xdr:to>
      <xdr:col>6</xdr:col>
      <xdr:colOff>38100</xdr:colOff>
      <xdr:row>77</xdr:row>
      <xdr:rowOff>123934</xdr:rowOff>
    </xdr:to>
    <xdr:sp macro="" textlink="">
      <xdr:nvSpPr>
        <xdr:cNvPr id="208" name="楕円 207"/>
        <xdr:cNvSpPr/>
      </xdr:nvSpPr>
      <xdr:spPr>
        <a:xfrm>
          <a:off x="1079500" y="132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115061</xdr:rowOff>
    </xdr:from>
    <xdr:ext cx="599010" cy="259045"/>
    <xdr:sp macro="" textlink="">
      <xdr:nvSpPr>
        <xdr:cNvPr id="209" name="テキスト ボックス 208"/>
        <xdr:cNvSpPr txBox="1"/>
      </xdr:nvSpPr>
      <xdr:spPr>
        <a:xfrm>
          <a:off x="830795" y="1331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2" name="直線コネクタ 231"/>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3"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4" name="直線コネクタ 233"/>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5"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6" name="直線コネクタ 235"/>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17445</xdr:rowOff>
    </xdr:from>
    <xdr:to>
      <xdr:col>24</xdr:col>
      <xdr:colOff>63500</xdr:colOff>
      <xdr:row>95</xdr:row>
      <xdr:rowOff>22885</xdr:rowOff>
    </xdr:to>
    <xdr:cxnSp macro="">
      <xdr:nvCxnSpPr>
        <xdr:cNvPr id="237" name="直線コネクタ 236"/>
        <xdr:cNvCxnSpPr/>
      </xdr:nvCxnSpPr>
      <xdr:spPr>
        <a:xfrm>
          <a:off x="3797300" y="16305195"/>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8"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9" name="フローチャート: 判断 238"/>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17445</xdr:rowOff>
    </xdr:from>
    <xdr:to>
      <xdr:col>19</xdr:col>
      <xdr:colOff>177800</xdr:colOff>
      <xdr:row>95</xdr:row>
      <xdr:rowOff>33493</xdr:rowOff>
    </xdr:to>
    <xdr:cxnSp macro="">
      <xdr:nvCxnSpPr>
        <xdr:cNvPr id="240" name="直線コネクタ 239"/>
        <xdr:cNvCxnSpPr/>
      </xdr:nvCxnSpPr>
      <xdr:spPr>
        <a:xfrm flipV="1">
          <a:off x="2908300" y="1630519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41" name="フローチャート: 判断 240"/>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2" name="テキスト ボックス 241"/>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33493</xdr:rowOff>
    </xdr:from>
    <xdr:to>
      <xdr:col>15</xdr:col>
      <xdr:colOff>50800</xdr:colOff>
      <xdr:row>95</xdr:row>
      <xdr:rowOff>41402</xdr:rowOff>
    </xdr:to>
    <xdr:cxnSp macro="">
      <xdr:nvCxnSpPr>
        <xdr:cNvPr id="243" name="直線コネクタ 242"/>
        <xdr:cNvCxnSpPr/>
      </xdr:nvCxnSpPr>
      <xdr:spPr>
        <a:xfrm flipV="1">
          <a:off x="2019300" y="16321243"/>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4" name="フローチャート: 判断 243"/>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5" name="テキスト ボックス 244"/>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41402</xdr:rowOff>
    </xdr:from>
    <xdr:to>
      <xdr:col>10</xdr:col>
      <xdr:colOff>114300</xdr:colOff>
      <xdr:row>95</xdr:row>
      <xdr:rowOff>106781</xdr:rowOff>
    </xdr:to>
    <xdr:cxnSp macro="">
      <xdr:nvCxnSpPr>
        <xdr:cNvPr id="246" name="直線コネクタ 245"/>
        <xdr:cNvCxnSpPr/>
      </xdr:nvCxnSpPr>
      <xdr:spPr>
        <a:xfrm flipV="1">
          <a:off x="1130300" y="16329152"/>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7" name="フローチャート: 判断 246"/>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8" name="テキスト ボックス 247"/>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9" name="フローチャート: 判断 248"/>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50" name="テキスト ボックス 249"/>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143535</xdr:rowOff>
    </xdr:from>
    <xdr:to>
      <xdr:col>24</xdr:col>
      <xdr:colOff>114300</xdr:colOff>
      <xdr:row>95</xdr:row>
      <xdr:rowOff>73685</xdr:rowOff>
    </xdr:to>
    <xdr:sp macro="" textlink="">
      <xdr:nvSpPr>
        <xdr:cNvPr id="256" name="楕円 255"/>
        <xdr:cNvSpPr/>
      </xdr:nvSpPr>
      <xdr:spPr>
        <a:xfrm>
          <a:off x="4584700" y="162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166412</xdr:rowOff>
    </xdr:from>
    <xdr:ext cx="534377" cy="259045"/>
    <xdr:sp macro="" textlink="">
      <xdr:nvSpPr>
        <xdr:cNvPr id="257" name="衛生費該当値テキスト"/>
        <xdr:cNvSpPr txBox="1"/>
      </xdr:nvSpPr>
      <xdr:spPr>
        <a:xfrm>
          <a:off x="4686300" y="161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138095</xdr:rowOff>
    </xdr:from>
    <xdr:to>
      <xdr:col>20</xdr:col>
      <xdr:colOff>38100</xdr:colOff>
      <xdr:row>95</xdr:row>
      <xdr:rowOff>68245</xdr:rowOff>
    </xdr:to>
    <xdr:sp macro="" textlink="">
      <xdr:nvSpPr>
        <xdr:cNvPr id="258" name="楕円 257"/>
        <xdr:cNvSpPr/>
      </xdr:nvSpPr>
      <xdr:spPr>
        <a:xfrm>
          <a:off x="3746500" y="162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84772</xdr:rowOff>
    </xdr:from>
    <xdr:ext cx="534377" cy="259045"/>
    <xdr:sp macro="" textlink="">
      <xdr:nvSpPr>
        <xdr:cNvPr id="259" name="テキスト ボックス 258"/>
        <xdr:cNvSpPr txBox="1"/>
      </xdr:nvSpPr>
      <xdr:spPr>
        <a:xfrm>
          <a:off x="3530111" y="1602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154143</xdr:rowOff>
    </xdr:from>
    <xdr:to>
      <xdr:col>15</xdr:col>
      <xdr:colOff>101600</xdr:colOff>
      <xdr:row>95</xdr:row>
      <xdr:rowOff>84293</xdr:rowOff>
    </xdr:to>
    <xdr:sp macro="" textlink="">
      <xdr:nvSpPr>
        <xdr:cNvPr id="260" name="楕円 259"/>
        <xdr:cNvSpPr/>
      </xdr:nvSpPr>
      <xdr:spPr>
        <a:xfrm>
          <a:off x="2857500" y="162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100820</xdr:rowOff>
    </xdr:from>
    <xdr:ext cx="534377" cy="259045"/>
    <xdr:sp macro="" textlink="">
      <xdr:nvSpPr>
        <xdr:cNvPr id="261" name="テキスト ボックス 260"/>
        <xdr:cNvSpPr txBox="1"/>
      </xdr:nvSpPr>
      <xdr:spPr>
        <a:xfrm>
          <a:off x="2641111" y="160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162052</xdr:rowOff>
    </xdr:from>
    <xdr:to>
      <xdr:col>10</xdr:col>
      <xdr:colOff>165100</xdr:colOff>
      <xdr:row>95</xdr:row>
      <xdr:rowOff>92202</xdr:rowOff>
    </xdr:to>
    <xdr:sp macro="" textlink="">
      <xdr:nvSpPr>
        <xdr:cNvPr id="262" name="楕円 261"/>
        <xdr:cNvSpPr/>
      </xdr:nvSpPr>
      <xdr:spPr>
        <a:xfrm>
          <a:off x="1968500" y="162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108729</xdr:rowOff>
    </xdr:from>
    <xdr:ext cx="534377" cy="259045"/>
    <xdr:sp macro="" textlink="">
      <xdr:nvSpPr>
        <xdr:cNvPr id="263" name="テキスト ボックス 262"/>
        <xdr:cNvSpPr txBox="1"/>
      </xdr:nvSpPr>
      <xdr:spPr>
        <a:xfrm>
          <a:off x="1752111" y="160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55981</xdr:rowOff>
    </xdr:from>
    <xdr:to>
      <xdr:col>6</xdr:col>
      <xdr:colOff>38100</xdr:colOff>
      <xdr:row>95</xdr:row>
      <xdr:rowOff>157581</xdr:rowOff>
    </xdr:to>
    <xdr:sp macro="" textlink="">
      <xdr:nvSpPr>
        <xdr:cNvPr id="264" name="楕円 263"/>
        <xdr:cNvSpPr/>
      </xdr:nvSpPr>
      <xdr:spPr>
        <a:xfrm>
          <a:off x="1079500" y="1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2658</xdr:rowOff>
    </xdr:from>
    <xdr:ext cx="534377" cy="259045"/>
    <xdr:sp macro="" textlink="">
      <xdr:nvSpPr>
        <xdr:cNvPr id="265" name="テキスト ボックス 264"/>
        <xdr:cNvSpPr txBox="1"/>
      </xdr:nvSpPr>
      <xdr:spPr>
        <a:xfrm>
          <a:off x="863111" y="161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128079</xdr:rowOff>
    </xdr:from>
    <xdr:to>
      <xdr:col>55</xdr:col>
      <xdr:colOff>0</xdr:colOff>
      <xdr:row>35</xdr:row>
      <xdr:rowOff>64453</xdr:rowOff>
    </xdr:to>
    <xdr:cxnSp macro="">
      <xdr:nvCxnSpPr>
        <xdr:cNvPr id="294" name="直線コネクタ 293"/>
        <xdr:cNvCxnSpPr/>
      </xdr:nvCxnSpPr>
      <xdr:spPr>
        <a:xfrm flipV="1">
          <a:off x="9639300" y="5100129"/>
          <a:ext cx="838200" cy="9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5"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64453</xdr:rowOff>
    </xdr:from>
    <xdr:to>
      <xdr:col>50</xdr:col>
      <xdr:colOff>114300</xdr:colOff>
      <xdr:row>37</xdr:row>
      <xdr:rowOff>93409</xdr:rowOff>
    </xdr:to>
    <xdr:cxnSp macro="">
      <xdr:nvCxnSpPr>
        <xdr:cNvPr id="297" name="直線コネクタ 296"/>
        <xdr:cNvCxnSpPr/>
      </xdr:nvCxnSpPr>
      <xdr:spPr>
        <a:xfrm flipV="1">
          <a:off x="8750300" y="6065203"/>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9" name="テキスト ボックス 298"/>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93409</xdr:rowOff>
    </xdr:from>
    <xdr:to>
      <xdr:col>45</xdr:col>
      <xdr:colOff>177800</xdr:colOff>
      <xdr:row>37</xdr:row>
      <xdr:rowOff>165798</xdr:rowOff>
    </xdr:to>
    <xdr:cxnSp macro="">
      <xdr:nvCxnSpPr>
        <xdr:cNvPr id="300" name="直線コネクタ 299"/>
        <xdr:cNvCxnSpPr/>
      </xdr:nvCxnSpPr>
      <xdr:spPr>
        <a:xfrm flipV="1">
          <a:off x="7861300" y="643705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2" name="テキスト ボックス 301"/>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104458</xdr:rowOff>
    </xdr:from>
    <xdr:to>
      <xdr:col>41</xdr:col>
      <xdr:colOff>50800</xdr:colOff>
      <xdr:row>37</xdr:row>
      <xdr:rowOff>165798</xdr:rowOff>
    </xdr:to>
    <xdr:cxnSp macro="">
      <xdr:nvCxnSpPr>
        <xdr:cNvPr id="303" name="直線コネクタ 302"/>
        <xdr:cNvCxnSpPr/>
      </xdr:nvCxnSpPr>
      <xdr:spPr>
        <a:xfrm>
          <a:off x="6972300" y="6448108"/>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5" name="テキスト ボックス 304"/>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7" name="テキスト ボックス 306"/>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77279</xdr:rowOff>
    </xdr:from>
    <xdr:to>
      <xdr:col>55</xdr:col>
      <xdr:colOff>50800</xdr:colOff>
      <xdr:row>30</xdr:row>
      <xdr:rowOff>7429</xdr:rowOff>
    </xdr:to>
    <xdr:sp macro="" textlink="">
      <xdr:nvSpPr>
        <xdr:cNvPr id="313" name="楕円 312"/>
        <xdr:cNvSpPr/>
      </xdr:nvSpPr>
      <xdr:spPr>
        <a:xfrm>
          <a:off x="104267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30306</xdr:rowOff>
    </xdr:from>
    <xdr:ext cx="469744" cy="259045"/>
    <xdr:sp macro="" textlink="">
      <xdr:nvSpPr>
        <xdr:cNvPr id="314" name="労働費該当値テキスト"/>
        <xdr:cNvSpPr txBox="1"/>
      </xdr:nvSpPr>
      <xdr:spPr>
        <a:xfrm>
          <a:off x="10528300" y="500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13653</xdr:rowOff>
    </xdr:from>
    <xdr:to>
      <xdr:col>50</xdr:col>
      <xdr:colOff>165100</xdr:colOff>
      <xdr:row>35</xdr:row>
      <xdr:rowOff>115253</xdr:rowOff>
    </xdr:to>
    <xdr:sp macro="" textlink="">
      <xdr:nvSpPr>
        <xdr:cNvPr id="315" name="楕円 314"/>
        <xdr:cNvSpPr/>
      </xdr:nvSpPr>
      <xdr:spPr>
        <a:xfrm>
          <a:off x="9588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131780</xdr:rowOff>
    </xdr:from>
    <xdr:ext cx="469744" cy="259045"/>
    <xdr:sp macro="" textlink="">
      <xdr:nvSpPr>
        <xdr:cNvPr id="316" name="テキスト ボックス 315"/>
        <xdr:cNvSpPr txBox="1"/>
      </xdr:nvSpPr>
      <xdr:spPr>
        <a:xfrm>
          <a:off x="9404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42609</xdr:rowOff>
    </xdr:from>
    <xdr:to>
      <xdr:col>46</xdr:col>
      <xdr:colOff>38100</xdr:colOff>
      <xdr:row>37</xdr:row>
      <xdr:rowOff>144209</xdr:rowOff>
    </xdr:to>
    <xdr:sp macro="" textlink="">
      <xdr:nvSpPr>
        <xdr:cNvPr id="317" name="楕円 316"/>
        <xdr:cNvSpPr/>
      </xdr:nvSpPr>
      <xdr:spPr>
        <a:xfrm>
          <a:off x="8699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160736</xdr:rowOff>
    </xdr:from>
    <xdr:ext cx="469744" cy="259045"/>
    <xdr:sp macro="" textlink="">
      <xdr:nvSpPr>
        <xdr:cNvPr id="318" name="テキスト ボックス 317"/>
        <xdr:cNvSpPr txBox="1"/>
      </xdr:nvSpPr>
      <xdr:spPr>
        <a:xfrm>
          <a:off x="8515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114998</xdr:rowOff>
    </xdr:from>
    <xdr:to>
      <xdr:col>41</xdr:col>
      <xdr:colOff>101600</xdr:colOff>
      <xdr:row>38</xdr:row>
      <xdr:rowOff>45148</xdr:rowOff>
    </xdr:to>
    <xdr:sp macro="" textlink="">
      <xdr:nvSpPr>
        <xdr:cNvPr id="319" name="楕円 318"/>
        <xdr:cNvSpPr/>
      </xdr:nvSpPr>
      <xdr:spPr>
        <a:xfrm>
          <a:off x="7810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61675</xdr:rowOff>
    </xdr:from>
    <xdr:ext cx="469744" cy="259045"/>
    <xdr:sp macro="" textlink="">
      <xdr:nvSpPr>
        <xdr:cNvPr id="320" name="テキスト ボックス 319"/>
        <xdr:cNvSpPr txBox="1"/>
      </xdr:nvSpPr>
      <xdr:spPr>
        <a:xfrm>
          <a:off x="7626428"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53658</xdr:rowOff>
    </xdr:from>
    <xdr:to>
      <xdr:col>36</xdr:col>
      <xdr:colOff>165100</xdr:colOff>
      <xdr:row>37</xdr:row>
      <xdr:rowOff>155258</xdr:rowOff>
    </xdr:to>
    <xdr:sp macro="" textlink="">
      <xdr:nvSpPr>
        <xdr:cNvPr id="321" name="楕円 320"/>
        <xdr:cNvSpPr/>
      </xdr:nvSpPr>
      <xdr:spPr>
        <a:xfrm>
          <a:off x="6921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335</xdr:rowOff>
    </xdr:from>
    <xdr:ext cx="469744" cy="259045"/>
    <xdr:sp macro="" textlink="">
      <xdr:nvSpPr>
        <xdr:cNvPr id="322" name="テキスト ボックス 321"/>
        <xdr:cNvSpPr txBox="1"/>
      </xdr:nvSpPr>
      <xdr:spPr>
        <a:xfrm>
          <a:off x="6737428" y="617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4" name="直線コネクタ 343"/>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5"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6" name="直線コネクタ 345"/>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7"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8" name="直線コネクタ 347"/>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160365</xdr:rowOff>
    </xdr:from>
    <xdr:to>
      <xdr:col>55</xdr:col>
      <xdr:colOff>0</xdr:colOff>
      <xdr:row>57</xdr:row>
      <xdr:rowOff>170790</xdr:rowOff>
    </xdr:to>
    <xdr:cxnSp macro="">
      <xdr:nvCxnSpPr>
        <xdr:cNvPr id="349" name="直線コネクタ 348"/>
        <xdr:cNvCxnSpPr/>
      </xdr:nvCxnSpPr>
      <xdr:spPr>
        <a:xfrm flipV="1">
          <a:off x="9639300" y="9933015"/>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50"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51" name="フローチャート: 判断 350"/>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170790</xdr:rowOff>
    </xdr:from>
    <xdr:to>
      <xdr:col>50</xdr:col>
      <xdr:colOff>114300</xdr:colOff>
      <xdr:row>58</xdr:row>
      <xdr:rowOff>39116</xdr:rowOff>
    </xdr:to>
    <xdr:cxnSp macro="">
      <xdr:nvCxnSpPr>
        <xdr:cNvPr id="352" name="直線コネクタ 351"/>
        <xdr:cNvCxnSpPr/>
      </xdr:nvCxnSpPr>
      <xdr:spPr>
        <a:xfrm flipV="1">
          <a:off x="8750300" y="994344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3" name="フローチャート: 判断 352"/>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4" name="テキスト ボックス 353"/>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140432</xdr:rowOff>
    </xdr:from>
    <xdr:to>
      <xdr:col>45</xdr:col>
      <xdr:colOff>177800</xdr:colOff>
      <xdr:row>58</xdr:row>
      <xdr:rowOff>39116</xdr:rowOff>
    </xdr:to>
    <xdr:cxnSp macro="">
      <xdr:nvCxnSpPr>
        <xdr:cNvPr id="355" name="直線コネクタ 354"/>
        <xdr:cNvCxnSpPr/>
      </xdr:nvCxnSpPr>
      <xdr:spPr>
        <a:xfrm>
          <a:off x="7861300" y="9913082"/>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6" name="フローチャート: 判断 355"/>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7" name="テキスト ボックス 356"/>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42865</xdr:rowOff>
    </xdr:from>
    <xdr:to>
      <xdr:col>41</xdr:col>
      <xdr:colOff>50800</xdr:colOff>
      <xdr:row>57</xdr:row>
      <xdr:rowOff>140432</xdr:rowOff>
    </xdr:to>
    <xdr:cxnSp macro="">
      <xdr:nvCxnSpPr>
        <xdr:cNvPr id="358" name="直線コネクタ 357"/>
        <xdr:cNvCxnSpPr/>
      </xdr:nvCxnSpPr>
      <xdr:spPr>
        <a:xfrm>
          <a:off x="6972300" y="9815515"/>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9" name="フローチャート: 判断 358"/>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60" name="テキスト ボックス 359"/>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61" name="フローチャート: 判断 360"/>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2" name="テキスト ボックス 361"/>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109565</xdr:rowOff>
    </xdr:from>
    <xdr:to>
      <xdr:col>55</xdr:col>
      <xdr:colOff>50800</xdr:colOff>
      <xdr:row>58</xdr:row>
      <xdr:rowOff>39715</xdr:rowOff>
    </xdr:to>
    <xdr:sp macro="" textlink="">
      <xdr:nvSpPr>
        <xdr:cNvPr id="368" name="楕円 367"/>
        <xdr:cNvSpPr/>
      </xdr:nvSpPr>
      <xdr:spPr>
        <a:xfrm>
          <a:off x="104267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87992</xdr:rowOff>
    </xdr:from>
    <xdr:ext cx="469744" cy="259045"/>
    <xdr:sp macro="" textlink="">
      <xdr:nvSpPr>
        <xdr:cNvPr id="369" name="農林水産業費該当値テキスト"/>
        <xdr:cNvSpPr txBox="1"/>
      </xdr:nvSpPr>
      <xdr:spPr>
        <a:xfrm>
          <a:off x="10528300" y="98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119990</xdr:rowOff>
    </xdr:from>
    <xdr:to>
      <xdr:col>50</xdr:col>
      <xdr:colOff>165100</xdr:colOff>
      <xdr:row>58</xdr:row>
      <xdr:rowOff>50140</xdr:rowOff>
    </xdr:to>
    <xdr:sp macro="" textlink="">
      <xdr:nvSpPr>
        <xdr:cNvPr id="370" name="楕円 369"/>
        <xdr:cNvSpPr/>
      </xdr:nvSpPr>
      <xdr:spPr>
        <a:xfrm>
          <a:off x="9588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41267</xdr:rowOff>
    </xdr:from>
    <xdr:ext cx="469744" cy="259045"/>
    <xdr:sp macro="" textlink="">
      <xdr:nvSpPr>
        <xdr:cNvPr id="371" name="テキスト ボックス 370"/>
        <xdr:cNvSpPr txBox="1"/>
      </xdr:nvSpPr>
      <xdr:spPr>
        <a:xfrm>
          <a:off x="9404428" y="99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159766</xdr:rowOff>
    </xdr:from>
    <xdr:to>
      <xdr:col>46</xdr:col>
      <xdr:colOff>38100</xdr:colOff>
      <xdr:row>58</xdr:row>
      <xdr:rowOff>89916</xdr:rowOff>
    </xdr:to>
    <xdr:sp macro="" textlink="">
      <xdr:nvSpPr>
        <xdr:cNvPr id="372" name="楕円 371"/>
        <xdr:cNvSpPr/>
      </xdr:nvSpPr>
      <xdr:spPr>
        <a:xfrm>
          <a:off x="8699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81043</xdr:rowOff>
    </xdr:from>
    <xdr:ext cx="469744" cy="259045"/>
    <xdr:sp macro="" textlink="">
      <xdr:nvSpPr>
        <xdr:cNvPr id="373" name="テキスト ボックス 372"/>
        <xdr:cNvSpPr txBox="1"/>
      </xdr:nvSpPr>
      <xdr:spPr>
        <a:xfrm>
          <a:off x="8515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89632</xdr:rowOff>
    </xdr:from>
    <xdr:to>
      <xdr:col>41</xdr:col>
      <xdr:colOff>101600</xdr:colOff>
      <xdr:row>58</xdr:row>
      <xdr:rowOff>19782</xdr:rowOff>
    </xdr:to>
    <xdr:sp macro="" textlink="">
      <xdr:nvSpPr>
        <xdr:cNvPr id="374" name="楕円 373"/>
        <xdr:cNvSpPr/>
      </xdr:nvSpPr>
      <xdr:spPr>
        <a:xfrm>
          <a:off x="7810500" y="9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10909</xdr:rowOff>
    </xdr:from>
    <xdr:ext cx="469744" cy="259045"/>
    <xdr:sp macro="" textlink="">
      <xdr:nvSpPr>
        <xdr:cNvPr id="375" name="テキスト ボックス 374"/>
        <xdr:cNvSpPr txBox="1"/>
      </xdr:nvSpPr>
      <xdr:spPr>
        <a:xfrm>
          <a:off x="7626428" y="99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163515</xdr:rowOff>
    </xdr:from>
    <xdr:to>
      <xdr:col>36</xdr:col>
      <xdr:colOff>165100</xdr:colOff>
      <xdr:row>57</xdr:row>
      <xdr:rowOff>93665</xdr:rowOff>
    </xdr:to>
    <xdr:sp macro="" textlink="">
      <xdr:nvSpPr>
        <xdr:cNvPr id="376" name="楕円 375"/>
        <xdr:cNvSpPr/>
      </xdr:nvSpPr>
      <xdr:spPr>
        <a:xfrm>
          <a:off x="6921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84792</xdr:rowOff>
    </xdr:from>
    <xdr:ext cx="469744" cy="259045"/>
    <xdr:sp macro="" textlink="">
      <xdr:nvSpPr>
        <xdr:cNvPr id="377" name="テキスト ボックス 376"/>
        <xdr:cNvSpPr txBox="1"/>
      </xdr:nvSpPr>
      <xdr:spPr>
        <a:xfrm>
          <a:off x="6737428" y="98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9" name="直線コネクタ 398"/>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0"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1" name="直線コネクタ 400"/>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2"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3" name="直線コネクタ 402"/>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79989</xdr:rowOff>
    </xdr:from>
    <xdr:to>
      <xdr:col>55</xdr:col>
      <xdr:colOff>0</xdr:colOff>
      <xdr:row>77</xdr:row>
      <xdr:rowOff>94757</xdr:rowOff>
    </xdr:to>
    <xdr:cxnSp macro="">
      <xdr:nvCxnSpPr>
        <xdr:cNvPr id="404" name="直線コネクタ 403"/>
        <xdr:cNvCxnSpPr/>
      </xdr:nvCxnSpPr>
      <xdr:spPr>
        <a:xfrm flipV="1">
          <a:off x="9639300" y="13281639"/>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5"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6" name="フローチャート: 判断 405"/>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94757</xdr:rowOff>
    </xdr:from>
    <xdr:to>
      <xdr:col>50</xdr:col>
      <xdr:colOff>114300</xdr:colOff>
      <xdr:row>77</xdr:row>
      <xdr:rowOff>98003</xdr:rowOff>
    </xdr:to>
    <xdr:cxnSp macro="">
      <xdr:nvCxnSpPr>
        <xdr:cNvPr id="407" name="直線コネクタ 406"/>
        <xdr:cNvCxnSpPr/>
      </xdr:nvCxnSpPr>
      <xdr:spPr>
        <a:xfrm flipV="1">
          <a:off x="8750300" y="1329640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8" name="フローチャート: 判断 407"/>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9" name="テキスト ボックス 408"/>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31161</xdr:rowOff>
    </xdr:from>
    <xdr:to>
      <xdr:col>45</xdr:col>
      <xdr:colOff>177800</xdr:colOff>
      <xdr:row>77</xdr:row>
      <xdr:rowOff>98003</xdr:rowOff>
    </xdr:to>
    <xdr:cxnSp macro="">
      <xdr:nvCxnSpPr>
        <xdr:cNvPr id="410" name="直線コネクタ 409"/>
        <xdr:cNvCxnSpPr/>
      </xdr:nvCxnSpPr>
      <xdr:spPr>
        <a:xfrm>
          <a:off x="7861300" y="13232811"/>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1" name="フローチャート: 判断 410"/>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2" name="テキスト ボックス 411"/>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20554</xdr:rowOff>
    </xdr:from>
    <xdr:to>
      <xdr:col>41</xdr:col>
      <xdr:colOff>50800</xdr:colOff>
      <xdr:row>77</xdr:row>
      <xdr:rowOff>31161</xdr:rowOff>
    </xdr:to>
    <xdr:cxnSp macro="">
      <xdr:nvCxnSpPr>
        <xdr:cNvPr id="413" name="直線コネクタ 412"/>
        <xdr:cNvCxnSpPr/>
      </xdr:nvCxnSpPr>
      <xdr:spPr>
        <a:xfrm>
          <a:off x="6972300" y="132222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4" name="フローチャート: 判断 413"/>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5" name="テキスト ボックス 414"/>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6" name="フローチャート: 判断 415"/>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7" name="テキスト ボックス 416"/>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29189</xdr:rowOff>
    </xdr:from>
    <xdr:to>
      <xdr:col>55</xdr:col>
      <xdr:colOff>50800</xdr:colOff>
      <xdr:row>77</xdr:row>
      <xdr:rowOff>130789</xdr:rowOff>
    </xdr:to>
    <xdr:sp macro="" textlink="">
      <xdr:nvSpPr>
        <xdr:cNvPr id="423" name="楕円 422"/>
        <xdr:cNvSpPr/>
      </xdr:nvSpPr>
      <xdr:spPr>
        <a:xfrm>
          <a:off x="104267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52066</xdr:rowOff>
    </xdr:from>
    <xdr:ext cx="469744" cy="259045"/>
    <xdr:sp macro="" textlink="">
      <xdr:nvSpPr>
        <xdr:cNvPr id="424" name="商工費該当値テキスト"/>
        <xdr:cNvSpPr txBox="1"/>
      </xdr:nvSpPr>
      <xdr:spPr>
        <a:xfrm>
          <a:off x="10528300" y="1308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43957</xdr:rowOff>
    </xdr:from>
    <xdr:to>
      <xdr:col>50</xdr:col>
      <xdr:colOff>165100</xdr:colOff>
      <xdr:row>77</xdr:row>
      <xdr:rowOff>145557</xdr:rowOff>
    </xdr:to>
    <xdr:sp macro="" textlink="">
      <xdr:nvSpPr>
        <xdr:cNvPr id="425" name="楕円 424"/>
        <xdr:cNvSpPr/>
      </xdr:nvSpPr>
      <xdr:spPr>
        <a:xfrm>
          <a:off x="9588500" y="132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136684</xdr:rowOff>
    </xdr:from>
    <xdr:ext cx="469744" cy="259045"/>
    <xdr:sp macro="" textlink="">
      <xdr:nvSpPr>
        <xdr:cNvPr id="426" name="テキスト ボックス 425"/>
        <xdr:cNvSpPr txBox="1"/>
      </xdr:nvSpPr>
      <xdr:spPr>
        <a:xfrm>
          <a:off x="9404428" y="133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47203</xdr:rowOff>
    </xdr:from>
    <xdr:to>
      <xdr:col>46</xdr:col>
      <xdr:colOff>38100</xdr:colOff>
      <xdr:row>77</xdr:row>
      <xdr:rowOff>148803</xdr:rowOff>
    </xdr:to>
    <xdr:sp macro="" textlink="">
      <xdr:nvSpPr>
        <xdr:cNvPr id="427" name="楕円 426"/>
        <xdr:cNvSpPr/>
      </xdr:nvSpPr>
      <xdr:spPr>
        <a:xfrm>
          <a:off x="8699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139930</xdr:rowOff>
    </xdr:from>
    <xdr:ext cx="469744" cy="259045"/>
    <xdr:sp macro="" textlink="">
      <xdr:nvSpPr>
        <xdr:cNvPr id="428" name="テキスト ボックス 427"/>
        <xdr:cNvSpPr txBox="1"/>
      </xdr:nvSpPr>
      <xdr:spPr>
        <a:xfrm>
          <a:off x="8515428" y="13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151811</xdr:rowOff>
    </xdr:from>
    <xdr:to>
      <xdr:col>41</xdr:col>
      <xdr:colOff>101600</xdr:colOff>
      <xdr:row>77</xdr:row>
      <xdr:rowOff>81961</xdr:rowOff>
    </xdr:to>
    <xdr:sp macro="" textlink="">
      <xdr:nvSpPr>
        <xdr:cNvPr id="429" name="楕円 428"/>
        <xdr:cNvSpPr/>
      </xdr:nvSpPr>
      <xdr:spPr>
        <a:xfrm>
          <a:off x="7810500" y="131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73088</xdr:rowOff>
    </xdr:from>
    <xdr:ext cx="469744" cy="259045"/>
    <xdr:sp macro="" textlink="">
      <xdr:nvSpPr>
        <xdr:cNvPr id="430" name="テキスト ボックス 429"/>
        <xdr:cNvSpPr txBox="1"/>
      </xdr:nvSpPr>
      <xdr:spPr>
        <a:xfrm>
          <a:off x="7626428" y="132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141204</xdr:rowOff>
    </xdr:from>
    <xdr:to>
      <xdr:col>36</xdr:col>
      <xdr:colOff>165100</xdr:colOff>
      <xdr:row>77</xdr:row>
      <xdr:rowOff>71354</xdr:rowOff>
    </xdr:to>
    <xdr:sp macro="" textlink="">
      <xdr:nvSpPr>
        <xdr:cNvPr id="431" name="楕円 430"/>
        <xdr:cNvSpPr/>
      </xdr:nvSpPr>
      <xdr:spPr>
        <a:xfrm>
          <a:off x="6921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62481</xdr:rowOff>
    </xdr:from>
    <xdr:ext cx="469744" cy="259045"/>
    <xdr:sp macro="" textlink="">
      <xdr:nvSpPr>
        <xdr:cNvPr id="432" name="テキスト ボックス 431"/>
        <xdr:cNvSpPr txBox="1"/>
      </xdr:nvSpPr>
      <xdr:spPr>
        <a:xfrm>
          <a:off x="6737428"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158434</xdr:rowOff>
    </xdr:from>
    <xdr:to>
      <xdr:col>55</xdr:col>
      <xdr:colOff>0</xdr:colOff>
      <xdr:row>97</xdr:row>
      <xdr:rowOff>11151</xdr:rowOff>
    </xdr:to>
    <xdr:cxnSp macro="">
      <xdr:nvCxnSpPr>
        <xdr:cNvPr id="463" name="直線コネクタ 462"/>
        <xdr:cNvCxnSpPr/>
      </xdr:nvCxnSpPr>
      <xdr:spPr>
        <a:xfrm flipV="1">
          <a:off x="9639300" y="16617634"/>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4"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11151</xdr:rowOff>
    </xdr:from>
    <xdr:to>
      <xdr:col>50</xdr:col>
      <xdr:colOff>114300</xdr:colOff>
      <xdr:row>97</xdr:row>
      <xdr:rowOff>17497</xdr:rowOff>
    </xdr:to>
    <xdr:cxnSp macro="">
      <xdr:nvCxnSpPr>
        <xdr:cNvPr id="466" name="直線コネクタ 465"/>
        <xdr:cNvCxnSpPr/>
      </xdr:nvCxnSpPr>
      <xdr:spPr>
        <a:xfrm flipV="1">
          <a:off x="8750300" y="16641801"/>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8" name="テキスト ボックス 467"/>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163322</xdr:rowOff>
    </xdr:from>
    <xdr:to>
      <xdr:col>45</xdr:col>
      <xdr:colOff>177800</xdr:colOff>
      <xdr:row>97</xdr:row>
      <xdr:rowOff>17497</xdr:rowOff>
    </xdr:to>
    <xdr:cxnSp macro="">
      <xdr:nvCxnSpPr>
        <xdr:cNvPr id="469" name="直線コネクタ 468"/>
        <xdr:cNvCxnSpPr/>
      </xdr:nvCxnSpPr>
      <xdr:spPr>
        <a:xfrm>
          <a:off x="7861300" y="16622522"/>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1" name="テキスト ボックス 470"/>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152524</xdr:rowOff>
    </xdr:from>
    <xdr:to>
      <xdr:col>41</xdr:col>
      <xdr:colOff>50800</xdr:colOff>
      <xdr:row>96</xdr:row>
      <xdr:rowOff>163322</xdr:rowOff>
    </xdr:to>
    <xdr:cxnSp macro="">
      <xdr:nvCxnSpPr>
        <xdr:cNvPr id="472" name="直線コネクタ 471"/>
        <xdr:cNvCxnSpPr/>
      </xdr:nvCxnSpPr>
      <xdr:spPr>
        <a:xfrm>
          <a:off x="6972300" y="1661172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4" name="テキスト ボックス 473"/>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6" name="テキスト ボックス 475"/>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107634</xdr:rowOff>
    </xdr:from>
    <xdr:to>
      <xdr:col>55</xdr:col>
      <xdr:colOff>50800</xdr:colOff>
      <xdr:row>97</xdr:row>
      <xdr:rowOff>37784</xdr:rowOff>
    </xdr:to>
    <xdr:sp macro="" textlink="">
      <xdr:nvSpPr>
        <xdr:cNvPr id="482" name="楕円 481"/>
        <xdr:cNvSpPr/>
      </xdr:nvSpPr>
      <xdr:spPr>
        <a:xfrm>
          <a:off x="104267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130511</xdr:rowOff>
    </xdr:from>
    <xdr:ext cx="534377" cy="259045"/>
    <xdr:sp macro="" textlink="">
      <xdr:nvSpPr>
        <xdr:cNvPr id="483" name="土木費該当値テキスト"/>
        <xdr:cNvSpPr txBox="1"/>
      </xdr:nvSpPr>
      <xdr:spPr>
        <a:xfrm>
          <a:off x="10528300" y="164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131801</xdr:rowOff>
    </xdr:from>
    <xdr:to>
      <xdr:col>50</xdr:col>
      <xdr:colOff>165100</xdr:colOff>
      <xdr:row>97</xdr:row>
      <xdr:rowOff>61951</xdr:rowOff>
    </xdr:to>
    <xdr:sp macro="" textlink="">
      <xdr:nvSpPr>
        <xdr:cNvPr id="484" name="楕円 483"/>
        <xdr:cNvSpPr/>
      </xdr:nvSpPr>
      <xdr:spPr>
        <a:xfrm>
          <a:off x="9588500" y="165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78478</xdr:rowOff>
    </xdr:from>
    <xdr:ext cx="534377" cy="259045"/>
    <xdr:sp macro="" textlink="">
      <xdr:nvSpPr>
        <xdr:cNvPr id="485" name="テキスト ボックス 484"/>
        <xdr:cNvSpPr txBox="1"/>
      </xdr:nvSpPr>
      <xdr:spPr>
        <a:xfrm>
          <a:off x="9372111" y="163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138147</xdr:rowOff>
    </xdr:from>
    <xdr:to>
      <xdr:col>46</xdr:col>
      <xdr:colOff>38100</xdr:colOff>
      <xdr:row>97</xdr:row>
      <xdr:rowOff>68297</xdr:rowOff>
    </xdr:to>
    <xdr:sp macro="" textlink="">
      <xdr:nvSpPr>
        <xdr:cNvPr id="486" name="楕円 485"/>
        <xdr:cNvSpPr/>
      </xdr:nvSpPr>
      <xdr:spPr>
        <a:xfrm>
          <a:off x="8699500" y="165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84824</xdr:rowOff>
    </xdr:from>
    <xdr:ext cx="534377" cy="259045"/>
    <xdr:sp macro="" textlink="">
      <xdr:nvSpPr>
        <xdr:cNvPr id="487" name="テキスト ボックス 486"/>
        <xdr:cNvSpPr txBox="1"/>
      </xdr:nvSpPr>
      <xdr:spPr>
        <a:xfrm>
          <a:off x="8483111" y="163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112522</xdr:rowOff>
    </xdr:from>
    <xdr:to>
      <xdr:col>41</xdr:col>
      <xdr:colOff>101600</xdr:colOff>
      <xdr:row>97</xdr:row>
      <xdr:rowOff>42672</xdr:rowOff>
    </xdr:to>
    <xdr:sp macro="" textlink="">
      <xdr:nvSpPr>
        <xdr:cNvPr id="488" name="楕円 487"/>
        <xdr:cNvSpPr/>
      </xdr:nvSpPr>
      <xdr:spPr>
        <a:xfrm>
          <a:off x="7810500" y="165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59199</xdr:rowOff>
    </xdr:from>
    <xdr:ext cx="534377" cy="259045"/>
    <xdr:sp macro="" textlink="">
      <xdr:nvSpPr>
        <xdr:cNvPr id="489" name="テキスト ボックス 488"/>
        <xdr:cNvSpPr txBox="1"/>
      </xdr:nvSpPr>
      <xdr:spPr>
        <a:xfrm>
          <a:off x="7594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101724</xdr:rowOff>
    </xdr:from>
    <xdr:to>
      <xdr:col>36</xdr:col>
      <xdr:colOff>165100</xdr:colOff>
      <xdr:row>97</xdr:row>
      <xdr:rowOff>31874</xdr:rowOff>
    </xdr:to>
    <xdr:sp macro="" textlink="">
      <xdr:nvSpPr>
        <xdr:cNvPr id="490" name="楕円 489"/>
        <xdr:cNvSpPr/>
      </xdr:nvSpPr>
      <xdr:spPr>
        <a:xfrm>
          <a:off x="6921500" y="165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48401</xdr:rowOff>
    </xdr:from>
    <xdr:ext cx="534377" cy="259045"/>
    <xdr:sp macro="" textlink="">
      <xdr:nvSpPr>
        <xdr:cNvPr id="491" name="テキスト ボックス 490"/>
        <xdr:cNvSpPr txBox="1"/>
      </xdr:nvSpPr>
      <xdr:spPr>
        <a:xfrm>
          <a:off x="6705111" y="163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8" name="直線コネクタ 517"/>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9"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0" name="直線コネクタ 519"/>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1"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2" name="直線コネクタ 521"/>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115860</xdr:rowOff>
    </xdr:from>
    <xdr:to>
      <xdr:col>85</xdr:col>
      <xdr:colOff>127000</xdr:colOff>
      <xdr:row>33</xdr:row>
      <xdr:rowOff>146558</xdr:rowOff>
    </xdr:to>
    <xdr:cxnSp macro="">
      <xdr:nvCxnSpPr>
        <xdr:cNvPr id="523" name="直線コネクタ 522"/>
        <xdr:cNvCxnSpPr/>
      </xdr:nvCxnSpPr>
      <xdr:spPr>
        <a:xfrm>
          <a:off x="15481300" y="5773710"/>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4"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5" name="フローチャート: 判断 524"/>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170235</xdr:rowOff>
    </xdr:from>
    <xdr:to>
      <xdr:col>81</xdr:col>
      <xdr:colOff>50800</xdr:colOff>
      <xdr:row>33</xdr:row>
      <xdr:rowOff>115860</xdr:rowOff>
    </xdr:to>
    <xdr:cxnSp macro="">
      <xdr:nvCxnSpPr>
        <xdr:cNvPr id="526" name="直線コネクタ 525"/>
        <xdr:cNvCxnSpPr/>
      </xdr:nvCxnSpPr>
      <xdr:spPr>
        <a:xfrm>
          <a:off x="14592300" y="5656635"/>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7" name="フローチャート: 判断 526"/>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8" name="テキスト ボックス 527"/>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170235</xdr:rowOff>
    </xdr:from>
    <xdr:to>
      <xdr:col>76</xdr:col>
      <xdr:colOff>114300</xdr:colOff>
      <xdr:row>34</xdr:row>
      <xdr:rowOff>89245</xdr:rowOff>
    </xdr:to>
    <xdr:cxnSp macro="">
      <xdr:nvCxnSpPr>
        <xdr:cNvPr id="529" name="直線コネクタ 528"/>
        <xdr:cNvCxnSpPr/>
      </xdr:nvCxnSpPr>
      <xdr:spPr>
        <a:xfrm flipV="1">
          <a:off x="13703300" y="5656635"/>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0" name="フローチャート: 判断 529"/>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31" name="テキスト ボックス 530"/>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1397</xdr:rowOff>
    </xdr:from>
    <xdr:to>
      <xdr:col>71</xdr:col>
      <xdr:colOff>177800</xdr:colOff>
      <xdr:row>34</xdr:row>
      <xdr:rowOff>89245</xdr:rowOff>
    </xdr:to>
    <xdr:cxnSp macro="">
      <xdr:nvCxnSpPr>
        <xdr:cNvPr id="532" name="直線コネクタ 531"/>
        <xdr:cNvCxnSpPr/>
      </xdr:nvCxnSpPr>
      <xdr:spPr>
        <a:xfrm>
          <a:off x="12814300" y="5487797"/>
          <a:ext cx="889000" cy="43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3" name="フローチャート: 判断 532"/>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4" name="テキスト ボックス 533"/>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5" name="フローチャート: 判断 534"/>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6" name="テキスト ボックス 535"/>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95758</xdr:rowOff>
    </xdr:from>
    <xdr:to>
      <xdr:col>85</xdr:col>
      <xdr:colOff>177800</xdr:colOff>
      <xdr:row>34</xdr:row>
      <xdr:rowOff>25908</xdr:rowOff>
    </xdr:to>
    <xdr:sp macro="" textlink="">
      <xdr:nvSpPr>
        <xdr:cNvPr id="542" name="楕円 541"/>
        <xdr:cNvSpPr/>
      </xdr:nvSpPr>
      <xdr:spPr>
        <a:xfrm>
          <a:off x="16268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118635</xdr:rowOff>
    </xdr:from>
    <xdr:ext cx="534377" cy="259045"/>
    <xdr:sp macro="" textlink="">
      <xdr:nvSpPr>
        <xdr:cNvPr id="543" name="消防費該当値テキスト"/>
        <xdr:cNvSpPr txBox="1"/>
      </xdr:nvSpPr>
      <xdr:spPr>
        <a:xfrm>
          <a:off x="16370300" y="56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65060</xdr:rowOff>
    </xdr:from>
    <xdr:to>
      <xdr:col>81</xdr:col>
      <xdr:colOff>101600</xdr:colOff>
      <xdr:row>33</xdr:row>
      <xdr:rowOff>166660</xdr:rowOff>
    </xdr:to>
    <xdr:sp macro="" textlink="">
      <xdr:nvSpPr>
        <xdr:cNvPr id="544" name="楕円 543"/>
        <xdr:cNvSpPr/>
      </xdr:nvSpPr>
      <xdr:spPr>
        <a:xfrm>
          <a:off x="15430500" y="57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11737</xdr:rowOff>
    </xdr:from>
    <xdr:ext cx="534377" cy="259045"/>
    <xdr:sp macro="" textlink="">
      <xdr:nvSpPr>
        <xdr:cNvPr id="545" name="テキスト ボックス 544"/>
        <xdr:cNvSpPr txBox="1"/>
      </xdr:nvSpPr>
      <xdr:spPr>
        <a:xfrm>
          <a:off x="15214111" y="54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119435</xdr:rowOff>
    </xdr:from>
    <xdr:to>
      <xdr:col>76</xdr:col>
      <xdr:colOff>165100</xdr:colOff>
      <xdr:row>33</xdr:row>
      <xdr:rowOff>49585</xdr:rowOff>
    </xdr:to>
    <xdr:sp macro="" textlink="">
      <xdr:nvSpPr>
        <xdr:cNvPr id="546" name="楕円 545"/>
        <xdr:cNvSpPr/>
      </xdr:nvSpPr>
      <xdr:spPr>
        <a:xfrm>
          <a:off x="14541500" y="5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66112</xdr:rowOff>
    </xdr:from>
    <xdr:ext cx="534377" cy="259045"/>
    <xdr:sp macro="" textlink="">
      <xdr:nvSpPr>
        <xdr:cNvPr id="547" name="テキスト ボックス 546"/>
        <xdr:cNvSpPr txBox="1"/>
      </xdr:nvSpPr>
      <xdr:spPr>
        <a:xfrm>
          <a:off x="14325111" y="53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38445</xdr:rowOff>
    </xdr:from>
    <xdr:to>
      <xdr:col>72</xdr:col>
      <xdr:colOff>38100</xdr:colOff>
      <xdr:row>34</xdr:row>
      <xdr:rowOff>140045</xdr:rowOff>
    </xdr:to>
    <xdr:sp macro="" textlink="">
      <xdr:nvSpPr>
        <xdr:cNvPr id="548" name="楕円 547"/>
        <xdr:cNvSpPr/>
      </xdr:nvSpPr>
      <xdr:spPr>
        <a:xfrm>
          <a:off x="13652500" y="5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156572</xdr:rowOff>
    </xdr:from>
    <xdr:ext cx="534377" cy="259045"/>
    <xdr:sp macro="" textlink="">
      <xdr:nvSpPr>
        <xdr:cNvPr id="549" name="テキスト ボックス 548"/>
        <xdr:cNvSpPr txBox="1"/>
      </xdr:nvSpPr>
      <xdr:spPr>
        <a:xfrm>
          <a:off x="13436111" y="56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122047</xdr:rowOff>
    </xdr:from>
    <xdr:to>
      <xdr:col>67</xdr:col>
      <xdr:colOff>101600</xdr:colOff>
      <xdr:row>32</xdr:row>
      <xdr:rowOff>52197</xdr:rowOff>
    </xdr:to>
    <xdr:sp macro="" textlink="">
      <xdr:nvSpPr>
        <xdr:cNvPr id="550" name="楕円 549"/>
        <xdr:cNvSpPr/>
      </xdr:nvSpPr>
      <xdr:spPr>
        <a:xfrm>
          <a:off x="127635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68724</xdr:rowOff>
    </xdr:from>
    <xdr:ext cx="534377" cy="259045"/>
    <xdr:sp macro="" textlink="">
      <xdr:nvSpPr>
        <xdr:cNvPr id="551" name="テキスト ボックス 550"/>
        <xdr:cNvSpPr txBox="1"/>
      </xdr:nvSpPr>
      <xdr:spPr>
        <a:xfrm>
          <a:off x="12547111" y="52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6" name="直線コネクタ 575"/>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7"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8" name="直線コネクタ 577"/>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9"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0" name="直線コネクタ 579"/>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42259</xdr:rowOff>
    </xdr:from>
    <xdr:to>
      <xdr:col>85</xdr:col>
      <xdr:colOff>127000</xdr:colOff>
      <xdr:row>58</xdr:row>
      <xdr:rowOff>48184</xdr:rowOff>
    </xdr:to>
    <xdr:cxnSp macro="">
      <xdr:nvCxnSpPr>
        <xdr:cNvPr id="581" name="直線コネクタ 580"/>
        <xdr:cNvCxnSpPr/>
      </xdr:nvCxnSpPr>
      <xdr:spPr>
        <a:xfrm flipV="1">
          <a:off x="15481300" y="9986359"/>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2"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3" name="フローチャート: 判断 582"/>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27515</xdr:rowOff>
    </xdr:from>
    <xdr:to>
      <xdr:col>81</xdr:col>
      <xdr:colOff>50800</xdr:colOff>
      <xdr:row>58</xdr:row>
      <xdr:rowOff>48184</xdr:rowOff>
    </xdr:to>
    <xdr:cxnSp macro="">
      <xdr:nvCxnSpPr>
        <xdr:cNvPr id="584" name="直線コネクタ 583"/>
        <xdr:cNvCxnSpPr/>
      </xdr:nvCxnSpPr>
      <xdr:spPr>
        <a:xfrm>
          <a:off x="14592300" y="9971615"/>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5" name="フローチャート: 判断 584"/>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6" name="テキスト ボックス 585"/>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27515</xdr:rowOff>
    </xdr:from>
    <xdr:to>
      <xdr:col>76</xdr:col>
      <xdr:colOff>114300</xdr:colOff>
      <xdr:row>58</xdr:row>
      <xdr:rowOff>34239</xdr:rowOff>
    </xdr:to>
    <xdr:cxnSp macro="">
      <xdr:nvCxnSpPr>
        <xdr:cNvPr id="587" name="直線コネクタ 586"/>
        <xdr:cNvCxnSpPr/>
      </xdr:nvCxnSpPr>
      <xdr:spPr>
        <a:xfrm flipV="1">
          <a:off x="13703300" y="9971615"/>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8" name="フローチャート: 判断 587"/>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9" name="テキスト ボックス 588"/>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34239</xdr:rowOff>
    </xdr:from>
    <xdr:to>
      <xdr:col>71</xdr:col>
      <xdr:colOff>177800</xdr:colOff>
      <xdr:row>58</xdr:row>
      <xdr:rowOff>71787</xdr:rowOff>
    </xdr:to>
    <xdr:cxnSp macro="">
      <xdr:nvCxnSpPr>
        <xdr:cNvPr id="590" name="直線コネクタ 589"/>
        <xdr:cNvCxnSpPr/>
      </xdr:nvCxnSpPr>
      <xdr:spPr>
        <a:xfrm flipV="1">
          <a:off x="12814300" y="9978339"/>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1" name="フローチャート: 判断 590"/>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2" name="テキスト ボックス 591"/>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3" name="フローチャート: 判断 592"/>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4" name="テキスト ボックス 593"/>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162909</xdr:rowOff>
    </xdr:from>
    <xdr:to>
      <xdr:col>85</xdr:col>
      <xdr:colOff>177800</xdr:colOff>
      <xdr:row>58</xdr:row>
      <xdr:rowOff>93059</xdr:rowOff>
    </xdr:to>
    <xdr:sp macro="" textlink="">
      <xdr:nvSpPr>
        <xdr:cNvPr id="600" name="楕円 599"/>
        <xdr:cNvSpPr/>
      </xdr:nvSpPr>
      <xdr:spPr>
        <a:xfrm>
          <a:off x="16268700" y="99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141336</xdr:rowOff>
    </xdr:from>
    <xdr:ext cx="534377" cy="259045"/>
    <xdr:sp macro="" textlink="">
      <xdr:nvSpPr>
        <xdr:cNvPr id="601" name="教育費該当値テキスト"/>
        <xdr:cNvSpPr txBox="1"/>
      </xdr:nvSpPr>
      <xdr:spPr>
        <a:xfrm>
          <a:off x="16370300" y="9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168834</xdr:rowOff>
    </xdr:from>
    <xdr:to>
      <xdr:col>81</xdr:col>
      <xdr:colOff>101600</xdr:colOff>
      <xdr:row>58</xdr:row>
      <xdr:rowOff>98984</xdr:rowOff>
    </xdr:to>
    <xdr:sp macro="" textlink="">
      <xdr:nvSpPr>
        <xdr:cNvPr id="602" name="楕円 601"/>
        <xdr:cNvSpPr/>
      </xdr:nvSpPr>
      <xdr:spPr>
        <a:xfrm>
          <a:off x="15430500" y="99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90111</xdr:rowOff>
    </xdr:from>
    <xdr:ext cx="534377" cy="259045"/>
    <xdr:sp macro="" textlink="">
      <xdr:nvSpPr>
        <xdr:cNvPr id="603" name="テキスト ボックス 602"/>
        <xdr:cNvSpPr txBox="1"/>
      </xdr:nvSpPr>
      <xdr:spPr>
        <a:xfrm>
          <a:off x="15214111" y="10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148165</xdr:rowOff>
    </xdr:from>
    <xdr:to>
      <xdr:col>76</xdr:col>
      <xdr:colOff>165100</xdr:colOff>
      <xdr:row>58</xdr:row>
      <xdr:rowOff>78315</xdr:rowOff>
    </xdr:to>
    <xdr:sp macro="" textlink="">
      <xdr:nvSpPr>
        <xdr:cNvPr id="604" name="楕円 603"/>
        <xdr:cNvSpPr/>
      </xdr:nvSpPr>
      <xdr:spPr>
        <a:xfrm>
          <a:off x="14541500" y="99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69442</xdr:rowOff>
    </xdr:from>
    <xdr:ext cx="534377" cy="259045"/>
    <xdr:sp macro="" textlink="">
      <xdr:nvSpPr>
        <xdr:cNvPr id="605" name="テキスト ボックス 604"/>
        <xdr:cNvSpPr txBox="1"/>
      </xdr:nvSpPr>
      <xdr:spPr>
        <a:xfrm>
          <a:off x="14325111" y="100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154889</xdr:rowOff>
    </xdr:from>
    <xdr:to>
      <xdr:col>72</xdr:col>
      <xdr:colOff>38100</xdr:colOff>
      <xdr:row>58</xdr:row>
      <xdr:rowOff>85039</xdr:rowOff>
    </xdr:to>
    <xdr:sp macro="" textlink="">
      <xdr:nvSpPr>
        <xdr:cNvPr id="606" name="楕円 605"/>
        <xdr:cNvSpPr/>
      </xdr:nvSpPr>
      <xdr:spPr>
        <a:xfrm>
          <a:off x="13652500" y="9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76166</xdr:rowOff>
    </xdr:from>
    <xdr:ext cx="534377" cy="259045"/>
    <xdr:sp macro="" textlink="">
      <xdr:nvSpPr>
        <xdr:cNvPr id="607" name="テキスト ボックス 606"/>
        <xdr:cNvSpPr txBox="1"/>
      </xdr:nvSpPr>
      <xdr:spPr>
        <a:xfrm>
          <a:off x="13436111" y="10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20987</xdr:rowOff>
    </xdr:from>
    <xdr:to>
      <xdr:col>67</xdr:col>
      <xdr:colOff>101600</xdr:colOff>
      <xdr:row>58</xdr:row>
      <xdr:rowOff>122587</xdr:rowOff>
    </xdr:to>
    <xdr:sp macro="" textlink="">
      <xdr:nvSpPr>
        <xdr:cNvPr id="608" name="楕円 607"/>
        <xdr:cNvSpPr/>
      </xdr:nvSpPr>
      <xdr:spPr>
        <a:xfrm>
          <a:off x="12763500" y="9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113714</xdr:rowOff>
    </xdr:from>
    <xdr:ext cx="534377" cy="259045"/>
    <xdr:sp macro="" textlink="">
      <xdr:nvSpPr>
        <xdr:cNvPr id="609" name="テキスト ボックス 608"/>
        <xdr:cNvSpPr txBox="1"/>
      </xdr:nvSpPr>
      <xdr:spPr>
        <a:xfrm>
          <a:off x="12547111" y="100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1" name="直線コネクタ 630"/>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2"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4"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5" name="直線コネクタ 634"/>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139243</xdr:rowOff>
    </xdr:from>
    <xdr:to>
      <xdr:col>85</xdr:col>
      <xdr:colOff>127000</xdr:colOff>
      <xdr:row>78</xdr:row>
      <xdr:rowOff>139700</xdr:rowOff>
    </xdr:to>
    <xdr:cxnSp macro="">
      <xdr:nvCxnSpPr>
        <xdr:cNvPr id="636" name="直線コネクタ 635"/>
        <xdr:cNvCxnSpPr/>
      </xdr:nvCxnSpPr>
      <xdr:spPr>
        <a:xfrm>
          <a:off x="15481300" y="13512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7"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8" name="フローチャート: 判断 637"/>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139243</xdr:rowOff>
    </xdr:from>
    <xdr:to>
      <xdr:col>81</xdr:col>
      <xdr:colOff>50800</xdr:colOff>
      <xdr:row>78</xdr:row>
      <xdr:rowOff>139700</xdr:rowOff>
    </xdr:to>
    <xdr:cxnSp macro="">
      <xdr:nvCxnSpPr>
        <xdr:cNvPr id="639" name="直線コネクタ 638"/>
        <xdr:cNvCxnSpPr/>
      </xdr:nvCxnSpPr>
      <xdr:spPr>
        <a:xfrm flipV="1">
          <a:off x="14592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0" name="フローチャート: 判断 639"/>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1" name="テキスト ボックス 640"/>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3" name="フローチャート: 判断 642"/>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4" name="テキスト ボックス 643"/>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6" name="フローチャート: 判断 645"/>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7" name="テキスト ボックス 646"/>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8" name="フローチャート: 判断 647"/>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9" name="テキスト ボックス 648"/>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6"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88443</xdr:rowOff>
    </xdr:from>
    <xdr:to>
      <xdr:col>81</xdr:col>
      <xdr:colOff>101600</xdr:colOff>
      <xdr:row>79</xdr:row>
      <xdr:rowOff>18593</xdr:rowOff>
    </xdr:to>
    <xdr:sp macro="" textlink="">
      <xdr:nvSpPr>
        <xdr:cNvPr id="657" name="楕円 656"/>
        <xdr:cNvSpPr/>
      </xdr:nvSpPr>
      <xdr:spPr>
        <a:xfrm>
          <a:off x="15430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9720</xdr:rowOff>
    </xdr:from>
    <xdr:ext cx="313932" cy="259045"/>
    <xdr:sp macro="" textlink="">
      <xdr:nvSpPr>
        <xdr:cNvPr id="658" name="テキスト ボックス 657"/>
        <xdr:cNvSpPr txBox="1"/>
      </xdr:nvSpPr>
      <xdr:spPr>
        <a:xfrm>
          <a:off x="15324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7" name="直線コネクタ 686"/>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8"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9" name="直線コネクタ 688"/>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0"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1" name="直線コネクタ 690"/>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138511</xdr:rowOff>
    </xdr:from>
    <xdr:to>
      <xdr:col>85</xdr:col>
      <xdr:colOff>127000</xdr:colOff>
      <xdr:row>98</xdr:row>
      <xdr:rowOff>155725</xdr:rowOff>
    </xdr:to>
    <xdr:cxnSp macro="">
      <xdr:nvCxnSpPr>
        <xdr:cNvPr id="692" name="直線コネクタ 691"/>
        <xdr:cNvCxnSpPr/>
      </xdr:nvCxnSpPr>
      <xdr:spPr>
        <a:xfrm flipV="1">
          <a:off x="15481300" y="16940611"/>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3"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4" name="フローチャート: 判断 693"/>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151975</xdr:rowOff>
    </xdr:from>
    <xdr:to>
      <xdr:col>81</xdr:col>
      <xdr:colOff>50800</xdr:colOff>
      <xdr:row>98</xdr:row>
      <xdr:rowOff>155725</xdr:rowOff>
    </xdr:to>
    <xdr:cxnSp macro="">
      <xdr:nvCxnSpPr>
        <xdr:cNvPr id="695" name="直線コネクタ 694"/>
        <xdr:cNvCxnSpPr/>
      </xdr:nvCxnSpPr>
      <xdr:spPr>
        <a:xfrm>
          <a:off x="14592300" y="16954075"/>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6" name="フローチャート: 判断 695"/>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7" name="テキスト ボックス 696"/>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151975</xdr:rowOff>
    </xdr:from>
    <xdr:to>
      <xdr:col>76</xdr:col>
      <xdr:colOff>114300</xdr:colOff>
      <xdr:row>98</xdr:row>
      <xdr:rowOff>155702</xdr:rowOff>
    </xdr:to>
    <xdr:cxnSp macro="">
      <xdr:nvCxnSpPr>
        <xdr:cNvPr id="698" name="直線コネクタ 697"/>
        <xdr:cNvCxnSpPr/>
      </xdr:nvCxnSpPr>
      <xdr:spPr>
        <a:xfrm flipV="1">
          <a:off x="13703300" y="1695407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9" name="フローチャート: 判断 698"/>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700" name="テキスト ボックス 699"/>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125687</xdr:rowOff>
    </xdr:from>
    <xdr:to>
      <xdr:col>71</xdr:col>
      <xdr:colOff>177800</xdr:colOff>
      <xdr:row>98</xdr:row>
      <xdr:rowOff>155702</xdr:rowOff>
    </xdr:to>
    <xdr:cxnSp macro="">
      <xdr:nvCxnSpPr>
        <xdr:cNvPr id="701" name="直線コネクタ 700"/>
        <xdr:cNvCxnSpPr/>
      </xdr:nvCxnSpPr>
      <xdr:spPr>
        <a:xfrm>
          <a:off x="12814300" y="1692778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2" name="フローチャート: 判断 701"/>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3" name="テキスト ボックス 702"/>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4" name="フローチャート: 判断 703"/>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5" name="テキスト ボックス 704"/>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87711</xdr:rowOff>
    </xdr:from>
    <xdr:to>
      <xdr:col>85</xdr:col>
      <xdr:colOff>177800</xdr:colOff>
      <xdr:row>99</xdr:row>
      <xdr:rowOff>17861</xdr:rowOff>
    </xdr:to>
    <xdr:sp macro="" textlink="">
      <xdr:nvSpPr>
        <xdr:cNvPr id="711" name="楕円 710"/>
        <xdr:cNvSpPr/>
      </xdr:nvSpPr>
      <xdr:spPr>
        <a:xfrm>
          <a:off x="16268700" y="168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2638</xdr:rowOff>
    </xdr:from>
    <xdr:ext cx="534377" cy="259045"/>
    <xdr:sp macro="" textlink="">
      <xdr:nvSpPr>
        <xdr:cNvPr id="712" name="公債費該当値テキスト"/>
        <xdr:cNvSpPr txBox="1"/>
      </xdr:nvSpPr>
      <xdr:spPr>
        <a:xfrm>
          <a:off x="16370300" y="168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104925</xdr:rowOff>
    </xdr:from>
    <xdr:to>
      <xdr:col>81</xdr:col>
      <xdr:colOff>101600</xdr:colOff>
      <xdr:row>99</xdr:row>
      <xdr:rowOff>35075</xdr:rowOff>
    </xdr:to>
    <xdr:sp macro="" textlink="">
      <xdr:nvSpPr>
        <xdr:cNvPr id="713" name="楕円 712"/>
        <xdr:cNvSpPr/>
      </xdr:nvSpPr>
      <xdr:spPr>
        <a:xfrm>
          <a:off x="154305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26202</xdr:rowOff>
    </xdr:from>
    <xdr:ext cx="534377" cy="259045"/>
    <xdr:sp macro="" textlink="">
      <xdr:nvSpPr>
        <xdr:cNvPr id="714" name="テキスト ボックス 713"/>
        <xdr:cNvSpPr txBox="1"/>
      </xdr:nvSpPr>
      <xdr:spPr>
        <a:xfrm>
          <a:off x="15214111" y="169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101175</xdr:rowOff>
    </xdr:from>
    <xdr:to>
      <xdr:col>76</xdr:col>
      <xdr:colOff>165100</xdr:colOff>
      <xdr:row>99</xdr:row>
      <xdr:rowOff>31325</xdr:rowOff>
    </xdr:to>
    <xdr:sp macro="" textlink="">
      <xdr:nvSpPr>
        <xdr:cNvPr id="715" name="楕円 714"/>
        <xdr:cNvSpPr/>
      </xdr:nvSpPr>
      <xdr:spPr>
        <a:xfrm>
          <a:off x="14541500" y="16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22452</xdr:rowOff>
    </xdr:from>
    <xdr:ext cx="534377" cy="259045"/>
    <xdr:sp macro="" textlink="">
      <xdr:nvSpPr>
        <xdr:cNvPr id="716" name="テキスト ボックス 715"/>
        <xdr:cNvSpPr txBox="1"/>
      </xdr:nvSpPr>
      <xdr:spPr>
        <a:xfrm>
          <a:off x="14325111" y="169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104902</xdr:rowOff>
    </xdr:from>
    <xdr:to>
      <xdr:col>72</xdr:col>
      <xdr:colOff>38100</xdr:colOff>
      <xdr:row>99</xdr:row>
      <xdr:rowOff>35052</xdr:rowOff>
    </xdr:to>
    <xdr:sp macro="" textlink="">
      <xdr:nvSpPr>
        <xdr:cNvPr id="717" name="楕円 716"/>
        <xdr:cNvSpPr/>
      </xdr:nvSpPr>
      <xdr:spPr>
        <a:xfrm>
          <a:off x="13652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26179</xdr:rowOff>
    </xdr:from>
    <xdr:ext cx="534377" cy="259045"/>
    <xdr:sp macro="" textlink="">
      <xdr:nvSpPr>
        <xdr:cNvPr id="718" name="テキスト ボックス 717"/>
        <xdr:cNvSpPr txBox="1"/>
      </xdr:nvSpPr>
      <xdr:spPr>
        <a:xfrm>
          <a:off x="13436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74887</xdr:rowOff>
    </xdr:from>
    <xdr:to>
      <xdr:col>67</xdr:col>
      <xdr:colOff>101600</xdr:colOff>
      <xdr:row>99</xdr:row>
      <xdr:rowOff>5037</xdr:rowOff>
    </xdr:to>
    <xdr:sp macro="" textlink="">
      <xdr:nvSpPr>
        <xdr:cNvPr id="719" name="楕円 718"/>
        <xdr:cNvSpPr/>
      </xdr:nvSpPr>
      <xdr:spPr>
        <a:xfrm>
          <a:off x="12763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167614</xdr:rowOff>
    </xdr:from>
    <xdr:ext cx="534377" cy="259045"/>
    <xdr:sp macro="" textlink="">
      <xdr:nvSpPr>
        <xdr:cNvPr id="720" name="テキスト ボックス 719"/>
        <xdr:cNvSpPr txBox="1"/>
      </xdr:nvSpPr>
      <xdr:spPr>
        <a:xfrm>
          <a:off x="12547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4" name="直線コネクタ 743"/>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7"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8" name="直線コネクタ 747"/>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0"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1" name="フローチャート: 判断 750"/>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3" name="フローチャート: 判断 752"/>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4" name="テキスト ボックス 753"/>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6" name="フローチャート: 判断 755"/>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7" name="テキスト ボックス 756"/>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9" name="フローチャート: 判断 75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0" name="テキスト ボックス 759"/>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1" name="フローチャート: 判断 760"/>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2" name="テキスト ボックス 761"/>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年度の財政規模は、</a:t>
          </a:r>
          <a:r>
            <a:rPr kumimoji="1" lang="ja-JP" altLang="en-US" sz="1100">
              <a:solidFill>
                <a:schemeClr val="dk1"/>
              </a:solidFill>
              <a:effectLst/>
              <a:latin typeface="+mn-lt"/>
              <a:ea typeface="+mn-ea"/>
              <a:cs typeface="+mn-cs"/>
            </a:rPr>
            <a:t>普通会計では</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（前年度は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％の増）となった。これは、</a:t>
          </a:r>
          <a:r>
            <a:rPr kumimoji="1" lang="ja-JP" altLang="en-US" sz="1100">
              <a:solidFill>
                <a:schemeClr val="dk1"/>
              </a:solidFill>
              <a:effectLst/>
              <a:latin typeface="+mn-lt"/>
              <a:ea typeface="+mn-ea"/>
              <a:cs typeface="+mn-cs"/>
            </a:rPr>
            <a:t>労働費、土木費、教育費</a:t>
          </a:r>
          <a:r>
            <a:rPr kumimoji="1" lang="ja-JP" altLang="ja-JP" sz="1100">
              <a:solidFill>
                <a:schemeClr val="dk1"/>
              </a:solidFill>
              <a:effectLst/>
              <a:latin typeface="+mn-lt"/>
              <a:ea typeface="+mn-ea"/>
              <a:cs typeface="+mn-cs"/>
            </a:rPr>
            <a:t>などが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となったものの、総務費</a:t>
          </a:r>
          <a:r>
            <a:rPr kumimoji="1" lang="ja-JP" altLang="en-US" sz="1100">
              <a:solidFill>
                <a:schemeClr val="dk1"/>
              </a:solidFill>
              <a:effectLst/>
              <a:latin typeface="+mn-lt"/>
              <a:ea typeface="+mn-ea"/>
              <a:cs typeface="+mn-cs"/>
            </a:rPr>
            <a:t>が大幅に減少した</a:t>
          </a:r>
          <a:r>
            <a:rPr kumimoji="1" lang="ja-JP" altLang="ja-JP" sz="1100">
              <a:solidFill>
                <a:schemeClr val="dk1"/>
              </a:solidFill>
              <a:effectLst/>
              <a:latin typeface="+mn-lt"/>
              <a:ea typeface="+mn-ea"/>
              <a:cs typeface="+mn-cs"/>
            </a:rPr>
            <a:t>ことによる。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が大幅に減少した要因は</a:t>
          </a: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事業が完了したことにより総務管理費が大幅に減少したことによる。</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した事業費</a:t>
          </a:r>
          <a:r>
            <a:rPr kumimoji="1" lang="ja-JP" altLang="en-US" sz="1100">
              <a:solidFill>
                <a:schemeClr val="dk1"/>
              </a:solidFill>
              <a:effectLst/>
              <a:latin typeface="+mn-lt"/>
              <a:ea typeface="+mn-ea"/>
              <a:cs typeface="+mn-cs"/>
            </a:rPr>
            <a:t>の要因</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労働費における労働会館運営管理費の増加、</a:t>
          </a:r>
          <a:r>
            <a:rPr kumimoji="1" lang="ja-JP" altLang="ja-JP" sz="1100">
              <a:solidFill>
                <a:schemeClr val="dk1"/>
              </a:solidFill>
              <a:effectLst/>
              <a:latin typeface="+mn-lt"/>
              <a:ea typeface="+mn-ea"/>
              <a:cs typeface="+mn-cs"/>
            </a:rPr>
            <a:t>土木費にお</a:t>
          </a:r>
          <a:r>
            <a:rPr kumimoji="1" lang="ja-JP" altLang="en-US" sz="1100">
              <a:solidFill>
                <a:schemeClr val="dk1"/>
              </a:solidFill>
              <a:effectLst/>
              <a:latin typeface="+mn-lt"/>
              <a:ea typeface="+mn-ea"/>
              <a:cs typeface="+mn-cs"/>
            </a:rPr>
            <a:t>ける市道新設改良費及び道路橋りょう費の増加、教育費における小学校外壁改修工事等の実施に伴う小学校費の増加など</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本市の中長期的な財政見通しとしては、少子高齢化の進展の中で歳入のうち市税収入は横ばいから微減となることが予測されるが、歳出については社会保障関係費や公共施設再整備等による公債費の増加が見込まれ、歳入歳出の収支乖離の解消が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困難になっていくことが想定される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引き続き、事務事業の抜本的な見直し等による健全財政に努める。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年度末の</a:t>
          </a:r>
          <a:r>
            <a:rPr kumimoji="1" lang="ja-JP" altLang="en-US" sz="1100">
              <a:solidFill>
                <a:schemeClr val="dk1"/>
              </a:solidFill>
              <a:effectLst/>
              <a:latin typeface="+mn-lt"/>
              <a:ea typeface="+mn-ea"/>
              <a:cs typeface="+mn-cs"/>
            </a:rPr>
            <a:t>財政調整基金残</a:t>
          </a:r>
          <a:r>
            <a:rPr kumimoji="1" lang="ja-JP" altLang="ja-JP" sz="1100">
              <a:solidFill>
                <a:schemeClr val="dk1"/>
              </a:solidFill>
              <a:effectLst/>
              <a:latin typeface="+mn-lt"/>
              <a:ea typeface="+mn-ea"/>
              <a:cs typeface="+mn-cs"/>
            </a:rPr>
            <a:t>高は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百万円の積立と</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百万円の取崩を行った結果、</a:t>
          </a:r>
          <a:r>
            <a:rPr kumimoji="1" lang="en-US" altLang="ja-JP" sz="1100">
              <a:solidFill>
                <a:schemeClr val="dk1"/>
              </a:solidFill>
              <a:effectLst/>
              <a:latin typeface="+mn-lt"/>
              <a:ea typeface="+mn-ea"/>
              <a:cs typeface="+mn-cs"/>
            </a:rPr>
            <a:t>10,011</a:t>
          </a:r>
          <a:r>
            <a:rPr kumimoji="1" lang="ja-JP" altLang="ja-JP" sz="1100">
              <a:solidFill>
                <a:schemeClr val="dk1"/>
              </a:solidFill>
              <a:effectLst/>
              <a:latin typeface="+mn-lt"/>
              <a:ea typeface="+mn-ea"/>
              <a:cs typeface="+mn-cs"/>
            </a:rPr>
            <a:t>百万円となっている。</a:t>
          </a:r>
          <a:endParaRPr lang="ja-JP" altLang="ja-JP" sz="1400">
            <a:effectLst/>
            <a:latin typeface="+mn-l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単年度収支に関しては，平成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年度の増加は歳出の増加を上回る歳入の増加となったことにより黒字となっている。平成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年度は実質収支は黒字となったものの，前年度実質収支を下回ったことにより赤字となっている。</a:t>
          </a:r>
          <a:endParaRPr lang="ja-JP" altLang="ja-JP" sz="1400">
            <a:effectLst/>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北部第二（三地区）土地区画整理事業は、今後も市財政に多大な負担をかけることが予測されるため、事業の推進に当たっては、事業収支の均衡に留意しつつ施行期間内の完了に向け努める。</a:t>
          </a:r>
          <a:endParaRPr lang="ja-JP" altLang="ja-JP" sz="1400">
            <a:effectLst/>
          </a:endParaRPr>
        </a:p>
        <a:p>
          <a:r>
            <a:rPr kumimoji="1" lang="ja-JP" altLang="ja-JP" sz="1100">
              <a:solidFill>
                <a:schemeClr val="dk1"/>
              </a:solidFill>
              <a:effectLst/>
              <a:latin typeface="+mn-lt"/>
              <a:ea typeface="+mn-ea"/>
              <a:cs typeface="+mn-cs"/>
            </a:rPr>
            <a:t>　国民健康保険事業及び介護保険事業については、超高齢化社会を迎えている中で、医療費、保険給付費の増加や保険料収入の伸び悩みなど厳しい状況が続くことから、適正な執行管理による財政の健全性を維持し、一層の業務の効率化に努め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年度の市民病院事業において総収益は</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％それぞれ前年度と比べて増加しており、収支差引額</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百万円の純損失を生じている。健全経営の観点から経費の縮減及び一層の患者数の確保に努める。</a:t>
          </a:r>
          <a:endParaRPr lang="ja-JP" altLang="ja-JP" sz="1400">
            <a:effectLst/>
          </a:endParaRPr>
        </a:p>
        <a:p>
          <a:r>
            <a:rPr kumimoji="1" lang="ja-JP" altLang="ja-JP" sz="1100">
              <a:solidFill>
                <a:schemeClr val="dk1"/>
              </a:solidFill>
              <a:effectLst/>
              <a:latin typeface="+mn-lt"/>
              <a:ea typeface="+mn-ea"/>
              <a:cs typeface="+mn-cs"/>
            </a:rPr>
            <a:t>　また、下水道事業費では、総収益は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％増加しており、収支差引額</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百万円の純利益を生じている。本市下水道政策の中長期的課題に対応した基本方針に基づき、事業効果、コスト、リスクのバランスを考慮した健全経営に努める。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151013636</v>
      </c>
      <c r="BO4" s="430"/>
      <c r="BP4" s="430"/>
      <c r="BQ4" s="430"/>
      <c r="BR4" s="430"/>
      <c r="BS4" s="430"/>
      <c r="BT4" s="430"/>
      <c r="BU4" s="431"/>
      <c r="BV4" s="429">
        <v>159693717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6.8</v>
      </c>
      <c r="CU4" s="436"/>
      <c r="CV4" s="436"/>
      <c r="CW4" s="436"/>
      <c r="CX4" s="436"/>
      <c r="CY4" s="436"/>
      <c r="CZ4" s="436"/>
      <c r="DA4" s="437"/>
      <c r="DB4" s="435">
        <v>7.6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144900479</v>
      </c>
      <c r="BO5" s="467"/>
      <c r="BP5" s="467"/>
      <c r="BQ5" s="467"/>
      <c r="BR5" s="467"/>
      <c r="BS5" s="467"/>
      <c r="BT5" s="467"/>
      <c r="BU5" s="468"/>
      <c r="BV5" s="466">
        <v>152989934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90.5</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6113157</v>
      </c>
      <c r="BO6" s="467"/>
      <c r="BP6" s="467"/>
      <c r="BQ6" s="467"/>
      <c r="BR6" s="467"/>
      <c r="BS6" s="467"/>
      <c r="BT6" s="467"/>
      <c r="BU6" s="468"/>
      <c r="BV6" s="466">
        <v>6703783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90.5</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440940</v>
      </c>
      <c r="BO7" s="467"/>
      <c r="BP7" s="467"/>
      <c r="BQ7" s="467"/>
      <c r="BR7" s="467"/>
      <c r="BS7" s="467"/>
      <c r="BT7" s="467"/>
      <c r="BU7" s="468"/>
      <c r="BV7" s="466">
        <v>472211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83685066</v>
      </c>
      <c r="CU7" s="467"/>
      <c r="CV7" s="467"/>
      <c r="CW7" s="467"/>
      <c r="CX7" s="467"/>
      <c r="CY7" s="467"/>
      <c r="CZ7" s="467"/>
      <c r="DA7" s="468"/>
      <c r="DB7" s="466">
        <v>82124037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5672217</v>
      </c>
      <c r="BO8" s="467"/>
      <c r="BP8" s="467"/>
      <c r="BQ8" s="467"/>
      <c r="BR8" s="467"/>
      <c r="BS8" s="467"/>
      <c r="BT8" s="467"/>
      <c r="BU8" s="468"/>
      <c r="BV8" s="466">
        <v>6231572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1.05</v>
      </c>
      <c r="CU8" s="507"/>
      <c r="CV8" s="507"/>
      <c r="CW8" s="507"/>
      <c r="CX8" s="507"/>
      <c r="CY8" s="507"/>
      <c r="CZ8" s="507"/>
      <c r="DA8" s="508"/>
      <c r="DB8" s="506">
        <v>1.05</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423894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-559355</v>
      </c>
      <c r="BO9" s="467"/>
      <c r="BP9" s="467"/>
      <c r="BQ9" s="467"/>
      <c r="BR9" s="467"/>
      <c r="BS9" s="467"/>
      <c r="BT9" s="467"/>
      <c r="BU9" s="468"/>
      <c r="BV9" s="466">
        <v>1977783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409657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2600183</v>
      </c>
      <c r="BO10" s="467"/>
      <c r="BP10" s="467"/>
      <c r="BQ10" s="467"/>
      <c r="BR10" s="467"/>
      <c r="BS10" s="467"/>
      <c r="BT10" s="467"/>
      <c r="BU10" s="468"/>
      <c r="BV10" s="466">
        <v>700726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109</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433526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109</v>
      </c>
      <c r="AV12" s="499"/>
      <c r="AW12" s="499"/>
      <c r="AX12" s="499"/>
      <c r="AY12" s="500" t="s">
        <v>134</v>
      </c>
      <c r="AZ12" s="501"/>
      <c r="BA12" s="501"/>
      <c r="BB12" s="501"/>
      <c r="BC12" s="501"/>
      <c r="BD12" s="501"/>
      <c r="BE12" s="501"/>
      <c r="BF12" s="501"/>
      <c r="BG12" s="501"/>
      <c r="BH12" s="501"/>
      <c r="BI12" s="501"/>
      <c r="BJ12" s="501"/>
      <c r="BK12" s="501"/>
      <c r="BL12" s="501"/>
      <c r="BM12" s="502"/>
      <c r="BN12" s="466">
        <v>700000</v>
      </c>
      <c r="BO12" s="467"/>
      <c r="BP12" s="467"/>
      <c r="BQ12" s="467"/>
      <c r="BR12" s="467"/>
      <c r="BS12" s="467"/>
      <c r="BT12" s="467"/>
      <c r="BU12" s="468"/>
      <c r="BV12" s="466">
        <v>2500000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427281</v>
      </c>
      <c r="S13" s="548"/>
      <c r="T13" s="548"/>
      <c r="U13" s="548"/>
      <c r="V13" s="549"/>
      <c r="W13" s="482" t="s">
        <v>139</v>
      </c>
      <c r="X13" s="483"/>
      <c r="Y13" s="483"/>
      <c r="Z13" s="483"/>
      <c r="AA13" s="483"/>
      <c r="AB13" s="473"/>
      <c r="AC13" s="517">
        <v>2059</v>
      </c>
      <c r="AD13" s="518"/>
      <c r="AE13" s="518"/>
      <c r="AF13" s="518"/>
      <c r="AG13" s="557"/>
      <c r="AH13" s="517">
        <v>1997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1340828</v>
      </c>
      <c r="BO13" s="467"/>
      <c r="BP13" s="467"/>
      <c r="BQ13" s="467"/>
      <c r="BR13" s="467"/>
      <c r="BS13" s="467"/>
      <c r="BT13" s="467"/>
      <c r="BU13" s="468"/>
      <c r="BV13" s="466">
        <v>178509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1.6</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430685</v>
      </c>
      <c r="S14" s="548"/>
      <c r="T14" s="548"/>
      <c r="U14" s="548"/>
      <c r="V14" s="549"/>
      <c r="W14" s="456"/>
      <c r="X14" s="457"/>
      <c r="Y14" s="457"/>
      <c r="Z14" s="457"/>
      <c r="AA14" s="457"/>
      <c r="AB14" s="446"/>
      <c r="AC14" s="550">
        <v>1.1000000000000001</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42.4</v>
      </c>
      <c r="CU14" s="562"/>
      <c r="CV14" s="562"/>
      <c r="CW14" s="562"/>
      <c r="CX14" s="562"/>
      <c r="CY14" s="562"/>
      <c r="CZ14" s="562"/>
      <c r="DA14" s="563"/>
      <c r="DB14" s="561">
        <v>44.9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424872</v>
      </c>
      <c r="S15" s="548"/>
      <c r="T15" s="548"/>
      <c r="U15" s="548"/>
      <c r="V15" s="549"/>
      <c r="W15" s="482" t="s">
        <v>146</v>
      </c>
      <c r="X15" s="483"/>
      <c r="Y15" s="483"/>
      <c r="Z15" s="483"/>
      <c r="AA15" s="483"/>
      <c r="AB15" s="473"/>
      <c r="AC15" s="517">
        <v>43451</v>
      </c>
      <c r="AD15" s="518"/>
      <c r="AE15" s="518"/>
      <c r="AF15" s="518"/>
      <c r="AG15" s="557"/>
      <c r="AH15" s="517">
        <v>42786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64406444</v>
      </c>
      <c r="BO15" s="430"/>
      <c r="BP15" s="430"/>
      <c r="BQ15" s="430"/>
      <c r="BR15" s="430"/>
      <c r="BS15" s="430"/>
      <c r="BT15" s="430"/>
      <c r="BU15" s="431"/>
      <c r="BV15" s="429">
        <v>63237098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23.8</v>
      </c>
      <c r="AD16" s="551"/>
      <c r="AE16" s="551"/>
      <c r="AF16" s="551"/>
      <c r="AG16" s="552"/>
      <c r="AH16" s="550">
        <v>24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60660120</v>
      </c>
      <c r="BO16" s="467"/>
      <c r="BP16" s="467"/>
      <c r="BQ16" s="467"/>
      <c r="BR16" s="467"/>
      <c r="BS16" s="467"/>
      <c r="BT16" s="467"/>
      <c r="BU16" s="468"/>
      <c r="BV16" s="466">
        <v>60631705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137037</v>
      </c>
      <c r="AD17" s="518"/>
      <c r="AE17" s="518"/>
      <c r="AF17" s="518"/>
      <c r="AG17" s="557"/>
      <c r="AH17" s="517">
        <v>133304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83685066</v>
      </c>
      <c r="BO17" s="467"/>
      <c r="BP17" s="467"/>
      <c r="BQ17" s="467"/>
      <c r="BR17" s="467"/>
      <c r="BS17" s="467"/>
      <c r="BT17" s="467"/>
      <c r="BU17" s="468"/>
      <c r="BV17" s="466">
        <v>82124037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69.56</v>
      </c>
      <c r="M18" s="579"/>
      <c r="N18" s="579"/>
      <c r="O18" s="579"/>
      <c r="P18" s="579"/>
      <c r="Q18" s="579"/>
      <c r="R18" s="580"/>
      <c r="S18" s="580"/>
      <c r="T18" s="580"/>
      <c r="U18" s="580"/>
      <c r="V18" s="581"/>
      <c r="W18" s="484"/>
      <c r="X18" s="485"/>
      <c r="Y18" s="485"/>
      <c r="Z18" s="485"/>
      <c r="AA18" s="485"/>
      <c r="AB18" s="476"/>
      <c r="AC18" s="582">
        <v>75.099999999999994</v>
      </c>
      <c r="AD18" s="583"/>
      <c r="AE18" s="583"/>
      <c r="AF18" s="583"/>
      <c r="AG18" s="584"/>
      <c r="AH18" s="582">
        <v>74.900000000000006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78652244</v>
      </c>
      <c r="BO18" s="467"/>
      <c r="BP18" s="467"/>
      <c r="BQ18" s="467"/>
      <c r="BR18" s="467"/>
      <c r="BS18" s="467"/>
      <c r="BT18" s="467"/>
      <c r="BU18" s="468"/>
      <c r="BV18" s="466">
        <v>76081830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6094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101655657</v>
      </c>
      <c r="BO19" s="467"/>
      <c r="BP19" s="467"/>
      <c r="BQ19" s="467"/>
      <c r="BR19" s="467"/>
      <c r="BS19" s="467"/>
      <c r="BT19" s="467"/>
      <c r="BU19" s="468"/>
      <c r="BV19" s="466">
        <v>99151132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180170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77164545</v>
      </c>
      <c r="BO23" s="467"/>
      <c r="BP23" s="467"/>
      <c r="BQ23" s="467"/>
      <c r="BR23" s="467"/>
      <c r="BS23" s="467"/>
      <c r="BT23" s="467"/>
      <c r="BU23" s="468"/>
      <c r="BV23" s="466">
        <v>77678912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9363</v>
      </c>
      <c r="R24" s="518"/>
      <c r="S24" s="518"/>
      <c r="T24" s="518"/>
      <c r="U24" s="518"/>
      <c r="V24" s="557"/>
      <c r="W24" s="616"/>
      <c r="X24" s="604"/>
      <c r="Y24" s="605"/>
      <c r="Z24" s="516" t="s">
        <v>170</v>
      </c>
      <c r="AA24" s="496"/>
      <c r="AB24" s="496"/>
      <c r="AC24" s="496"/>
      <c r="AD24" s="496"/>
      <c r="AE24" s="496"/>
      <c r="AF24" s="496"/>
      <c r="AG24" s="497"/>
      <c r="AH24" s="517">
        <v>2623</v>
      </c>
      <c r="AI24" s="518"/>
      <c r="AJ24" s="518"/>
      <c r="AK24" s="518"/>
      <c r="AL24" s="557"/>
      <c r="AM24" s="517">
        <v>8207367</v>
      </c>
      <c r="AN24" s="518"/>
      <c r="AO24" s="518"/>
      <c r="AP24" s="518"/>
      <c r="AQ24" s="518"/>
      <c r="AR24" s="557"/>
      <c r="AS24" s="517">
        <v>3129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35661717</v>
      </c>
      <c r="BO24" s="467"/>
      <c r="BP24" s="467"/>
      <c r="BQ24" s="467"/>
      <c r="BR24" s="467"/>
      <c r="BS24" s="467"/>
      <c r="BT24" s="467"/>
      <c r="BU24" s="468"/>
      <c r="BV24" s="466">
        <v>39874350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8037</v>
      </c>
      <c r="R25" s="518"/>
      <c r="S25" s="518"/>
      <c r="T25" s="518"/>
      <c r="U25" s="518"/>
      <c r="V25" s="557"/>
      <c r="W25" s="616"/>
      <c r="X25" s="604"/>
      <c r="Y25" s="605"/>
      <c r="Z25" s="516" t="s">
        <v>173</v>
      </c>
      <c r="AA25" s="496"/>
      <c r="AB25" s="496"/>
      <c r="AC25" s="496"/>
      <c r="AD25" s="496"/>
      <c r="AE25" s="496"/>
      <c r="AF25" s="496"/>
      <c r="AG25" s="497"/>
      <c r="AH25" s="517">
        <v>464</v>
      </c>
      <c r="AI25" s="518"/>
      <c r="AJ25" s="518"/>
      <c r="AK25" s="518"/>
      <c r="AL25" s="557"/>
      <c r="AM25" s="517">
        <v>1404992</v>
      </c>
      <c r="AN25" s="518"/>
      <c r="AO25" s="518"/>
      <c r="AP25" s="518"/>
      <c r="AQ25" s="518"/>
      <c r="AR25" s="557"/>
      <c r="AS25" s="517">
        <v>3028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40925501</v>
      </c>
      <c r="BO25" s="430"/>
      <c r="BP25" s="430"/>
      <c r="BQ25" s="430"/>
      <c r="BR25" s="430"/>
      <c r="BS25" s="430"/>
      <c r="BT25" s="430"/>
      <c r="BU25" s="431"/>
      <c r="BV25" s="429">
        <v>41936102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7277</v>
      </c>
      <c r="R26" s="518"/>
      <c r="S26" s="518"/>
      <c r="T26" s="518"/>
      <c r="U26" s="518"/>
      <c r="V26" s="557"/>
      <c r="W26" s="616"/>
      <c r="X26" s="604"/>
      <c r="Y26" s="605"/>
      <c r="Z26" s="516" t="s">
        <v>176</v>
      </c>
      <c r="AA26" s="626"/>
      <c r="AB26" s="626"/>
      <c r="AC26" s="626"/>
      <c r="AD26" s="626"/>
      <c r="AE26" s="626"/>
      <c r="AF26" s="626"/>
      <c r="AG26" s="627"/>
      <c r="AH26" s="517">
        <v>375</v>
      </c>
      <c r="AI26" s="518"/>
      <c r="AJ26" s="518"/>
      <c r="AK26" s="518"/>
      <c r="AL26" s="557"/>
      <c r="AM26" s="517">
        <v>1232625</v>
      </c>
      <c r="AN26" s="518"/>
      <c r="AO26" s="518"/>
      <c r="AP26" s="518"/>
      <c r="AQ26" s="518"/>
      <c r="AR26" s="557"/>
      <c r="AS26" s="517">
        <v>3287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6900</v>
      </c>
      <c r="R27" s="518"/>
      <c r="S27" s="518"/>
      <c r="T27" s="518"/>
      <c r="U27" s="518"/>
      <c r="V27" s="557"/>
      <c r="W27" s="616"/>
      <c r="X27" s="604"/>
      <c r="Y27" s="605"/>
      <c r="Z27" s="516" t="s">
        <v>179</v>
      </c>
      <c r="AA27" s="496"/>
      <c r="AB27" s="496"/>
      <c r="AC27" s="496"/>
      <c r="AD27" s="496"/>
      <c r="AE27" s="496"/>
      <c r="AF27" s="496"/>
      <c r="AG27" s="497"/>
      <c r="AH27" s="517">
        <v>29</v>
      </c>
      <c r="AI27" s="518"/>
      <c r="AJ27" s="518"/>
      <c r="AK27" s="518"/>
      <c r="AL27" s="557"/>
      <c r="AM27" s="517">
        <v>117102</v>
      </c>
      <c r="AN27" s="518"/>
      <c r="AO27" s="518"/>
      <c r="AP27" s="518"/>
      <c r="AQ27" s="518"/>
      <c r="AR27" s="557"/>
      <c r="AS27" s="517">
        <v>4038</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6100</v>
      </c>
      <c r="R28" s="518"/>
      <c r="S28" s="518"/>
      <c r="T28" s="518"/>
      <c r="U28" s="518"/>
      <c r="V28" s="557"/>
      <c r="W28" s="616"/>
      <c r="X28" s="604"/>
      <c r="Y28" s="605"/>
      <c r="Z28" s="516" t="s">
        <v>182</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10011414</v>
      </c>
      <c r="BO28" s="430"/>
      <c r="BP28" s="430"/>
      <c r="BQ28" s="430"/>
      <c r="BR28" s="430"/>
      <c r="BS28" s="430"/>
      <c r="BT28" s="430"/>
      <c r="BU28" s="431"/>
      <c r="BV28" s="429">
        <v>8111231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34</v>
      </c>
      <c r="M29" s="518"/>
      <c r="N29" s="518"/>
      <c r="O29" s="518"/>
      <c r="P29" s="557"/>
      <c r="Q29" s="517">
        <v>5650</v>
      </c>
      <c r="R29" s="518"/>
      <c r="S29" s="518"/>
      <c r="T29" s="518"/>
      <c r="U29" s="518"/>
      <c r="V29" s="557"/>
      <c r="W29" s="617"/>
      <c r="X29" s="618"/>
      <c r="Y29" s="619"/>
      <c r="Z29" s="516" t="s">
        <v>185</v>
      </c>
      <c r="AA29" s="496"/>
      <c r="AB29" s="496"/>
      <c r="AC29" s="496"/>
      <c r="AD29" s="496"/>
      <c r="AE29" s="496"/>
      <c r="AF29" s="496"/>
      <c r="AG29" s="497"/>
      <c r="AH29" s="517">
        <v>2652</v>
      </c>
      <c r="AI29" s="518"/>
      <c r="AJ29" s="518"/>
      <c r="AK29" s="518"/>
      <c r="AL29" s="557"/>
      <c r="AM29" s="517">
        <v>8324469</v>
      </c>
      <c r="AN29" s="518"/>
      <c r="AO29" s="518"/>
      <c r="AP29" s="518"/>
      <c r="AQ29" s="518"/>
      <c r="AR29" s="557"/>
      <c r="AS29" s="517">
        <v>3139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t="s">
        <v>137</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101.4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9207930</v>
      </c>
      <c r="BO30" s="640"/>
      <c r="BP30" s="640"/>
      <c r="BQ30" s="640"/>
      <c r="BR30" s="640"/>
      <c r="BS30" s="640"/>
      <c r="BT30" s="640"/>
      <c r="BU30" s="641"/>
      <c r="BV30" s="639">
        <v>7522003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国民健康保険事業費特別会計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下水道事業費特別会計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神奈川県後期高齢者医療広域連合（一般会計）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かながわ海岸美化財団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墓園事業費特別会計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介護保険事業費特別会計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IF('各会計、関係団体の財政状況及び健全化判断比率'!B33="","",'各会計、関係団体の財政状況及び健全化判断比率'!B33)</f>
        <v>市民病院事業会計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神奈川県後期高齢者医療広域連合（特別会計）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藤沢市土地開発公社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北部第二（三地区）土地区画整理事業費特別会計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後期高齢者医療事業費特別会計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（公益財団法人）湘南産業振興財団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柄沢特定土地区画整理事業費特別会計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湘南台駐車場事業費特別会計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（公益財団法人）藤沢市保健医療財団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17</v>
      </c>
      <c r="CP38" s="652"/>
      <c r="CQ38" s="653" t="str">
        <f>IF('各会計、関係団体の財政状況及び健全化判断比率'!BS11="","",'各会計、関係団体の財政状況及び健全化判断比率'!BS11)</f>
        <v>（公益財団法人）藤沢市まちづくり協会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18</v>
      </c>
      <c r="CP39" s="652"/>
      <c r="CQ39" s="653" t="str">
        <f>IF('各会計、関係団体の財政状況及び健全化判断比率'!BS12="","",'各会計、関係団体の財政状況及び健全化判断比率'!BS12)</f>
        <v>（公益財団法人）藤沢市みらい創造財団</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19</v>
      </c>
      <c r="CP40" s="652"/>
      <c r="CQ40" s="653" t="str">
        <f>IF('各会計、関係団体の財政状況及び健全化判断比率'!BS13="","",'各会計、関係団体の財政状況及び健全化判断比率'!BS13)</f>
        <v>（財）藤沢市開発経営公社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20</v>
      </c>
      <c r="CP41" s="652"/>
      <c r="CQ41" s="653" t="str">
        <f>IF('各会計、関係団体の財政状況及び健全化判断比率'!BS14="","",'各会計、関係団体の財政状況及び健全化判断比率'!BS14)</f>
        <v>（株）藤沢市興業公社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21</v>
      </c>
      <c r="CP42" s="652"/>
      <c r="CQ42" s="653" t="str">
        <f>IF('各会計、関係団体の財政状況及び健全化判断比率'!BS15="","",'各会計、関係団体の財政状況及び健全化判断比率'!BS15)</f>
        <v>藤沢市市民会館サービス・センター（株）</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22</v>
      </c>
      <c r="CP43" s="652"/>
      <c r="CQ43" s="653" t="str">
        <f>IF('各会計、関係団体の財政状況及び健全化判断比率'!BS16="","",'各会計、関係団体の財政状況及び健全化判断比率'!BS16)</f>
        <v>（公益財団法人）かながわ健康財団</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SoNz0wbERYApvxMWdqVPlO5WUuHJgw3oNJXiWGixV6tf5vAFtDEDFKh1IOIHNNoGs+dIDZXDf0EjlL6ddsxXg==" saltValue="W8/ivC92V4kcAc4A+p4G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567</v>
      </c>
      <c r="D34" s="1244"/>
      <c r="E34" s="1245"/>
      <c r="F34" s="32">
        <v>8.1199999999999992</v>
      </c>
      <c r="G34" s="33">
        <v>6.21</v>
      </c>
      <c r="H34" s="33">
        <v>6.77</v>
      </c>
      <c r="I34" s="33">
        <v>6.54</v>
      </c>
      <c r="J34" s="34">
        <v>6.83</v>
      </c>
      <c r="K34" s="22"/>
      <c r="L34" s="22"/>
      <c r="M34" s="22"/>
      <c r="N34" s="22"/>
      <c r="O34" s="22"/>
      <c r="P34" s="22"/>
    </row>
    <row r="35" spans="1:16" ht="39" customHeight="1" x14ac:dyDescent="0.2">
      <c r="A35" s="22"/>
      <c r="B35" s="35"/>
      <c r="C35" s="1238" t="s">
        <v>568</v>
      </c>
      <c r="D35" s="1239"/>
      <c r="E35" s="1240"/>
      <c r="F35" s="36">
        <v>5.49</v>
      </c>
      <c r="G35" s="37">
        <v>6.1</v>
      </c>
      <c r="H35" s="37">
        <v>5.08</v>
      </c>
      <c r="I35" s="37">
        <v>7.71</v>
      </c>
      <c r="J35" s="38">
        <v>6.59</v>
      </c>
      <c r="K35" s="22"/>
      <c r="L35" s="22"/>
      <c r="M35" s="22"/>
      <c r="N35" s="22"/>
      <c r="O35" s="22"/>
      <c r="P35" s="22"/>
    </row>
    <row r="36" spans="1:16" ht="39" customHeight="1" x14ac:dyDescent="0.2">
      <c r="A36" s="22"/>
      <c r="B36" s="35"/>
      <c r="C36" s="1238" t="s">
        <v>569</v>
      </c>
      <c r="D36" s="1239"/>
      <c r="E36" s="1240"/>
      <c r="F36" s="36">
        <v>0.99</v>
      </c>
      <c r="G36" s="37">
        <v>1.86</v>
      </c>
      <c r="H36" s="37">
        <v>1.94</v>
      </c>
      <c r="I36" s="37">
        <v>2.2200000000000002</v>
      </c>
      <c r="J36" s="38">
        <v>1.89</v>
      </c>
      <c r="K36" s="22"/>
      <c r="L36" s="22"/>
      <c r="M36" s="22"/>
      <c r="N36" s="22"/>
      <c r="O36" s="22"/>
      <c r="P36" s="22"/>
    </row>
    <row r="37" spans="1:16" ht="39" customHeight="1" x14ac:dyDescent="0.2">
      <c r="A37" s="22"/>
      <c r="B37" s="35"/>
      <c r="C37" s="1238" t="s">
        <v>570</v>
      </c>
      <c r="D37" s="1239"/>
      <c r="E37" s="1240"/>
      <c r="F37" s="36">
        <v>2.42</v>
      </c>
      <c r="G37" s="37">
        <v>2.76</v>
      </c>
      <c r="H37" s="37">
        <v>3.49</v>
      </c>
      <c r="I37" s="37">
        <v>2.91</v>
      </c>
      <c r="J37" s="38">
        <v>1.73</v>
      </c>
      <c r="K37" s="22"/>
      <c r="L37" s="22"/>
      <c r="M37" s="22"/>
      <c r="N37" s="22"/>
      <c r="O37" s="22"/>
      <c r="P37" s="22"/>
    </row>
    <row r="38" spans="1:16" ht="39" customHeight="1" x14ac:dyDescent="0.2">
      <c r="A38" s="22"/>
      <c r="B38" s="35"/>
      <c r="C38" s="1238" t="s">
        <v>571</v>
      </c>
      <c r="D38" s="1239"/>
      <c r="E38" s="1240"/>
      <c r="F38" s="36">
        <v>0.67</v>
      </c>
      <c r="G38" s="37">
        <v>0.87</v>
      </c>
      <c r="H38" s="37">
        <v>1.06</v>
      </c>
      <c r="I38" s="37">
        <v>0.34</v>
      </c>
      <c r="J38" s="38">
        <v>0.42</v>
      </c>
      <c r="K38" s="22"/>
      <c r="L38" s="22"/>
      <c r="M38" s="22"/>
      <c r="N38" s="22"/>
      <c r="O38" s="22"/>
      <c r="P38" s="22"/>
    </row>
    <row r="39" spans="1:16" ht="39" customHeight="1" x14ac:dyDescent="0.2">
      <c r="A39" s="22"/>
      <c r="B39" s="35"/>
      <c r="C39" s="1238" t="s">
        <v>572</v>
      </c>
      <c r="D39" s="1239"/>
      <c r="E39" s="1240"/>
      <c r="F39" s="36">
        <v>0.2</v>
      </c>
      <c r="G39" s="37">
        <v>0.82</v>
      </c>
      <c r="H39" s="37">
        <v>0.43</v>
      </c>
      <c r="I39" s="37">
        <v>0.45</v>
      </c>
      <c r="J39" s="38">
        <v>0.3</v>
      </c>
      <c r="K39" s="22"/>
      <c r="L39" s="22"/>
      <c r="M39" s="22"/>
      <c r="N39" s="22"/>
      <c r="O39" s="22"/>
      <c r="P39" s="22"/>
    </row>
    <row r="40" spans="1:16" ht="39" customHeight="1" x14ac:dyDescent="0.2">
      <c r="A40" s="22"/>
      <c r="B40" s="35"/>
      <c r="C40" s="1238" t="s">
        <v>573</v>
      </c>
      <c r="D40" s="1239"/>
      <c r="E40" s="1240"/>
      <c r="F40" s="36">
        <v>0.19</v>
      </c>
      <c r="G40" s="37">
        <v>0.17</v>
      </c>
      <c r="H40" s="37">
        <v>0.16</v>
      </c>
      <c r="I40" s="37">
        <v>0.17</v>
      </c>
      <c r="J40" s="38">
        <v>0.15</v>
      </c>
      <c r="K40" s="22"/>
      <c r="L40" s="22"/>
      <c r="M40" s="22"/>
      <c r="N40" s="22"/>
      <c r="O40" s="22"/>
      <c r="P40" s="22"/>
    </row>
    <row r="41" spans="1:16" ht="39" customHeight="1" x14ac:dyDescent="0.2">
      <c r="A41" s="22"/>
      <c r="B41" s="35"/>
      <c r="C41" s="1238" t="s">
        <v>574</v>
      </c>
      <c r="D41" s="1239"/>
      <c r="E41" s="1240"/>
      <c r="F41" s="36">
        <v>0.02</v>
      </c>
      <c r="G41" s="37">
        <v>0.04</v>
      </c>
      <c r="H41" s="37">
        <v>0.02</v>
      </c>
      <c r="I41" s="37">
        <v>0.08</v>
      </c>
      <c r="J41" s="38">
        <v>0.08</v>
      </c>
      <c r="K41" s="22"/>
      <c r="L41" s="22"/>
      <c r="M41" s="22"/>
      <c r="N41" s="22"/>
      <c r="O41" s="22"/>
      <c r="P41" s="22"/>
    </row>
    <row r="42" spans="1:16" ht="39" customHeight="1" x14ac:dyDescent="0.2">
      <c r="A42" s="22"/>
      <c r="B42" s="39"/>
      <c r="C42" s="1238" t="s">
        <v>575</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576</v>
      </c>
      <c r="D43" s="1242"/>
      <c r="E43" s="1243"/>
      <c r="F43" s="41">
        <v>0.83</v>
      </c>
      <c r="G43" s="42">
        <v>0.23</v>
      </c>
      <c r="H43" s="42">
        <v>0.22</v>
      </c>
      <c r="I43" s="42">
        <v>0.14000000000000001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en5vaMqc5uwagL6MzGRDh6wZVOZRuIbLbQ5kEcT53ulNuCeD/mMHbZMSEkJLF+n5T7rKsGatCOIuvJxoKVCZA==" saltValue="JvofNB/LWqRhXxp90wgj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8724</v>
      </c>
      <c r="L45" s="60">
        <v>8221</v>
      </c>
      <c r="M45" s="60">
        <v>8341</v>
      </c>
      <c r="N45" s="60">
        <v>8310</v>
      </c>
      <c r="O45" s="61">
        <v>8692</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2">
      <c r="A48" s="48"/>
      <c r="B48" s="1248"/>
      <c r="C48" s="1249"/>
      <c r="D48" s="62"/>
      <c r="E48" s="1254" t="s">
        <v>15</v>
      </c>
      <c r="F48" s="1254"/>
      <c r="G48" s="1254"/>
      <c r="H48" s="1254"/>
      <c r="I48" s="1254"/>
      <c r="J48" s="1255"/>
      <c r="K48" s="63">
        <v>3503</v>
      </c>
      <c r="L48" s="64">
        <v>3344</v>
      </c>
      <c r="M48" s="64">
        <v>3368</v>
      </c>
      <c r="N48" s="64">
        <v>3278</v>
      </c>
      <c r="O48" s="65">
        <v>3162</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2">
      <c r="A50" s="48"/>
      <c r="B50" s="1248"/>
      <c r="C50" s="1249"/>
      <c r="D50" s="62"/>
      <c r="E50" s="1254" t="s">
        <v>17</v>
      </c>
      <c r="F50" s="1254"/>
      <c r="G50" s="1254"/>
      <c r="H50" s="1254"/>
      <c r="I50" s="1254"/>
      <c r="J50" s="1255"/>
      <c r="K50" s="63">
        <v>1355</v>
      </c>
      <c r="L50" s="64">
        <v>860</v>
      </c>
      <c r="M50" s="64">
        <v>706</v>
      </c>
      <c r="N50" s="64">
        <v>835</v>
      </c>
      <c r="O50" s="65">
        <v>1115</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12217</v>
      </c>
      <c r="L52" s="64">
        <v>11395</v>
      </c>
      <c r="M52" s="64">
        <v>11809</v>
      </c>
      <c r="N52" s="64">
        <v>11346</v>
      </c>
      <c r="O52" s="65">
        <v>10831</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1365</v>
      </c>
      <c r="L53" s="69">
        <v>1030</v>
      </c>
      <c r="M53" s="69">
        <v>606</v>
      </c>
      <c r="N53" s="69">
        <v>1077</v>
      </c>
      <c r="O53" s="70">
        <v>2138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606</v>
      </c>
      <c r="L57" s="83" t="s">
        <v>606</v>
      </c>
      <c r="M57" s="83" t="s">
        <v>606</v>
      </c>
      <c r="N57" s="83" t="s">
        <v>606</v>
      </c>
      <c r="O57" s="84" t="s">
        <v>606</v>
      </c>
    </row>
    <row r="58" spans="1:21" ht="31.5" customHeight="1" thickBot="1" x14ac:dyDescent="0.25">
      <c r="B58" s="1264"/>
      <c r="C58" s="1265"/>
      <c r="D58" s="1269" t="s">
        <v>27</v>
      </c>
      <c r="E58" s="1270"/>
      <c r="F58" s="1270"/>
      <c r="G58" s="1270"/>
      <c r="H58" s="1270"/>
      <c r="I58" s="1270"/>
      <c r="J58" s="1271"/>
      <c r="K58" s="85" t="s">
        <v>606</v>
      </c>
      <c r="L58" s="86" t="s">
        <v>606</v>
      </c>
      <c r="M58" s="86" t="s">
        <v>606</v>
      </c>
      <c r="N58" s="86" t="s">
        <v>606</v>
      </c>
      <c r="O58" s="87" t="s">
        <v>606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uHvsoYap/bVyNnmQzRf9aawcT+YCvQjqwXdZPAPKEDPEUf/wXQDbQzA/qYWYOJpvI5vvyHmGUtWrUNaxt1iA==" saltValue="QxOh+1oyP94xEhZU9Txt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72" t="s">
        <v>30</v>
      </c>
      <c r="C41" s="1273"/>
      <c r="D41" s="101"/>
      <c r="E41" s="1278" t="s">
        <v>31</v>
      </c>
      <c r="F41" s="1278"/>
      <c r="G41" s="1278"/>
      <c r="H41" s="1279"/>
      <c r="I41" s="102">
        <v>70748</v>
      </c>
      <c r="J41" s="103">
        <v>70335</v>
      </c>
      <c r="K41" s="103">
        <v>69832</v>
      </c>
      <c r="L41" s="103">
        <v>77782</v>
      </c>
      <c r="M41" s="104">
        <v>77260</v>
      </c>
    </row>
    <row r="42" spans="2:13" ht="27.75" customHeight="1" x14ac:dyDescent="0.2">
      <c r="B42" s="1274"/>
      <c r="C42" s="1275"/>
      <c r="D42" s="105"/>
      <c r="E42" s="1280" t="s">
        <v>32</v>
      </c>
      <c r="F42" s="1280"/>
      <c r="G42" s="1280"/>
      <c r="H42" s="1281"/>
      <c r="I42" s="106">
        <v>10564</v>
      </c>
      <c r="J42" s="107">
        <v>10517</v>
      </c>
      <c r="K42" s="107">
        <v>11043</v>
      </c>
      <c r="L42" s="107">
        <v>10763</v>
      </c>
      <c r="M42" s="108">
        <v>10325</v>
      </c>
    </row>
    <row r="43" spans="2:13" ht="27.75" customHeight="1" x14ac:dyDescent="0.2">
      <c r="B43" s="1274"/>
      <c r="C43" s="1275"/>
      <c r="D43" s="105"/>
      <c r="E43" s="1280" t="s">
        <v>33</v>
      </c>
      <c r="F43" s="1280"/>
      <c r="G43" s="1280"/>
      <c r="H43" s="1281"/>
      <c r="I43" s="106">
        <v>32464</v>
      </c>
      <c r="J43" s="107">
        <v>33812</v>
      </c>
      <c r="K43" s="107">
        <v>36368</v>
      </c>
      <c r="L43" s="107">
        <v>37866</v>
      </c>
      <c r="M43" s="108">
        <v>36673</v>
      </c>
    </row>
    <row r="44" spans="2:13" ht="27.75" customHeight="1" x14ac:dyDescent="0.2">
      <c r="B44" s="1274"/>
      <c r="C44" s="1275"/>
      <c r="D44" s="105"/>
      <c r="E44" s="1280" t="s">
        <v>34</v>
      </c>
      <c r="F44" s="1280"/>
      <c r="G44" s="1280"/>
      <c r="H44" s="1281"/>
      <c r="I44" s="106" t="s">
        <v>520</v>
      </c>
      <c r="J44" s="107" t="s">
        <v>520</v>
      </c>
      <c r="K44" s="107" t="s">
        <v>520</v>
      </c>
      <c r="L44" s="107" t="s">
        <v>520</v>
      </c>
      <c r="M44" s="108" t="s">
        <v>520</v>
      </c>
    </row>
    <row r="45" spans="2:13" ht="27.75" customHeight="1" x14ac:dyDescent="0.2">
      <c r="B45" s="1274"/>
      <c r="C45" s="1275"/>
      <c r="D45" s="105"/>
      <c r="E45" s="1280" t="s">
        <v>35</v>
      </c>
      <c r="F45" s="1280"/>
      <c r="G45" s="1280"/>
      <c r="H45" s="1281"/>
      <c r="I45" s="106">
        <v>18859</v>
      </c>
      <c r="J45" s="107">
        <v>18109</v>
      </c>
      <c r="K45" s="107">
        <v>17844</v>
      </c>
      <c r="L45" s="107">
        <v>17888</v>
      </c>
      <c r="M45" s="108">
        <v>17230</v>
      </c>
    </row>
    <row r="46" spans="2:13" ht="27.75" customHeight="1" x14ac:dyDescent="0.2">
      <c r="B46" s="1274"/>
      <c r="C46" s="1275"/>
      <c r="D46" s="109"/>
      <c r="E46" s="1280" t="s">
        <v>36</v>
      </c>
      <c r="F46" s="1280"/>
      <c r="G46" s="1280"/>
      <c r="H46" s="1281"/>
      <c r="I46" s="106">
        <v>25</v>
      </c>
      <c r="J46" s="107">
        <v>22</v>
      </c>
      <c r="K46" s="107">
        <v>19</v>
      </c>
      <c r="L46" s="107">
        <v>16</v>
      </c>
      <c r="M46" s="108">
        <v>14</v>
      </c>
    </row>
    <row r="47" spans="2:13" ht="27.75" customHeight="1" x14ac:dyDescent="0.2">
      <c r="B47" s="1274"/>
      <c r="C47" s="1275"/>
      <c r="D47" s="110"/>
      <c r="E47" s="1282" t="s">
        <v>37</v>
      </c>
      <c r="F47" s="1283"/>
      <c r="G47" s="1283"/>
      <c r="H47" s="1284"/>
      <c r="I47" s="106" t="s">
        <v>520</v>
      </c>
      <c r="J47" s="107" t="s">
        <v>520</v>
      </c>
      <c r="K47" s="107" t="s">
        <v>520</v>
      </c>
      <c r="L47" s="107" t="s">
        <v>520</v>
      </c>
      <c r="M47" s="108" t="s">
        <v>520</v>
      </c>
    </row>
    <row r="48" spans="2:13" ht="27.75" customHeight="1" x14ac:dyDescent="0.2">
      <c r="B48" s="1274"/>
      <c r="C48" s="1275"/>
      <c r="D48" s="105"/>
      <c r="E48" s="1280" t="s">
        <v>38</v>
      </c>
      <c r="F48" s="1280"/>
      <c r="G48" s="1280"/>
      <c r="H48" s="1281"/>
      <c r="I48" s="106" t="s">
        <v>520</v>
      </c>
      <c r="J48" s="107" t="s">
        <v>520</v>
      </c>
      <c r="K48" s="107" t="s">
        <v>520</v>
      </c>
      <c r="L48" s="107" t="s">
        <v>520</v>
      </c>
      <c r="M48" s="108" t="s">
        <v>520</v>
      </c>
    </row>
    <row r="49" spans="2:13" ht="27.75" customHeight="1" x14ac:dyDescent="0.2">
      <c r="B49" s="1276"/>
      <c r="C49" s="1277"/>
      <c r="D49" s="105"/>
      <c r="E49" s="1280" t="s">
        <v>39</v>
      </c>
      <c r="F49" s="1280"/>
      <c r="G49" s="1280"/>
      <c r="H49" s="1281"/>
      <c r="I49" s="106" t="s">
        <v>520</v>
      </c>
      <c r="J49" s="107" t="s">
        <v>520</v>
      </c>
      <c r="K49" s="107" t="s">
        <v>520</v>
      </c>
      <c r="L49" s="107" t="s">
        <v>520</v>
      </c>
      <c r="M49" s="108" t="s">
        <v>520</v>
      </c>
    </row>
    <row r="50" spans="2:13" ht="27.75" customHeight="1" x14ac:dyDescent="0.2">
      <c r="B50" s="1285" t="s">
        <v>40</v>
      </c>
      <c r="C50" s="1286"/>
      <c r="D50" s="111"/>
      <c r="E50" s="1280" t="s">
        <v>41</v>
      </c>
      <c r="F50" s="1280"/>
      <c r="G50" s="1280"/>
      <c r="H50" s="1281"/>
      <c r="I50" s="106">
        <v>22694</v>
      </c>
      <c r="J50" s="107">
        <v>22027</v>
      </c>
      <c r="K50" s="107">
        <v>22621</v>
      </c>
      <c r="L50" s="107">
        <v>19292</v>
      </c>
      <c r="M50" s="108">
        <v>22369</v>
      </c>
    </row>
    <row r="51" spans="2:13" ht="27.75" customHeight="1" x14ac:dyDescent="0.2">
      <c r="B51" s="1274"/>
      <c r="C51" s="1275"/>
      <c r="D51" s="105"/>
      <c r="E51" s="1280" t="s">
        <v>42</v>
      </c>
      <c r="F51" s="1280"/>
      <c r="G51" s="1280"/>
      <c r="H51" s="1281"/>
      <c r="I51" s="106">
        <v>29154</v>
      </c>
      <c r="J51" s="107">
        <v>28980</v>
      </c>
      <c r="K51" s="107">
        <v>30330</v>
      </c>
      <c r="L51" s="107">
        <v>32504</v>
      </c>
      <c r="M51" s="108">
        <v>31889</v>
      </c>
    </row>
    <row r="52" spans="2:13" ht="27.75" customHeight="1" x14ac:dyDescent="0.2">
      <c r="B52" s="1276"/>
      <c r="C52" s="1277"/>
      <c r="D52" s="105"/>
      <c r="E52" s="1280" t="s">
        <v>43</v>
      </c>
      <c r="F52" s="1280"/>
      <c r="G52" s="1280"/>
      <c r="H52" s="1281"/>
      <c r="I52" s="106">
        <v>72161</v>
      </c>
      <c r="J52" s="107">
        <v>68141</v>
      </c>
      <c r="K52" s="107">
        <v>63043</v>
      </c>
      <c r="L52" s="107">
        <v>58924</v>
      </c>
      <c r="M52" s="108">
        <v>54700</v>
      </c>
    </row>
    <row r="53" spans="2:13" ht="27.75" customHeight="1" thickBot="1" x14ac:dyDescent="0.25">
      <c r="B53" s="1287" t="s">
        <v>44</v>
      </c>
      <c r="C53" s="1288"/>
      <c r="D53" s="112"/>
      <c r="E53" s="1289" t="s">
        <v>45</v>
      </c>
      <c r="F53" s="1289"/>
      <c r="G53" s="1289"/>
      <c r="H53" s="1290"/>
      <c r="I53" s="113">
        <v>8649</v>
      </c>
      <c r="J53" s="114">
        <v>13647</v>
      </c>
      <c r="K53" s="114">
        <v>19113</v>
      </c>
      <c r="L53" s="114">
        <v>33594</v>
      </c>
      <c r="M53" s="115">
        <v>32543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SjZ2EfsMsxqvzdvWW0Kz2iw+Xb2eCA1w5CCDcm08IjvPD068m8nF9M0UNT3+3r1W7v+WA2zjuS7crbx8j2YgQ==" saltValue="LXXWtNrunlnRJ8uNzjWg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9" t="s">
        <v>48</v>
      </c>
      <c r="D55" s="1299"/>
      <c r="E55" s="1300"/>
      <c r="F55" s="127">
        <v>9911</v>
      </c>
      <c r="G55" s="127">
        <v>8111</v>
      </c>
      <c r="H55" s="128">
        <v>10011</v>
      </c>
    </row>
    <row r="56" spans="2:8" ht="52.5" customHeight="1" x14ac:dyDescent="0.2">
      <c r="B56" s="129"/>
      <c r="C56" s="1301" t="s">
        <v>49</v>
      </c>
      <c r="D56" s="1301"/>
      <c r="E56" s="1302"/>
      <c r="F56" s="130" t="s">
        <v>520</v>
      </c>
      <c r="G56" s="130" t="s">
        <v>520</v>
      </c>
      <c r="H56" s="131" t="s">
        <v>520</v>
      </c>
    </row>
    <row r="57" spans="2:8" ht="53.25" customHeight="1" x14ac:dyDescent="0.2">
      <c r="B57" s="129"/>
      <c r="C57" s="1303" t="s">
        <v>50</v>
      </c>
      <c r="D57" s="1303"/>
      <c r="E57" s="1304"/>
      <c r="F57" s="132">
        <v>10209</v>
      </c>
      <c r="G57" s="132">
        <v>7522</v>
      </c>
      <c r="H57" s="133">
        <v>9208</v>
      </c>
    </row>
    <row r="58" spans="2:8" ht="45.75" customHeight="1" x14ac:dyDescent="0.2">
      <c r="B58" s="134"/>
      <c r="C58" s="1291" t="s">
        <v>598</v>
      </c>
      <c r="D58" s="1292"/>
      <c r="E58" s="1293"/>
      <c r="F58" s="135">
        <v>7127</v>
      </c>
      <c r="G58" s="135">
        <v>4553</v>
      </c>
      <c r="H58" s="136">
        <v>6019</v>
      </c>
    </row>
    <row r="59" spans="2:8" ht="45.75" customHeight="1" x14ac:dyDescent="0.2">
      <c r="B59" s="134"/>
      <c r="C59" s="1291" t="s">
        <v>599</v>
      </c>
      <c r="D59" s="1292"/>
      <c r="E59" s="1293"/>
      <c r="F59" s="135">
        <v>1114</v>
      </c>
      <c r="G59" s="135">
        <v>815</v>
      </c>
      <c r="H59" s="136">
        <v>895</v>
      </c>
    </row>
    <row r="60" spans="2:8" ht="45.75" customHeight="1" x14ac:dyDescent="0.2">
      <c r="B60" s="134"/>
      <c r="C60" s="1291" t="s">
        <v>600</v>
      </c>
      <c r="D60" s="1292"/>
      <c r="E60" s="1293"/>
      <c r="F60" s="135">
        <v>779</v>
      </c>
      <c r="G60" s="135">
        <v>807</v>
      </c>
      <c r="H60" s="136">
        <v>836</v>
      </c>
    </row>
    <row r="61" spans="2:8" ht="45.75" customHeight="1" x14ac:dyDescent="0.2">
      <c r="B61" s="134"/>
      <c r="C61" s="1291" t="s">
        <v>601</v>
      </c>
      <c r="D61" s="1292"/>
      <c r="E61" s="1293"/>
      <c r="F61" s="135">
        <v>523</v>
      </c>
      <c r="G61" s="135">
        <v>521</v>
      </c>
      <c r="H61" s="136">
        <v>529</v>
      </c>
    </row>
    <row r="62" spans="2:8" ht="45.75" customHeight="1" thickBot="1" x14ac:dyDescent="0.25">
      <c r="B62" s="137"/>
      <c r="C62" s="1294" t="s">
        <v>602</v>
      </c>
      <c r="D62" s="1295"/>
      <c r="E62" s="1296"/>
      <c r="F62" s="138">
        <v>200</v>
      </c>
      <c r="G62" s="138">
        <v>302</v>
      </c>
      <c r="H62" s="139">
        <v>406</v>
      </c>
    </row>
    <row r="63" spans="2:8" ht="52.5" customHeight="1" thickBot="1" x14ac:dyDescent="0.25">
      <c r="B63" s="140"/>
      <c r="C63" s="1297" t="s">
        <v>51</v>
      </c>
      <c r="D63" s="1297"/>
      <c r="E63" s="1298"/>
      <c r="F63" s="141">
        <v>20120</v>
      </c>
      <c r="G63" s="141">
        <v>15633</v>
      </c>
      <c r="H63" s="142">
        <v>19219</v>
      </c>
    </row>
    <row r="64" spans="2:8" ht="15" customHeight="1" x14ac:dyDescent="0.2"/>
    <row r="65" ht="0" hidden="1" customHeight="1" x14ac:dyDescent="0.2"/>
    <row r="66" ht="0" hidden="1" customHeight="1" x14ac:dyDescent="0.2"/>
  </sheetData>
  <sheetProtection algorithmName="SHA-512" hashValue="aJ/GJxZp6P3mnjSbA516p1cNKLV64YHaraXY4MIl+bA2BgxCy2yHMZR8g7urjVh+C8L/xR3unfSbZjE+bgncaQ==" saltValue="3el+3qmu+jgsqx1tuyx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612</v>
      </c>
    </row>
    <row r="50" spans="1:109" ht="13.2" x14ac:dyDescent="0.2">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561</v>
      </c>
      <c r="BQ50" s="1312"/>
      <c r="BR50" s="1312"/>
      <c r="BS50" s="1312"/>
      <c r="BT50" s="1312"/>
      <c r="BU50" s="1312"/>
      <c r="BV50" s="1312"/>
      <c r="BW50" s="1312"/>
      <c r="BX50" s="1312" t="s">
        <v>562</v>
      </c>
      <c r="BY50" s="1312"/>
      <c r="BZ50" s="1312"/>
      <c r="CA50" s="1312"/>
      <c r="CB50" s="1312"/>
      <c r="CC50" s="1312"/>
      <c r="CD50" s="1312"/>
      <c r="CE50" s="1312"/>
      <c r="CF50" s="1312" t="s">
        <v>563</v>
      </c>
      <c r="CG50" s="1312"/>
      <c r="CH50" s="1312"/>
      <c r="CI50" s="1312"/>
      <c r="CJ50" s="1312"/>
      <c r="CK50" s="1312"/>
      <c r="CL50" s="1312"/>
      <c r="CM50" s="1312"/>
      <c r="CN50" s="1312" t="s">
        <v>564</v>
      </c>
      <c r="CO50" s="1312"/>
      <c r="CP50" s="1312"/>
      <c r="CQ50" s="1312"/>
      <c r="CR50" s="1312"/>
      <c r="CS50" s="1312"/>
      <c r="CT50" s="1312"/>
      <c r="CU50" s="1312"/>
      <c r="CV50" s="1312" t="s">
        <v>565</v>
      </c>
      <c r="CW50" s="1312"/>
      <c r="CX50" s="1312"/>
      <c r="CY50" s="1312"/>
      <c r="CZ50" s="1312"/>
      <c r="DA50" s="1312"/>
      <c r="DB50" s="1312"/>
      <c r="DC50" s="1312"/>
    </row>
    <row r="51" spans="1:109" ht="13.5" customHeight="1" x14ac:dyDescent="0.2">
      <c r="B51" s="386"/>
      <c r="G51" s="1316"/>
      <c r="H51" s="1316"/>
      <c r="I51" s="1317"/>
      <c r="J51" s="1317"/>
      <c r="K51" s="1306"/>
      <c r="L51" s="1306"/>
      <c r="M51" s="1306"/>
      <c r="N51" s="1306"/>
      <c r="AM51" s="393"/>
      <c r="AN51" s="1307" t="s">
        <v>611</v>
      </c>
      <c r="AO51" s="1307"/>
      <c r="AP51" s="1307"/>
      <c r="AQ51" s="1307"/>
      <c r="AR51" s="1307"/>
      <c r="AS51" s="1307"/>
      <c r="AT51" s="1307"/>
      <c r="AU51" s="1307"/>
      <c r="AV51" s="1307"/>
      <c r="AW51" s="1307"/>
      <c r="AX51" s="1307"/>
      <c r="AY51" s="1307"/>
      <c r="AZ51" s="1307"/>
      <c r="BA51" s="1307"/>
      <c r="BB51" s="1307" t="s">
        <v>609</v>
      </c>
      <c r="BC51" s="1307"/>
      <c r="BD51" s="1307"/>
      <c r="BE51" s="1307"/>
      <c r="BF51" s="1307"/>
      <c r="BG51" s="1307"/>
      <c r="BH51" s="1307"/>
      <c r="BI51" s="1307"/>
      <c r="BJ51" s="1307"/>
      <c r="BK51" s="1307"/>
      <c r="BL51" s="1307"/>
      <c r="BM51" s="1307"/>
      <c r="BN51" s="1307"/>
      <c r="BO51" s="1307"/>
      <c r="BP51" s="1327"/>
      <c r="BQ51" s="1305"/>
      <c r="BR51" s="1305"/>
      <c r="BS51" s="1305"/>
      <c r="BT51" s="1305"/>
      <c r="BU51" s="1305"/>
      <c r="BV51" s="1305"/>
      <c r="BW51" s="1305"/>
      <c r="BX51" s="1305">
        <v>18.3</v>
      </c>
      <c r="BY51" s="1305"/>
      <c r="BZ51" s="1305"/>
      <c r="CA51" s="1305"/>
      <c r="CB51" s="1305"/>
      <c r="CC51" s="1305"/>
      <c r="CD51" s="1305"/>
      <c r="CE51" s="1305"/>
      <c r="CF51" s="1305">
        <v>25.4</v>
      </c>
      <c r="CG51" s="1305"/>
      <c r="CH51" s="1305"/>
      <c r="CI51" s="1305"/>
      <c r="CJ51" s="1305"/>
      <c r="CK51" s="1305"/>
      <c r="CL51" s="1305"/>
      <c r="CM51" s="1305"/>
      <c r="CN51" s="1305">
        <v>44.9</v>
      </c>
      <c r="CO51" s="1305"/>
      <c r="CP51" s="1305"/>
      <c r="CQ51" s="1305"/>
      <c r="CR51" s="1305"/>
      <c r="CS51" s="1305"/>
      <c r="CT51" s="1305"/>
      <c r="CU51" s="1305"/>
      <c r="CV51" s="1305">
        <v>42.4</v>
      </c>
      <c r="CW51" s="1305"/>
      <c r="CX51" s="1305"/>
      <c r="CY51" s="1305"/>
      <c r="CZ51" s="1305"/>
      <c r="DA51" s="1305"/>
      <c r="DB51" s="1305"/>
      <c r="DC51" s="1305"/>
    </row>
    <row r="52" spans="1:109" ht="13.2" x14ac:dyDescent="0.2">
      <c r="B52" s="386"/>
      <c r="G52" s="1316"/>
      <c r="H52" s="1316"/>
      <c r="I52" s="1317"/>
      <c r="J52" s="1317"/>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1"/>
      <c r="B53" s="386"/>
      <c r="G53" s="1316"/>
      <c r="H53" s="1316"/>
      <c r="I53" s="1308"/>
      <c r="J53" s="130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616</v>
      </c>
      <c r="BC53" s="1307"/>
      <c r="BD53" s="1307"/>
      <c r="BE53" s="1307"/>
      <c r="BF53" s="1307"/>
      <c r="BG53" s="1307"/>
      <c r="BH53" s="1307"/>
      <c r="BI53" s="1307"/>
      <c r="BJ53" s="1307"/>
      <c r="BK53" s="1307"/>
      <c r="BL53" s="1307"/>
      <c r="BM53" s="1307"/>
      <c r="BN53" s="1307"/>
      <c r="BO53" s="1307"/>
      <c r="BP53" s="1327"/>
      <c r="BQ53" s="1305"/>
      <c r="BR53" s="1305"/>
      <c r="BS53" s="1305"/>
      <c r="BT53" s="1305"/>
      <c r="BU53" s="1305"/>
      <c r="BV53" s="1305"/>
      <c r="BW53" s="1305"/>
      <c r="BX53" s="1305">
        <v>54.9</v>
      </c>
      <c r="BY53" s="1305"/>
      <c r="BZ53" s="1305"/>
      <c r="CA53" s="1305"/>
      <c r="CB53" s="1305"/>
      <c r="CC53" s="1305"/>
      <c r="CD53" s="1305"/>
      <c r="CE53" s="1305"/>
      <c r="CF53" s="1305">
        <v>54.4</v>
      </c>
      <c r="CG53" s="1305"/>
      <c r="CH53" s="1305"/>
      <c r="CI53" s="1305"/>
      <c r="CJ53" s="1305"/>
      <c r="CK53" s="1305"/>
      <c r="CL53" s="1305"/>
      <c r="CM53" s="1305"/>
      <c r="CN53" s="1305">
        <v>52.9</v>
      </c>
      <c r="CO53" s="1305"/>
      <c r="CP53" s="1305"/>
      <c r="CQ53" s="1305"/>
      <c r="CR53" s="1305"/>
      <c r="CS53" s="1305"/>
      <c r="CT53" s="1305"/>
      <c r="CU53" s="1305"/>
      <c r="CV53" s="1305">
        <v>53.6</v>
      </c>
      <c r="CW53" s="1305"/>
      <c r="CX53" s="1305"/>
      <c r="CY53" s="1305"/>
      <c r="CZ53" s="1305"/>
      <c r="DA53" s="1305"/>
      <c r="DB53" s="1305"/>
      <c r="DC53" s="1305"/>
    </row>
    <row r="54" spans="1:109" ht="13.2" x14ac:dyDescent="0.2">
      <c r="A54" s="401"/>
      <c r="B54" s="386"/>
      <c r="G54" s="1316"/>
      <c r="H54" s="1316"/>
      <c r="I54" s="1308"/>
      <c r="J54" s="130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1"/>
      <c r="B55" s="386"/>
      <c r="G55" s="1308"/>
      <c r="H55" s="1308"/>
      <c r="I55" s="1308"/>
      <c r="J55" s="1308"/>
      <c r="K55" s="1306"/>
      <c r="L55" s="1306"/>
      <c r="M55" s="1306"/>
      <c r="N55" s="1306"/>
      <c r="AN55" s="1312" t="s">
        <v>610</v>
      </c>
      <c r="AO55" s="1312"/>
      <c r="AP55" s="1312"/>
      <c r="AQ55" s="1312"/>
      <c r="AR55" s="1312"/>
      <c r="AS55" s="1312"/>
      <c r="AT55" s="1312"/>
      <c r="AU55" s="1312"/>
      <c r="AV55" s="1312"/>
      <c r="AW55" s="1312"/>
      <c r="AX55" s="1312"/>
      <c r="AY55" s="1312"/>
      <c r="AZ55" s="1312"/>
      <c r="BA55" s="1312"/>
      <c r="BB55" s="1307" t="s">
        <v>609</v>
      </c>
      <c r="BC55" s="1307"/>
      <c r="BD55" s="1307"/>
      <c r="BE55" s="1307"/>
      <c r="BF55" s="1307"/>
      <c r="BG55" s="1307"/>
      <c r="BH55" s="1307"/>
      <c r="BI55" s="1307"/>
      <c r="BJ55" s="1307"/>
      <c r="BK55" s="1307"/>
      <c r="BL55" s="1307"/>
      <c r="BM55" s="1307"/>
      <c r="BN55" s="1307"/>
      <c r="BO55" s="1307"/>
      <c r="BP55" s="1327"/>
      <c r="BQ55" s="1305"/>
      <c r="BR55" s="1305"/>
      <c r="BS55" s="1305"/>
      <c r="BT55" s="1305"/>
      <c r="BU55" s="1305"/>
      <c r="BV55" s="1305"/>
      <c r="BW55" s="1305"/>
      <c r="BX55" s="1305">
        <v>25.4</v>
      </c>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ht="13.2" x14ac:dyDescent="0.2">
      <c r="A56" s="401"/>
      <c r="B56" s="386"/>
      <c r="G56" s="1308"/>
      <c r="H56" s="1308"/>
      <c r="I56" s="1308"/>
      <c r="J56" s="1308"/>
      <c r="K56" s="1306"/>
      <c r="L56" s="1306"/>
      <c r="M56" s="1306"/>
      <c r="N56" s="1306"/>
      <c r="AN56" s="1312"/>
      <c r="AO56" s="1312"/>
      <c r="AP56" s="1312"/>
      <c r="AQ56" s="1312"/>
      <c r="AR56" s="1312"/>
      <c r="AS56" s="1312"/>
      <c r="AT56" s="1312"/>
      <c r="AU56" s="1312"/>
      <c r="AV56" s="1312"/>
      <c r="AW56" s="1312"/>
      <c r="AX56" s="1312"/>
      <c r="AY56" s="1312"/>
      <c r="AZ56" s="1312"/>
      <c r="BA56" s="131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2" x14ac:dyDescent="0.2">
      <c r="B57" s="407"/>
      <c r="G57" s="1308"/>
      <c r="H57" s="1308"/>
      <c r="I57" s="1310"/>
      <c r="J57" s="1310"/>
      <c r="K57" s="1306"/>
      <c r="L57" s="1306"/>
      <c r="M57" s="1306"/>
      <c r="N57" s="1306"/>
      <c r="AM57" s="385"/>
      <c r="AN57" s="1312"/>
      <c r="AO57" s="1312"/>
      <c r="AP57" s="1312"/>
      <c r="AQ57" s="1312"/>
      <c r="AR57" s="1312"/>
      <c r="AS57" s="1312"/>
      <c r="AT57" s="1312"/>
      <c r="AU57" s="1312"/>
      <c r="AV57" s="1312"/>
      <c r="AW57" s="1312"/>
      <c r="AX57" s="1312"/>
      <c r="AY57" s="1312"/>
      <c r="AZ57" s="1312"/>
      <c r="BA57" s="1312"/>
      <c r="BB57" s="1307" t="s">
        <v>615</v>
      </c>
      <c r="BC57" s="1307"/>
      <c r="BD57" s="1307"/>
      <c r="BE57" s="1307"/>
      <c r="BF57" s="1307"/>
      <c r="BG57" s="1307"/>
      <c r="BH57" s="1307"/>
      <c r="BI57" s="1307"/>
      <c r="BJ57" s="1307"/>
      <c r="BK57" s="1307"/>
      <c r="BL57" s="1307"/>
      <c r="BM57" s="1307"/>
      <c r="BN57" s="1307"/>
      <c r="BO57" s="1307"/>
      <c r="BP57" s="1327"/>
      <c r="BQ57" s="1305"/>
      <c r="BR57" s="1305"/>
      <c r="BS57" s="1305"/>
      <c r="BT57" s="1305"/>
      <c r="BU57" s="1305"/>
      <c r="BV57" s="1305"/>
      <c r="BW57" s="1305"/>
      <c r="BX57" s="1305">
        <v>52.6</v>
      </c>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412"/>
      <c r="DE57" s="407"/>
    </row>
    <row r="58" spans="1:109" s="401" customFormat="1" ht="13.2" x14ac:dyDescent="0.2">
      <c r="A58" s="385"/>
      <c r="B58" s="407"/>
      <c r="G58" s="1308"/>
      <c r="H58" s="1308"/>
      <c r="I58" s="1310"/>
      <c r="J58" s="1310"/>
      <c r="K58" s="1306"/>
      <c r="L58" s="1306"/>
      <c r="M58" s="1306"/>
      <c r="N58" s="1306"/>
      <c r="AM58" s="385"/>
      <c r="AN58" s="1312"/>
      <c r="AO58" s="1312"/>
      <c r="AP58" s="1312"/>
      <c r="AQ58" s="1312"/>
      <c r="AR58" s="1312"/>
      <c r="AS58" s="1312"/>
      <c r="AT58" s="1312"/>
      <c r="AU58" s="1312"/>
      <c r="AV58" s="1312"/>
      <c r="AW58" s="1312"/>
      <c r="AX58" s="1312"/>
      <c r="AY58" s="1312"/>
      <c r="AZ58" s="1312"/>
      <c r="BA58" s="131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614</v>
      </c>
    </row>
    <row r="64" spans="1:109" ht="13.2" x14ac:dyDescent="0.2">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612</v>
      </c>
    </row>
    <row r="72" spans="2:107" ht="13.2" x14ac:dyDescent="0.2">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561</v>
      </c>
      <c r="BQ72" s="1312"/>
      <c r="BR72" s="1312"/>
      <c r="BS72" s="1312"/>
      <c r="BT72" s="1312"/>
      <c r="BU72" s="1312"/>
      <c r="BV72" s="1312"/>
      <c r="BW72" s="1312"/>
      <c r="BX72" s="1312" t="s">
        <v>562</v>
      </c>
      <c r="BY72" s="1312"/>
      <c r="BZ72" s="1312"/>
      <c r="CA72" s="1312"/>
      <c r="CB72" s="1312"/>
      <c r="CC72" s="1312"/>
      <c r="CD72" s="1312"/>
      <c r="CE72" s="1312"/>
      <c r="CF72" s="1312" t="s">
        <v>563</v>
      </c>
      <c r="CG72" s="1312"/>
      <c r="CH72" s="1312"/>
      <c r="CI72" s="1312"/>
      <c r="CJ72" s="1312"/>
      <c r="CK72" s="1312"/>
      <c r="CL72" s="1312"/>
      <c r="CM72" s="1312"/>
      <c r="CN72" s="1312" t="s">
        <v>564</v>
      </c>
      <c r="CO72" s="1312"/>
      <c r="CP72" s="1312"/>
      <c r="CQ72" s="1312"/>
      <c r="CR72" s="1312"/>
      <c r="CS72" s="1312"/>
      <c r="CT72" s="1312"/>
      <c r="CU72" s="1312"/>
      <c r="CV72" s="1312" t="s">
        <v>565</v>
      </c>
      <c r="CW72" s="1312"/>
      <c r="CX72" s="1312"/>
      <c r="CY72" s="1312"/>
      <c r="CZ72" s="1312"/>
      <c r="DA72" s="1312"/>
      <c r="DB72" s="1312"/>
      <c r="DC72" s="1312"/>
    </row>
    <row r="73" spans="2:107" ht="13.2" x14ac:dyDescent="0.2">
      <c r="B73" s="386"/>
      <c r="G73" s="1316"/>
      <c r="H73" s="1316"/>
      <c r="I73" s="1316"/>
      <c r="J73" s="1316"/>
      <c r="K73" s="1309"/>
      <c r="L73" s="1309"/>
      <c r="M73" s="1309"/>
      <c r="N73" s="1309"/>
      <c r="AM73" s="393"/>
      <c r="AN73" s="1307" t="s">
        <v>611</v>
      </c>
      <c r="AO73" s="1307"/>
      <c r="AP73" s="1307"/>
      <c r="AQ73" s="1307"/>
      <c r="AR73" s="1307"/>
      <c r="AS73" s="1307"/>
      <c r="AT73" s="1307"/>
      <c r="AU73" s="1307"/>
      <c r="AV73" s="1307"/>
      <c r="AW73" s="1307"/>
      <c r="AX73" s="1307"/>
      <c r="AY73" s="1307"/>
      <c r="AZ73" s="1307"/>
      <c r="BA73" s="1307"/>
      <c r="BB73" s="1307" t="s">
        <v>609</v>
      </c>
      <c r="BC73" s="1307"/>
      <c r="BD73" s="1307"/>
      <c r="BE73" s="1307"/>
      <c r="BF73" s="1307"/>
      <c r="BG73" s="1307"/>
      <c r="BH73" s="1307"/>
      <c r="BI73" s="1307"/>
      <c r="BJ73" s="1307"/>
      <c r="BK73" s="1307"/>
      <c r="BL73" s="1307"/>
      <c r="BM73" s="1307"/>
      <c r="BN73" s="1307"/>
      <c r="BO73" s="1307"/>
      <c r="BP73" s="1305">
        <v>11.3</v>
      </c>
      <c r="BQ73" s="1305"/>
      <c r="BR73" s="1305"/>
      <c r="BS73" s="1305"/>
      <c r="BT73" s="1305"/>
      <c r="BU73" s="1305"/>
      <c r="BV73" s="1305"/>
      <c r="BW73" s="1305"/>
      <c r="BX73" s="1305">
        <v>18.3</v>
      </c>
      <c r="BY73" s="1305"/>
      <c r="BZ73" s="1305"/>
      <c r="CA73" s="1305"/>
      <c r="CB73" s="1305"/>
      <c r="CC73" s="1305"/>
      <c r="CD73" s="1305"/>
      <c r="CE73" s="1305"/>
      <c r="CF73" s="1305">
        <v>25.4</v>
      </c>
      <c r="CG73" s="1305"/>
      <c r="CH73" s="1305"/>
      <c r="CI73" s="1305"/>
      <c r="CJ73" s="1305"/>
      <c r="CK73" s="1305"/>
      <c r="CL73" s="1305"/>
      <c r="CM73" s="1305"/>
      <c r="CN73" s="1305">
        <v>44.9</v>
      </c>
      <c r="CO73" s="1305"/>
      <c r="CP73" s="1305"/>
      <c r="CQ73" s="1305"/>
      <c r="CR73" s="1305"/>
      <c r="CS73" s="1305"/>
      <c r="CT73" s="1305"/>
      <c r="CU73" s="1305"/>
      <c r="CV73" s="1305">
        <v>42.4</v>
      </c>
      <c r="CW73" s="1305"/>
      <c r="CX73" s="1305"/>
      <c r="CY73" s="1305"/>
      <c r="CZ73" s="1305"/>
      <c r="DA73" s="1305"/>
      <c r="DB73" s="1305"/>
      <c r="DC73" s="1305"/>
    </row>
    <row r="74" spans="2:107" ht="13.2" x14ac:dyDescent="0.2">
      <c r="B74" s="386"/>
      <c r="G74" s="1316"/>
      <c r="H74" s="1316"/>
      <c r="I74" s="1316"/>
      <c r="J74" s="1316"/>
      <c r="K74" s="1309"/>
      <c r="L74" s="1309"/>
      <c r="M74" s="1309"/>
      <c r="N74" s="1309"/>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6"/>
      <c r="G75" s="1316"/>
      <c r="H75" s="1316"/>
      <c r="I75" s="1308"/>
      <c r="J75" s="130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608</v>
      </c>
      <c r="BC75" s="1307"/>
      <c r="BD75" s="1307"/>
      <c r="BE75" s="1307"/>
      <c r="BF75" s="1307"/>
      <c r="BG75" s="1307"/>
      <c r="BH75" s="1307"/>
      <c r="BI75" s="1307"/>
      <c r="BJ75" s="1307"/>
      <c r="BK75" s="1307"/>
      <c r="BL75" s="1307"/>
      <c r="BM75" s="1307"/>
      <c r="BN75" s="1307"/>
      <c r="BO75" s="1307"/>
      <c r="BP75" s="1305">
        <v>2.2000000000000002</v>
      </c>
      <c r="BQ75" s="1305"/>
      <c r="BR75" s="1305"/>
      <c r="BS75" s="1305"/>
      <c r="BT75" s="1305"/>
      <c r="BU75" s="1305"/>
      <c r="BV75" s="1305"/>
      <c r="BW75" s="1305"/>
      <c r="BX75" s="1305">
        <v>1.8</v>
      </c>
      <c r="BY75" s="1305"/>
      <c r="BZ75" s="1305"/>
      <c r="CA75" s="1305"/>
      <c r="CB75" s="1305"/>
      <c r="CC75" s="1305"/>
      <c r="CD75" s="1305"/>
      <c r="CE75" s="1305"/>
      <c r="CF75" s="1305">
        <v>1.3</v>
      </c>
      <c r="CG75" s="1305"/>
      <c r="CH75" s="1305"/>
      <c r="CI75" s="1305"/>
      <c r="CJ75" s="1305"/>
      <c r="CK75" s="1305"/>
      <c r="CL75" s="1305"/>
      <c r="CM75" s="1305"/>
      <c r="CN75" s="1305">
        <v>1.2</v>
      </c>
      <c r="CO75" s="1305"/>
      <c r="CP75" s="1305"/>
      <c r="CQ75" s="1305"/>
      <c r="CR75" s="1305"/>
      <c r="CS75" s="1305"/>
      <c r="CT75" s="1305"/>
      <c r="CU75" s="1305"/>
      <c r="CV75" s="1305">
        <v>1.6</v>
      </c>
      <c r="CW75" s="1305"/>
      <c r="CX75" s="1305"/>
      <c r="CY75" s="1305"/>
      <c r="CZ75" s="1305"/>
      <c r="DA75" s="1305"/>
      <c r="DB75" s="1305"/>
      <c r="DC75" s="1305"/>
    </row>
    <row r="76" spans="2:107" ht="13.2" x14ac:dyDescent="0.2">
      <c r="B76" s="386"/>
      <c r="G76" s="1316"/>
      <c r="H76" s="1316"/>
      <c r="I76" s="1308"/>
      <c r="J76" s="130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6"/>
      <c r="G77" s="1308"/>
      <c r="H77" s="1308"/>
      <c r="I77" s="1308"/>
      <c r="J77" s="1308"/>
      <c r="K77" s="1309"/>
      <c r="L77" s="1309"/>
      <c r="M77" s="1309"/>
      <c r="N77" s="1309"/>
      <c r="AN77" s="1312" t="s">
        <v>610</v>
      </c>
      <c r="AO77" s="1312"/>
      <c r="AP77" s="1312"/>
      <c r="AQ77" s="1312"/>
      <c r="AR77" s="1312"/>
      <c r="AS77" s="1312"/>
      <c r="AT77" s="1312"/>
      <c r="AU77" s="1312"/>
      <c r="AV77" s="1312"/>
      <c r="AW77" s="1312"/>
      <c r="AX77" s="1312"/>
      <c r="AY77" s="1312"/>
      <c r="AZ77" s="1312"/>
      <c r="BA77" s="1312"/>
      <c r="BB77" s="1307" t="s">
        <v>609</v>
      </c>
      <c r="BC77" s="1307"/>
      <c r="BD77" s="1307"/>
      <c r="BE77" s="1307"/>
      <c r="BF77" s="1307"/>
      <c r="BG77" s="1307"/>
      <c r="BH77" s="1307"/>
      <c r="BI77" s="1307"/>
      <c r="BJ77" s="1307"/>
      <c r="BK77" s="1307"/>
      <c r="BL77" s="1307"/>
      <c r="BM77" s="1307"/>
      <c r="BN77" s="1307"/>
      <c r="BO77" s="1307"/>
      <c r="BP77" s="1305">
        <v>30.5</v>
      </c>
      <c r="BQ77" s="1305"/>
      <c r="BR77" s="1305"/>
      <c r="BS77" s="1305"/>
      <c r="BT77" s="1305"/>
      <c r="BU77" s="1305"/>
      <c r="BV77" s="1305"/>
      <c r="BW77" s="1305"/>
      <c r="BX77" s="1305">
        <v>25.4</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ht="13.2" x14ac:dyDescent="0.2">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7" t="s">
        <v>608</v>
      </c>
      <c r="BC79" s="1307"/>
      <c r="BD79" s="1307"/>
      <c r="BE79" s="1307"/>
      <c r="BF79" s="1307"/>
      <c r="BG79" s="1307"/>
      <c r="BH79" s="1307"/>
      <c r="BI79" s="1307"/>
      <c r="BJ79" s="1307"/>
      <c r="BK79" s="1307"/>
      <c r="BL79" s="1307"/>
      <c r="BM79" s="1307"/>
      <c r="BN79" s="1307"/>
      <c r="BO79" s="1307"/>
      <c r="BP79" s="1305">
        <v>5.2</v>
      </c>
      <c r="BQ79" s="1305"/>
      <c r="BR79" s="1305"/>
      <c r="BS79" s="1305"/>
      <c r="BT79" s="1305"/>
      <c r="BU79" s="1305"/>
      <c r="BV79" s="1305"/>
      <c r="BW79" s="1305"/>
      <c r="BX79" s="1305">
        <v>4.8</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ht="13.2" x14ac:dyDescent="0.2">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ICNxpxi1jl9Rh2YtCVH30kw5MmTv9CIA32l7RTX2CadukfZmgHelMPOlqqYHm6sMCQFJMQBWvHAotQnEKvFig==" saltValue="FmWzoV4eaih900lhUABW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560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2xmDRJHxm42vCSSWz1mpt2RbX2hdq1rcczPxPajw3iVBQU/3smRTyoFV0VfDBHRfWeqYb1DkHwro23YAjR1bw==" saltValue="HKrFR18jEup57+s4PhB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560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gv8QlCmo1a7Z3oiW2fyaSwrB6Zm/LfMpCVzkKAbPR5D6UIxSC1Rir9JSmKlXHFXSMvXyWwXyk3R1sUx9W2AIg==" saltValue="CYG4Qja7JF+cAaIWfnfc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34315</v>
      </c>
      <c r="E3" s="161"/>
      <c r="F3" s="162">
        <v>45117</v>
      </c>
      <c r="G3" s="163"/>
      <c r="H3" s="164"/>
    </row>
    <row r="4" spans="1:8" x14ac:dyDescent="0.2">
      <c r="A4" s="165"/>
      <c r="B4" s="166"/>
      <c r="C4" s="167"/>
      <c r="D4" s="168">
        <v>23263</v>
      </c>
      <c r="E4" s="169"/>
      <c r="F4" s="170">
        <v>25589</v>
      </c>
      <c r="G4" s="171"/>
      <c r="H4" s="172"/>
    </row>
    <row r="5" spans="1:8" x14ac:dyDescent="0.2">
      <c r="A5" s="153" t="s">
        <v>553</v>
      </c>
      <c r="B5" s="158"/>
      <c r="C5" s="159"/>
      <c r="D5" s="160">
        <v>39470</v>
      </c>
      <c r="E5" s="161"/>
      <c r="F5" s="162">
        <v>39951</v>
      </c>
      <c r="G5" s="163"/>
      <c r="H5" s="164"/>
    </row>
    <row r="6" spans="1:8" x14ac:dyDescent="0.2">
      <c r="A6" s="165"/>
      <c r="B6" s="166"/>
      <c r="C6" s="167"/>
      <c r="D6" s="168">
        <v>27379</v>
      </c>
      <c r="E6" s="169"/>
      <c r="F6" s="170">
        <v>22555</v>
      </c>
      <c r="G6" s="171"/>
      <c r="H6" s="172"/>
    </row>
    <row r="7" spans="1:8" x14ac:dyDescent="0.2">
      <c r="A7" s="153" t="s">
        <v>554</v>
      </c>
      <c r="B7" s="158"/>
      <c r="C7" s="159"/>
      <c r="D7" s="160">
        <v>37134</v>
      </c>
      <c r="E7" s="161"/>
      <c r="F7" s="162">
        <v>39893</v>
      </c>
      <c r="G7" s="163"/>
      <c r="H7" s="164"/>
    </row>
    <row r="8" spans="1:8" x14ac:dyDescent="0.2">
      <c r="A8" s="165"/>
      <c r="B8" s="166"/>
      <c r="C8" s="167"/>
      <c r="D8" s="168">
        <v>28950</v>
      </c>
      <c r="E8" s="169"/>
      <c r="F8" s="170">
        <v>26170</v>
      </c>
      <c r="G8" s="171"/>
      <c r="H8" s="172"/>
    </row>
    <row r="9" spans="1:8" x14ac:dyDescent="0.2">
      <c r="A9" s="153" t="s">
        <v>555</v>
      </c>
      <c r="B9" s="158"/>
      <c r="C9" s="159"/>
      <c r="D9" s="160">
        <v>64766</v>
      </c>
      <c r="E9" s="161"/>
      <c r="F9" s="162">
        <v>41080</v>
      </c>
      <c r="G9" s="163"/>
      <c r="H9" s="164"/>
    </row>
    <row r="10" spans="1:8" x14ac:dyDescent="0.2">
      <c r="A10" s="165"/>
      <c r="B10" s="166"/>
      <c r="C10" s="167"/>
      <c r="D10" s="168">
        <v>54148</v>
      </c>
      <c r="E10" s="169"/>
      <c r="F10" s="170">
        <v>27265</v>
      </c>
      <c r="G10" s="171"/>
      <c r="H10" s="172"/>
    </row>
    <row r="11" spans="1:8" x14ac:dyDescent="0.2">
      <c r="A11" s="153" t="s">
        <v>556</v>
      </c>
      <c r="B11" s="158"/>
      <c r="C11" s="159"/>
      <c r="D11" s="160">
        <v>37619</v>
      </c>
      <c r="E11" s="161"/>
      <c r="F11" s="162">
        <v>33173</v>
      </c>
      <c r="G11" s="163"/>
      <c r="H11" s="164"/>
    </row>
    <row r="12" spans="1:8" x14ac:dyDescent="0.2">
      <c r="A12" s="165"/>
      <c r="B12" s="166"/>
      <c r="C12" s="173"/>
      <c r="D12" s="168">
        <v>23357</v>
      </c>
      <c r="E12" s="169"/>
      <c r="F12" s="170">
        <v>20353</v>
      </c>
      <c r="G12" s="171"/>
      <c r="H12" s="172"/>
    </row>
    <row r="13" spans="1:8" x14ac:dyDescent="0.2">
      <c r="A13" s="153"/>
      <c r="B13" s="158"/>
      <c r="C13" s="174"/>
      <c r="D13" s="175">
        <v>42661</v>
      </c>
      <c r="E13" s="176"/>
      <c r="F13" s="177">
        <v>39843</v>
      </c>
      <c r="G13" s="178"/>
      <c r="H13" s="164"/>
    </row>
    <row r="14" spans="1:8" x14ac:dyDescent="0.2">
      <c r="A14" s="165"/>
      <c r="B14" s="166"/>
      <c r="C14" s="167"/>
      <c r="D14" s="168">
        <v>31419</v>
      </c>
      <c r="E14" s="169"/>
      <c r="F14" s="170">
        <v>24386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5.55</v>
      </c>
      <c r="C19" s="179">
        <f>ROUND(VALUE(SUBSTITUTE(実質収支比率等に係る経年分析!G$48,"▲","-")),2)</f>
        <v>6.18</v>
      </c>
      <c r="D19" s="179">
        <f>ROUND(VALUE(SUBSTITUTE(実質収支比率等に係る経年分析!H$48,"▲","-")),2)</f>
        <v>5.15</v>
      </c>
      <c r="E19" s="179">
        <f>ROUND(VALUE(SUBSTITUTE(実質収支比率等に係る経年分析!I$48,"▲","-")),2)</f>
        <v>7.59</v>
      </c>
      <c r="F19" s="179">
        <f>ROUND(VALUE(SUBSTITUTE(実質収支比率等に係る経年分析!J$48,"▲","-")),2)</f>
        <v>6.78</v>
      </c>
    </row>
    <row r="20" spans="1:11" x14ac:dyDescent="0.2">
      <c r="A20" s="179" t="s">
        <v>55</v>
      </c>
      <c r="B20" s="179">
        <f>ROUND(VALUE(SUBSTITUTE(実質収支比率等に係る経年分析!F$47,"▲","-")),2)</f>
        <v>10.82</v>
      </c>
      <c r="C20" s="179">
        <f>ROUND(VALUE(SUBSTITUTE(実質収支比率等に係る経年分析!G$47,"▲","-")),2)</f>
        <v>10.99</v>
      </c>
      <c r="D20" s="179">
        <f>ROUND(VALUE(SUBSTITUTE(実質収支比率等に係る経年分析!H$47,"▲","-")),2)</f>
        <v>11.99</v>
      </c>
      <c r="E20" s="179">
        <f>ROUND(VALUE(SUBSTITUTE(実質収支比率等に係る経年分析!I$47,"▲","-")),2)</f>
        <v>9.8800000000000008</v>
      </c>
      <c r="F20" s="179">
        <f>ROUND(VALUE(SUBSTITUTE(実質収支比率等に係る経年分析!J$47,"▲","-")),2)</f>
        <v>11.96</v>
      </c>
    </row>
    <row r="21" spans="1:11" x14ac:dyDescent="0.2">
      <c r="A21" s="179" t="s">
        <v>56</v>
      </c>
      <c r="B21" s="179">
        <f>IF(ISNUMBER(VALUE(SUBSTITUTE(実質収支比率等に係る経年分析!F$49,"▲","-"))),ROUND(VALUE(SUBSTITUTE(実質収支比率等に係る経年分析!F$49,"▲","-")),2),NA())</f>
        <v>-5.92</v>
      </c>
      <c r="C21" s="179">
        <f>IF(ISNUMBER(VALUE(SUBSTITUTE(実質収支比率等に係る経年分析!G$49,"▲","-"))),ROUND(VALUE(SUBSTITUTE(実質収支比率等に係る経年分析!G$49,"▲","-")),2),NA())</f>
        <v>0.13</v>
      </c>
      <c r="D21" s="179">
        <f>IF(ISNUMBER(VALUE(SUBSTITUTE(実質収支比率等に係る経年分析!H$49,"▲","-"))),ROUND(VALUE(SUBSTITUTE(実質収支比率等に係る経年分析!H$49,"▲","-")),2),NA())</f>
        <v>0.1</v>
      </c>
      <c r="E21" s="179">
        <f>IF(ISNUMBER(VALUE(SUBSTITUTE(実質収支比率等に係る経年分析!I$49,"▲","-"))),ROUND(VALUE(SUBSTITUTE(実質収支比率等に係る経年分析!I$49,"▲","-")),2),NA())</f>
        <v>0.22</v>
      </c>
      <c r="F21" s="179">
        <f>IF(ISNUMBER(VALUE(SUBSTITUTE(実質収支比率等に係る経年分析!J$49,"▲","-"))),ROUND(VALUE(SUBSTITUTE(実質収支比率等に係る経年分析!J$49,"▲","-")),2),NA())</f>
        <v>1.6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墓園事業費特別会計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2">
      <c r="A30" s="180" t="str">
        <f>IF(連結実質赤字比率に係る赤字・黒字の構成分析!C$40="",NA(),連結実質赤字比率に係る赤字・黒字の構成分析!C$40)</f>
        <v>後期高齢者医療事業費特別会計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2">
      <c r="A31" s="180" t="str">
        <f>IF(連結実質赤字比率に係る赤字・黒字の構成分析!C$39="",NA(),連結実質赤字比率に係る赤字・黒字の構成分析!C$39)</f>
        <v>北部第二（三地区）土地区画整理事業費特別会計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2">
      <c r="A32" s="180" t="str">
        <f>IF(連結実質赤字比率に係る赤字・黒字の構成分析!C$38="",NA(),連結実質赤字比率に係る赤字・黒字の構成分析!C$38)</f>
        <v>介護保険事業費特別会計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2">
      <c r="A33" s="180" t="str">
        <f>IF(連結実質赤字比率に係る赤字・黒字の構成分析!C$37="",NA(),連結実質赤字比率に係る赤字・黒字の構成分析!C$37)</f>
        <v>国民健康保険事業費特別会計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1.73</v>
      </c>
    </row>
    <row r="34" spans="1:16" x14ac:dyDescent="0.2">
      <c r="A34" s="180" t="str">
        <f>IF(連結実質赤字比率に係る赤字・黒字の構成分析!C$36="",NA(),連結実質赤字比率に係る赤字・黒字の構成分析!C$36)</f>
        <v>下水道事業費特別会計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6.59</v>
      </c>
    </row>
    <row r="36" spans="1:16" x14ac:dyDescent="0.2">
      <c r="A36" s="180" t="str">
        <f>IF(連結実質赤字比率に係る赤字・黒字の構成分析!C$34="",NA(),連結実質赤字比率に係る赤字・黒字の構成分析!C$34)</f>
        <v>市民病院事業会計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12217</v>
      </c>
      <c r="E42" s="181"/>
      <c r="F42" s="181"/>
      <c r="G42" s="181">
        <f>'実質公債費比率（分子）の構造'!L$52</f>
        <v>11395</v>
      </c>
      <c r="H42" s="181"/>
      <c r="I42" s="181"/>
      <c r="J42" s="181">
        <f>'実質公債費比率（分子）の構造'!M$52</f>
        <v>11809</v>
      </c>
      <c r="K42" s="181"/>
      <c r="L42" s="181"/>
      <c r="M42" s="181">
        <f>'実質公債費比率（分子）の構造'!N$52</f>
        <v>11346</v>
      </c>
      <c r="N42" s="181"/>
      <c r="O42" s="181"/>
      <c r="P42" s="181">
        <f>'実質公債費比率（分子）の構造'!O$52</f>
        <v>10831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1355</v>
      </c>
      <c r="C44" s="181"/>
      <c r="D44" s="181"/>
      <c r="E44" s="181">
        <f>'実質公債費比率（分子）の構造'!L$50</f>
        <v>860</v>
      </c>
      <c r="F44" s="181"/>
      <c r="G44" s="181"/>
      <c r="H44" s="181">
        <f>'実質公債費比率（分子）の構造'!M$50</f>
        <v>706</v>
      </c>
      <c r="I44" s="181"/>
      <c r="J44" s="181"/>
      <c r="K44" s="181">
        <f>'実質公債費比率（分子）の構造'!N$50</f>
        <v>835</v>
      </c>
      <c r="L44" s="181"/>
      <c r="M44" s="181"/>
      <c r="N44" s="181">
        <f>'実質公債費比率（分子）の構造'!O$50</f>
        <v>1115</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3503</v>
      </c>
      <c r="C46" s="181"/>
      <c r="D46" s="181"/>
      <c r="E46" s="181">
        <f>'実質公債費比率（分子）の構造'!L$48</f>
        <v>3344</v>
      </c>
      <c r="F46" s="181"/>
      <c r="G46" s="181"/>
      <c r="H46" s="181">
        <f>'実質公債費比率（分子）の構造'!M$48</f>
        <v>3368</v>
      </c>
      <c r="I46" s="181"/>
      <c r="J46" s="181"/>
      <c r="K46" s="181">
        <f>'実質公債費比率（分子）の構造'!N$48</f>
        <v>3278</v>
      </c>
      <c r="L46" s="181"/>
      <c r="M46" s="181"/>
      <c r="N46" s="181">
        <f>'実質公債費比率（分子）の構造'!O$48</f>
        <v>3162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8724</v>
      </c>
      <c r="C49" s="181"/>
      <c r="D49" s="181"/>
      <c r="E49" s="181">
        <f>'実質公債費比率（分子）の構造'!L$45</f>
        <v>8221</v>
      </c>
      <c r="F49" s="181"/>
      <c r="G49" s="181"/>
      <c r="H49" s="181">
        <f>'実質公債費比率（分子）の構造'!M$45</f>
        <v>8341</v>
      </c>
      <c r="I49" s="181"/>
      <c r="J49" s="181"/>
      <c r="K49" s="181">
        <f>'実質公債費比率（分子）の構造'!N$45</f>
        <v>8310</v>
      </c>
      <c r="L49" s="181"/>
      <c r="M49" s="181"/>
      <c r="N49" s="181">
        <f>'実質公債費比率（分子）の構造'!O$45</f>
        <v>8692</v>
      </c>
      <c r="O49" s="181"/>
      <c r="P49" s="181"/>
    </row>
    <row r="50" spans="1:16" x14ac:dyDescent="0.2">
      <c r="A50" s="181" t="s">
        <v>71</v>
      </c>
      <c r="B50" s="181" t="e">
        <f>NA()</f>
        <v>#N/A</v>
      </c>
      <c r="C50" s="181">
        <f>IF(ISNUMBER('実質公債費比率（分子）の構造'!K$53),'実質公債費比率（分子）の構造'!K$53,NA())</f>
        <v>1365</v>
      </c>
      <c r="D50" s="181" t="e">
        <f>NA()</f>
        <v>#N/A</v>
      </c>
      <c r="E50" s="181" t="e">
        <f>NA()</f>
        <v>#N/A</v>
      </c>
      <c r="F50" s="181">
        <f>IF(ISNUMBER('実質公債費比率（分子）の構造'!L$53),'実質公債費比率（分子）の構造'!L$53,NA())</f>
        <v>1030</v>
      </c>
      <c r="G50" s="181" t="e">
        <f>NA()</f>
        <v>#N/A</v>
      </c>
      <c r="H50" s="181" t="e">
        <f>NA()</f>
        <v>#N/A</v>
      </c>
      <c r="I50" s="181">
        <f>IF(ISNUMBER('実質公債費比率（分子）の構造'!M$53),'実質公債費比率（分子）の構造'!M$53,NA())</f>
        <v>606</v>
      </c>
      <c r="J50" s="181" t="e">
        <f>NA()</f>
        <v>#N/A</v>
      </c>
      <c r="K50" s="181" t="e">
        <f>NA()</f>
        <v>#N/A</v>
      </c>
      <c r="L50" s="181">
        <f>IF(ISNUMBER('実質公債費比率（分子）の構造'!N$53),'実質公債費比率（分子）の構造'!N$53,NA())</f>
        <v>1077</v>
      </c>
      <c r="M50" s="181" t="e">
        <f>NA()</f>
        <v>#N/A</v>
      </c>
      <c r="N50" s="181" t="e">
        <f>NA()</f>
        <v>#N/A</v>
      </c>
      <c r="O50" s="181">
        <f>IF(ISNUMBER('実質公債費比率（分子）の構造'!O$53),'実質公債費比率（分子）の構造'!O$53,NA())</f>
        <v>2138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72161</v>
      </c>
      <c r="E56" s="180"/>
      <c r="F56" s="180"/>
      <c r="G56" s="180">
        <f>'将来負担比率（分子）の構造'!J$52</f>
        <v>68141</v>
      </c>
      <c r="H56" s="180"/>
      <c r="I56" s="180"/>
      <c r="J56" s="180">
        <f>'将来負担比率（分子）の構造'!K$52</f>
        <v>63043</v>
      </c>
      <c r="K56" s="180"/>
      <c r="L56" s="180"/>
      <c r="M56" s="180">
        <f>'将来負担比率（分子）の構造'!L$52</f>
        <v>58924</v>
      </c>
      <c r="N56" s="180"/>
      <c r="O56" s="180"/>
      <c r="P56" s="180">
        <f>'将来負担比率（分子）の構造'!M$52</f>
        <v>54700</v>
      </c>
    </row>
    <row r="57" spans="1:16" x14ac:dyDescent="0.2">
      <c r="A57" s="180" t="s">
        <v>42</v>
      </c>
      <c r="B57" s="180"/>
      <c r="C57" s="180"/>
      <c r="D57" s="180">
        <f>'将来負担比率（分子）の構造'!I$51</f>
        <v>29154</v>
      </c>
      <c r="E57" s="180"/>
      <c r="F57" s="180"/>
      <c r="G57" s="180">
        <f>'将来負担比率（分子）の構造'!J$51</f>
        <v>28980</v>
      </c>
      <c r="H57" s="180"/>
      <c r="I57" s="180"/>
      <c r="J57" s="180">
        <f>'将来負担比率（分子）の構造'!K$51</f>
        <v>30330</v>
      </c>
      <c r="K57" s="180"/>
      <c r="L57" s="180"/>
      <c r="M57" s="180">
        <f>'将来負担比率（分子）の構造'!L$51</f>
        <v>32504</v>
      </c>
      <c r="N57" s="180"/>
      <c r="O57" s="180"/>
      <c r="P57" s="180">
        <f>'将来負担比率（分子）の構造'!M$51</f>
        <v>31889</v>
      </c>
    </row>
    <row r="58" spans="1:16" x14ac:dyDescent="0.2">
      <c r="A58" s="180" t="s">
        <v>41</v>
      </c>
      <c r="B58" s="180"/>
      <c r="C58" s="180"/>
      <c r="D58" s="180">
        <f>'将来負担比率（分子）の構造'!I$50</f>
        <v>22694</v>
      </c>
      <c r="E58" s="180"/>
      <c r="F58" s="180"/>
      <c r="G58" s="180">
        <f>'将来負担比率（分子）の構造'!J$50</f>
        <v>22027</v>
      </c>
      <c r="H58" s="180"/>
      <c r="I58" s="180"/>
      <c r="J58" s="180">
        <f>'将来負担比率（分子）の構造'!K$50</f>
        <v>22621</v>
      </c>
      <c r="K58" s="180"/>
      <c r="L58" s="180"/>
      <c r="M58" s="180">
        <f>'将来負担比率（分子）の構造'!L$50</f>
        <v>19292</v>
      </c>
      <c r="N58" s="180"/>
      <c r="O58" s="180"/>
      <c r="P58" s="180">
        <f>'将来負担比率（分子）の構造'!M$50</f>
        <v>22369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25</v>
      </c>
      <c r="C61" s="180"/>
      <c r="D61" s="180"/>
      <c r="E61" s="180">
        <f>'将来負担比率（分子）の構造'!J$46</f>
        <v>22</v>
      </c>
      <c r="F61" s="180"/>
      <c r="G61" s="180"/>
      <c r="H61" s="180">
        <f>'将来負担比率（分子）の構造'!K$46</f>
        <v>19</v>
      </c>
      <c r="I61" s="180"/>
      <c r="J61" s="180"/>
      <c r="K61" s="180">
        <f>'将来負担比率（分子）の構造'!L$46</f>
        <v>16</v>
      </c>
      <c r="L61" s="180"/>
      <c r="M61" s="180"/>
      <c r="N61" s="180">
        <f>'将来負担比率（分子）の構造'!M$46</f>
        <v>14</v>
      </c>
      <c r="O61" s="180"/>
      <c r="P61" s="180"/>
    </row>
    <row r="62" spans="1:16" x14ac:dyDescent="0.2">
      <c r="A62" s="180" t="s">
        <v>35</v>
      </c>
      <c r="B62" s="180">
        <f>'将来負担比率（分子）の構造'!I$45</f>
        <v>18859</v>
      </c>
      <c r="C62" s="180"/>
      <c r="D62" s="180"/>
      <c r="E62" s="180">
        <f>'将来負担比率（分子）の構造'!J$45</f>
        <v>18109</v>
      </c>
      <c r="F62" s="180"/>
      <c r="G62" s="180"/>
      <c r="H62" s="180">
        <f>'将来負担比率（分子）の構造'!K$45</f>
        <v>17844</v>
      </c>
      <c r="I62" s="180"/>
      <c r="J62" s="180"/>
      <c r="K62" s="180">
        <f>'将来負担比率（分子）の構造'!L$45</f>
        <v>17888</v>
      </c>
      <c r="L62" s="180"/>
      <c r="M62" s="180"/>
      <c r="N62" s="180">
        <f>'将来負担比率（分子）の構造'!M$45</f>
        <v>17230</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32464</v>
      </c>
      <c r="C64" s="180"/>
      <c r="D64" s="180"/>
      <c r="E64" s="180">
        <f>'将来負担比率（分子）の構造'!J$43</f>
        <v>33812</v>
      </c>
      <c r="F64" s="180"/>
      <c r="G64" s="180"/>
      <c r="H64" s="180">
        <f>'将来負担比率（分子）の構造'!K$43</f>
        <v>36368</v>
      </c>
      <c r="I64" s="180"/>
      <c r="J64" s="180"/>
      <c r="K64" s="180">
        <f>'将来負担比率（分子）の構造'!L$43</f>
        <v>37866</v>
      </c>
      <c r="L64" s="180"/>
      <c r="M64" s="180"/>
      <c r="N64" s="180">
        <f>'将来負担比率（分子）の構造'!M$43</f>
        <v>36673</v>
      </c>
      <c r="O64" s="180"/>
      <c r="P64" s="180"/>
    </row>
    <row r="65" spans="1:16" x14ac:dyDescent="0.2">
      <c r="A65" s="180" t="s">
        <v>32</v>
      </c>
      <c r="B65" s="180">
        <f>'将来負担比率（分子）の構造'!I$42</f>
        <v>10564</v>
      </c>
      <c r="C65" s="180"/>
      <c r="D65" s="180"/>
      <c r="E65" s="180">
        <f>'将来負担比率（分子）の構造'!J$42</f>
        <v>10517</v>
      </c>
      <c r="F65" s="180"/>
      <c r="G65" s="180"/>
      <c r="H65" s="180">
        <f>'将来負担比率（分子）の構造'!K$42</f>
        <v>11043</v>
      </c>
      <c r="I65" s="180"/>
      <c r="J65" s="180"/>
      <c r="K65" s="180">
        <f>'将来負担比率（分子）の構造'!L$42</f>
        <v>10763</v>
      </c>
      <c r="L65" s="180"/>
      <c r="M65" s="180"/>
      <c r="N65" s="180">
        <f>'将来負担比率（分子）の構造'!M$42</f>
        <v>10325</v>
      </c>
      <c r="O65" s="180"/>
      <c r="P65" s="180"/>
    </row>
    <row r="66" spans="1:16" x14ac:dyDescent="0.2">
      <c r="A66" s="180" t="s">
        <v>31</v>
      </c>
      <c r="B66" s="180">
        <f>'将来負担比率（分子）の構造'!I$41</f>
        <v>70748</v>
      </c>
      <c r="C66" s="180"/>
      <c r="D66" s="180"/>
      <c r="E66" s="180">
        <f>'将来負担比率（分子）の構造'!J$41</f>
        <v>70335</v>
      </c>
      <c r="F66" s="180"/>
      <c r="G66" s="180"/>
      <c r="H66" s="180">
        <f>'将来負担比率（分子）の構造'!K$41</f>
        <v>69832</v>
      </c>
      <c r="I66" s="180"/>
      <c r="J66" s="180"/>
      <c r="K66" s="180">
        <f>'将来負担比率（分子）の構造'!L$41</f>
        <v>77782</v>
      </c>
      <c r="L66" s="180"/>
      <c r="M66" s="180"/>
      <c r="N66" s="180">
        <f>'将来負担比率（分子）の構造'!M$41</f>
        <v>77260</v>
      </c>
      <c r="O66" s="180"/>
      <c r="P66" s="180"/>
    </row>
    <row r="67" spans="1:16" x14ac:dyDescent="0.2">
      <c r="A67" s="180" t="s">
        <v>75</v>
      </c>
      <c r="B67" s="180" t="e">
        <f>NA()</f>
        <v>#N/A</v>
      </c>
      <c r="C67" s="180">
        <f>IF(ISNUMBER('将来負担比率（分子）の構造'!I$53), IF('将来負担比率（分子）の構造'!I$53 &lt; 0, 0, '将来負担比率（分子）の構造'!I$53), NA())</f>
        <v>8649</v>
      </c>
      <c r="D67" s="180" t="e">
        <f>NA()</f>
        <v>#N/A</v>
      </c>
      <c r="E67" s="180" t="e">
        <f>NA()</f>
        <v>#N/A</v>
      </c>
      <c r="F67" s="180">
        <f>IF(ISNUMBER('将来負担比率（分子）の構造'!J$53), IF('将来負担比率（分子）の構造'!J$53 &lt; 0, 0, '将来負担比率（分子）の構造'!J$53), NA())</f>
        <v>13647</v>
      </c>
      <c r="G67" s="180" t="e">
        <f>NA()</f>
        <v>#N/A</v>
      </c>
      <c r="H67" s="180" t="e">
        <f>NA()</f>
        <v>#N/A</v>
      </c>
      <c r="I67" s="180">
        <f>IF(ISNUMBER('将来負担比率（分子）の構造'!K$53), IF('将来負担比率（分子）の構造'!K$53 &lt; 0, 0, '将来負担比率（分子）の構造'!K$53), NA())</f>
        <v>19113</v>
      </c>
      <c r="J67" s="180" t="e">
        <f>NA()</f>
        <v>#N/A</v>
      </c>
      <c r="K67" s="180" t="e">
        <f>NA()</f>
        <v>#N/A</v>
      </c>
      <c r="L67" s="180">
        <f>IF(ISNUMBER('将来負担比率（分子）の構造'!L$53), IF('将来負担比率（分子）の構造'!L$53 &lt; 0, 0, '将来負担比率（分子）の構造'!L$53), NA())</f>
        <v>33594</v>
      </c>
      <c r="M67" s="180" t="e">
        <f>NA()</f>
        <v>#N/A</v>
      </c>
      <c r="N67" s="180" t="e">
        <f>NA()</f>
        <v>#N/A</v>
      </c>
      <c r="O67" s="180">
        <f>IF(ISNUMBER('将来負担比率（分子）の構造'!M$53), IF('将来負担比率（分子）の構造'!M$53 &lt; 0, 0, '将来負担比率（分子）の構造'!M$53), NA())</f>
        <v>32543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9911</v>
      </c>
      <c r="C72" s="184">
        <f>基金残高に係る経年分析!G55</f>
        <v>8111</v>
      </c>
      <c r="D72" s="184">
        <f>基金残高に係る経年分析!H55</f>
        <v>10011</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10209</v>
      </c>
      <c r="C74" s="184">
        <f>基金残高に係る経年分析!G57</f>
        <v>7522</v>
      </c>
      <c r="D74" s="184">
        <f>基金残高に係る経年分析!H57</f>
        <v>9208</v>
      </c>
    </row>
  </sheetData>
  <sheetProtection algorithmName="SHA-512" hashValue="MDNYounqyBBBjA1rKTT3m8wP2CZt4orargO+InguMNoeidIu8rfqoqQsTGyTLF9zqk748R89WBQS6903bWC56Q==" saltValue="5Bis76xpsclAwfsN9eVi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222</v>
      </c>
      <c r="C5" s="666"/>
      <c r="D5" s="666"/>
      <c r="E5" s="666"/>
      <c r="F5" s="666"/>
      <c r="G5" s="666"/>
      <c r="H5" s="666"/>
      <c r="I5" s="666"/>
      <c r="J5" s="666"/>
      <c r="K5" s="666"/>
      <c r="L5" s="666"/>
      <c r="M5" s="666"/>
      <c r="N5" s="666"/>
      <c r="O5" s="666"/>
      <c r="P5" s="666"/>
      <c r="Q5" s="667"/>
      <c r="R5" s="668">
        <v>82605623</v>
      </c>
      <c r="S5" s="669"/>
      <c r="T5" s="669"/>
      <c r="U5" s="669"/>
      <c r="V5" s="669"/>
      <c r="W5" s="669"/>
      <c r="X5" s="669"/>
      <c r="Y5" s="670"/>
      <c r="Z5" s="671">
        <v>54.7</v>
      </c>
      <c r="AA5" s="671"/>
      <c r="AB5" s="671"/>
      <c r="AC5" s="671"/>
      <c r="AD5" s="672">
        <v>76655525</v>
      </c>
      <c r="AE5" s="672"/>
      <c r="AF5" s="672"/>
      <c r="AG5" s="672"/>
      <c r="AH5" s="672"/>
      <c r="AI5" s="672"/>
      <c r="AJ5" s="672"/>
      <c r="AK5" s="672"/>
      <c r="AL5" s="673">
        <v>88.2</v>
      </c>
      <c r="AM5" s="674"/>
      <c r="AN5" s="674"/>
      <c r="AO5" s="675"/>
      <c r="AP5" s="665" t="s">
        <v>223</v>
      </c>
      <c r="AQ5" s="666"/>
      <c r="AR5" s="666"/>
      <c r="AS5" s="666"/>
      <c r="AT5" s="666"/>
      <c r="AU5" s="666"/>
      <c r="AV5" s="666"/>
      <c r="AW5" s="666"/>
      <c r="AX5" s="666"/>
      <c r="AY5" s="666"/>
      <c r="AZ5" s="666"/>
      <c r="BA5" s="666"/>
      <c r="BB5" s="666"/>
      <c r="BC5" s="666"/>
      <c r="BD5" s="666"/>
      <c r="BE5" s="666"/>
      <c r="BF5" s="667"/>
      <c r="BG5" s="679">
        <v>74255096</v>
      </c>
      <c r="BH5" s="680"/>
      <c r="BI5" s="680"/>
      <c r="BJ5" s="680"/>
      <c r="BK5" s="680"/>
      <c r="BL5" s="680"/>
      <c r="BM5" s="680"/>
      <c r="BN5" s="681"/>
      <c r="BO5" s="682">
        <v>89.9</v>
      </c>
      <c r="BP5" s="682"/>
      <c r="BQ5" s="682"/>
      <c r="BR5" s="682"/>
      <c r="BS5" s="683">
        <v>596544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2">
      <c r="B6" s="676" t="s">
        <v>227</v>
      </c>
      <c r="C6" s="677"/>
      <c r="D6" s="677"/>
      <c r="E6" s="677"/>
      <c r="F6" s="677"/>
      <c r="G6" s="677"/>
      <c r="H6" s="677"/>
      <c r="I6" s="677"/>
      <c r="J6" s="677"/>
      <c r="K6" s="677"/>
      <c r="L6" s="677"/>
      <c r="M6" s="677"/>
      <c r="N6" s="677"/>
      <c r="O6" s="677"/>
      <c r="P6" s="677"/>
      <c r="Q6" s="678"/>
      <c r="R6" s="679">
        <v>793232</v>
      </c>
      <c r="S6" s="680"/>
      <c r="T6" s="680"/>
      <c r="U6" s="680"/>
      <c r="V6" s="680"/>
      <c r="W6" s="680"/>
      <c r="X6" s="680"/>
      <c r="Y6" s="681"/>
      <c r="Z6" s="682">
        <v>0.5</v>
      </c>
      <c r="AA6" s="682"/>
      <c r="AB6" s="682"/>
      <c r="AC6" s="682"/>
      <c r="AD6" s="683">
        <v>793232</v>
      </c>
      <c r="AE6" s="683"/>
      <c r="AF6" s="683"/>
      <c r="AG6" s="683"/>
      <c r="AH6" s="683"/>
      <c r="AI6" s="683"/>
      <c r="AJ6" s="683"/>
      <c r="AK6" s="683"/>
      <c r="AL6" s="684">
        <v>0.9</v>
      </c>
      <c r="AM6" s="685"/>
      <c r="AN6" s="685"/>
      <c r="AO6" s="686"/>
      <c r="AP6" s="676" t="s">
        <v>228</v>
      </c>
      <c r="AQ6" s="677"/>
      <c r="AR6" s="677"/>
      <c r="AS6" s="677"/>
      <c r="AT6" s="677"/>
      <c r="AU6" s="677"/>
      <c r="AV6" s="677"/>
      <c r="AW6" s="677"/>
      <c r="AX6" s="677"/>
      <c r="AY6" s="677"/>
      <c r="AZ6" s="677"/>
      <c r="BA6" s="677"/>
      <c r="BB6" s="677"/>
      <c r="BC6" s="677"/>
      <c r="BD6" s="677"/>
      <c r="BE6" s="677"/>
      <c r="BF6" s="678"/>
      <c r="BG6" s="679">
        <v>74255096</v>
      </c>
      <c r="BH6" s="680"/>
      <c r="BI6" s="680"/>
      <c r="BJ6" s="680"/>
      <c r="BK6" s="680"/>
      <c r="BL6" s="680"/>
      <c r="BM6" s="680"/>
      <c r="BN6" s="681"/>
      <c r="BO6" s="682">
        <v>89.9</v>
      </c>
      <c r="BP6" s="682"/>
      <c r="BQ6" s="682"/>
      <c r="BR6" s="682"/>
      <c r="BS6" s="683">
        <v>596544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634716</v>
      </c>
      <c r="CS6" s="680"/>
      <c r="CT6" s="680"/>
      <c r="CU6" s="680"/>
      <c r="CV6" s="680"/>
      <c r="CW6" s="680"/>
      <c r="CX6" s="680"/>
      <c r="CY6" s="681"/>
      <c r="CZ6" s="673">
        <v>0.4</v>
      </c>
      <c r="DA6" s="674"/>
      <c r="DB6" s="674"/>
      <c r="DC6" s="693"/>
      <c r="DD6" s="688" t="s">
        <v>137</v>
      </c>
      <c r="DE6" s="680"/>
      <c r="DF6" s="680"/>
      <c r="DG6" s="680"/>
      <c r="DH6" s="680"/>
      <c r="DI6" s="680"/>
      <c r="DJ6" s="680"/>
      <c r="DK6" s="680"/>
      <c r="DL6" s="680"/>
      <c r="DM6" s="680"/>
      <c r="DN6" s="680"/>
      <c r="DO6" s="680"/>
      <c r="DP6" s="681"/>
      <c r="DQ6" s="688">
        <v>634716</v>
      </c>
      <c r="DR6" s="680"/>
      <c r="DS6" s="680"/>
      <c r="DT6" s="680"/>
      <c r="DU6" s="680"/>
      <c r="DV6" s="680"/>
      <c r="DW6" s="680"/>
      <c r="DX6" s="680"/>
      <c r="DY6" s="680"/>
      <c r="DZ6" s="680"/>
      <c r="EA6" s="680"/>
      <c r="EB6" s="680"/>
      <c r="EC6" s="689"/>
    </row>
    <row r="7" spans="2:143" ht="11.25" customHeight="1" x14ac:dyDescent="0.2">
      <c r="B7" s="676" t="s">
        <v>230</v>
      </c>
      <c r="C7" s="677"/>
      <c r="D7" s="677"/>
      <c r="E7" s="677"/>
      <c r="F7" s="677"/>
      <c r="G7" s="677"/>
      <c r="H7" s="677"/>
      <c r="I7" s="677"/>
      <c r="J7" s="677"/>
      <c r="K7" s="677"/>
      <c r="L7" s="677"/>
      <c r="M7" s="677"/>
      <c r="N7" s="677"/>
      <c r="O7" s="677"/>
      <c r="P7" s="677"/>
      <c r="Q7" s="678"/>
      <c r="R7" s="679">
        <v>90829</v>
      </c>
      <c r="S7" s="680"/>
      <c r="T7" s="680"/>
      <c r="U7" s="680"/>
      <c r="V7" s="680"/>
      <c r="W7" s="680"/>
      <c r="X7" s="680"/>
      <c r="Y7" s="681"/>
      <c r="Z7" s="682">
        <v>0.1</v>
      </c>
      <c r="AA7" s="682"/>
      <c r="AB7" s="682"/>
      <c r="AC7" s="682"/>
      <c r="AD7" s="683">
        <v>90829</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39387439</v>
      </c>
      <c r="BH7" s="680"/>
      <c r="BI7" s="680"/>
      <c r="BJ7" s="680"/>
      <c r="BK7" s="680"/>
      <c r="BL7" s="680"/>
      <c r="BM7" s="680"/>
      <c r="BN7" s="681"/>
      <c r="BO7" s="682">
        <v>47.7</v>
      </c>
      <c r="BP7" s="682"/>
      <c r="BQ7" s="682"/>
      <c r="BR7" s="682"/>
      <c r="BS7" s="683">
        <v>596544</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18017268</v>
      </c>
      <c r="CS7" s="680"/>
      <c r="CT7" s="680"/>
      <c r="CU7" s="680"/>
      <c r="CV7" s="680"/>
      <c r="CW7" s="680"/>
      <c r="CX7" s="680"/>
      <c r="CY7" s="681"/>
      <c r="CZ7" s="682">
        <v>12.4</v>
      </c>
      <c r="DA7" s="682"/>
      <c r="DB7" s="682"/>
      <c r="DC7" s="682"/>
      <c r="DD7" s="688">
        <v>606746</v>
      </c>
      <c r="DE7" s="680"/>
      <c r="DF7" s="680"/>
      <c r="DG7" s="680"/>
      <c r="DH7" s="680"/>
      <c r="DI7" s="680"/>
      <c r="DJ7" s="680"/>
      <c r="DK7" s="680"/>
      <c r="DL7" s="680"/>
      <c r="DM7" s="680"/>
      <c r="DN7" s="680"/>
      <c r="DO7" s="680"/>
      <c r="DP7" s="681"/>
      <c r="DQ7" s="688">
        <v>16214414</v>
      </c>
      <c r="DR7" s="680"/>
      <c r="DS7" s="680"/>
      <c r="DT7" s="680"/>
      <c r="DU7" s="680"/>
      <c r="DV7" s="680"/>
      <c r="DW7" s="680"/>
      <c r="DX7" s="680"/>
      <c r="DY7" s="680"/>
      <c r="DZ7" s="680"/>
      <c r="EA7" s="680"/>
      <c r="EB7" s="680"/>
      <c r="EC7" s="689"/>
    </row>
    <row r="8" spans="2:143" ht="11.25" customHeight="1" x14ac:dyDescent="0.2">
      <c r="B8" s="676" t="s">
        <v>233</v>
      </c>
      <c r="C8" s="677"/>
      <c r="D8" s="677"/>
      <c r="E8" s="677"/>
      <c r="F8" s="677"/>
      <c r="G8" s="677"/>
      <c r="H8" s="677"/>
      <c r="I8" s="677"/>
      <c r="J8" s="677"/>
      <c r="K8" s="677"/>
      <c r="L8" s="677"/>
      <c r="M8" s="677"/>
      <c r="N8" s="677"/>
      <c r="O8" s="677"/>
      <c r="P8" s="677"/>
      <c r="Q8" s="678"/>
      <c r="R8" s="679">
        <v>381488</v>
      </c>
      <c r="S8" s="680"/>
      <c r="T8" s="680"/>
      <c r="U8" s="680"/>
      <c r="V8" s="680"/>
      <c r="W8" s="680"/>
      <c r="X8" s="680"/>
      <c r="Y8" s="681"/>
      <c r="Z8" s="682">
        <v>0.3</v>
      </c>
      <c r="AA8" s="682"/>
      <c r="AB8" s="682"/>
      <c r="AC8" s="682"/>
      <c r="AD8" s="683">
        <v>381488</v>
      </c>
      <c r="AE8" s="683"/>
      <c r="AF8" s="683"/>
      <c r="AG8" s="683"/>
      <c r="AH8" s="683"/>
      <c r="AI8" s="683"/>
      <c r="AJ8" s="683"/>
      <c r="AK8" s="683"/>
      <c r="AL8" s="684">
        <v>0.4</v>
      </c>
      <c r="AM8" s="685"/>
      <c r="AN8" s="685"/>
      <c r="AO8" s="686"/>
      <c r="AP8" s="676" t="s">
        <v>234</v>
      </c>
      <c r="AQ8" s="677"/>
      <c r="AR8" s="677"/>
      <c r="AS8" s="677"/>
      <c r="AT8" s="677"/>
      <c r="AU8" s="677"/>
      <c r="AV8" s="677"/>
      <c r="AW8" s="677"/>
      <c r="AX8" s="677"/>
      <c r="AY8" s="677"/>
      <c r="AZ8" s="677"/>
      <c r="BA8" s="677"/>
      <c r="BB8" s="677"/>
      <c r="BC8" s="677"/>
      <c r="BD8" s="677"/>
      <c r="BE8" s="677"/>
      <c r="BF8" s="678"/>
      <c r="BG8" s="679">
        <v>760930</v>
      </c>
      <c r="BH8" s="680"/>
      <c r="BI8" s="680"/>
      <c r="BJ8" s="680"/>
      <c r="BK8" s="680"/>
      <c r="BL8" s="680"/>
      <c r="BM8" s="680"/>
      <c r="BN8" s="681"/>
      <c r="BO8" s="682">
        <v>0.9</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59474507</v>
      </c>
      <c r="CS8" s="680"/>
      <c r="CT8" s="680"/>
      <c r="CU8" s="680"/>
      <c r="CV8" s="680"/>
      <c r="CW8" s="680"/>
      <c r="CX8" s="680"/>
      <c r="CY8" s="681"/>
      <c r="CZ8" s="682">
        <v>41</v>
      </c>
      <c r="DA8" s="682"/>
      <c r="DB8" s="682"/>
      <c r="DC8" s="682"/>
      <c r="DD8" s="688">
        <v>964304</v>
      </c>
      <c r="DE8" s="680"/>
      <c r="DF8" s="680"/>
      <c r="DG8" s="680"/>
      <c r="DH8" s="680"/>
      <c r="DI8" s="680"/>
      <c r="DJ8" s="680"/>
      <c r="DK8" s="680"/>
      <c r="DL8" s="680"/>
      <c r="DM8" s="680"/>
      <c r="DN8" s="680"/>
      <c r="DO8" s="680"/>
      <c r="DP8" s="681"/>
      <c r="DQ8" s="688">
        <v>30138527</v>
      </c>
      <c r="DR8" s="680"/>
      <c r="DS8" s="680"/>
      <c r="DT8" s="680"/>
      <c r="DU8" s="680"/>
      <c r="DV8" s="680"/>
      <c r="DW8" s="680"/>
      <c r="DX8" s="680"/>
      <c r="DY8" s="680"/>
      <c r="DZ8" s="680"/>
      <c r="EA8" s="680"/>
      <c r="EB8" s="680"/>
      <c r="EC8" s="689"/>
    </row>
    <row r="9" spans="2:143" ht="11.25" customHeight="1" x14ac:dyDescent="0.2">
      <c r="B9" s="676" t="s">
        <v>237</v>
      </c>
      <c r="C9" s="677"/>
      <c r="D9" s="677"/>
      <c r="E9" s="677"/>
      <c r="F9" s="677"/>
      <c r="G9" s="677"/>
      <c r="H9" s="677"/>
      <c r="I9" s="677"/>
      <c r="J9" s="677"/>
      <c r="K9" s="677"/>
      <c r="L9" s="677"/>
      <c r="M9" s="677"/>
      <c r="N9" s="677"/>
      <c r="O9" s="677"/>
      <c r="P9" s="677"/>
      <c r="Q9" s="678"/>
      <c r="R9" s="679">
        <v>335470</v>
      </c>
      <c r="S9" s="680"/>
      <c r="T9" s="680"/>
      <c r="U9" s="680"/>
      <c r="V9" s="680"/>
      <c r="W9" s="680"/>
      <c r="X9" s="680"/>
      <c r="Y9" s="681"/>
      <c r="Z9" s="682">
        <v>0.2</v>
      </c>
      <c r="AA9" s="682"/>
      <c r="AB9" s="682"/>
      <c r="AC9" s="682"/>
      <c r="AD9" s="683">
        <v>335470</v>
      </c>
      <c r="AE9" s="683"/>
      <c r="AF9" s="683"/>
      <c r="AG9" s="683"/>
      <c r="AH9" s="683"/>
      <c r="AI9" s="683"/>
      <c r="AJ9" s="683"/>
      <c r="AK9" s="683"/>
      <c r="AL9" s="684">
        <v>0.4</v>
      </c>
      <c r="AM9" s="685"/>
      <c r="AN9" s="685"/>
      <c r="AO9" s="686"/>
      <c r="AP9" s="676" t="s">
        <v>238</v>
      </c>
      <c r="AQ9" s="677"/>
      <c r="AR9" s="677"/>
      <c r="AS9" s="677"/>
      <c r="AT9" s="677"/>
      <c r="AU9" s="677"/>
      <c r="AV9" s="677"/>
      <c r="AW9" s="677"/>
      <c r="AX9" s="677"/>
      <c r="AY9" s="677"/>
      <c r="AZ9" s="677"/>
      <c r="BA9" s="677"/>
      <c r="BB9" s="677"/>
      <c r="BC9" s="677"/>
      <c r="BD9" s="677"/>
      <c r="BE9" s="677"/>
      <c r="BF9" s="678"/>
      <c r="BG9" s="679">
        <v>32602885</v>
      </c>
      <c r="BH9" s="680"/>
      <c r="BI9" s="680"/>
      <c r="BJ9" s="680"/>
      <c r="BK9" s="680"/>
      <c r="BL9" s="680"/>
      <c r="BM9" s="680"/>
      <c r="BN9" s="681"/>
      <c r="BO9" s="682">
        <v>39.5</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14655293</v>
      </c>
      <c r="CS9" s="680"/>
      <c r="CT9" s="680"/>
      <c r="CU9" s="680"/>
      <c r="CV9" s="680"/>
      <c r="CW9" s="680"/>
      <c r="CX9" s="680"/>
      <c r="CY9" s="681"/>
      <c r="CZ9" s="682">
        <v>10.1</v>
      </c>
      <c r="DA9" s="682"/>
      <c r="DB9" s="682"/>
      <c r="DC9" s="682"/>
      <c r="DD9" s="688">
        <v>1138808</v>
      </c>
      <c r="DE9" s="680"/>
      <c r="DF9" s="680"/>
      <c r="DG9" s="680"/>
      <c r="DH9" s="680"/>
      <c r="DI9" s="680"/>
      <c r="DJ9" s="680"/>
      <c r="DK9" s="680"/>
      <c r="DL9" s="680"/>
      <c r="DM9" s="680"/>
      <c r="DN9" s="680"/>
      <c r="DO9" s="680"/>
      <c r="DP9" s="681"/>
      <c r="DQ9" s="688">
        <v>10773910</v>
      </c>
      <c r="DR9" s="680"/>
      <c r="DS9" s="680"/>
      <c r="DT9" s="680"/>
      <c r="DU9" s="680"/>
      <c r="DV9" s="680"/>
      <c r="DW9" s="680"/>
      <c r="DX9" s="680"/>
      <c r="DY9" s="680"/>
      <c r="DZ9" s="680"/>
      <c r="EA9" s="680"/>
      <c r="EB9" s="680"/>
      <c r="EC9" s="689"/>
    </row>
    <row r="10" spans="2:143" ht="11.25" customHeight="1" x14ac:dyDescent="0.2">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235</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1195836</v>
      </c>
      <c r="BH10" s="680"/>
      <c r="BI10" s="680"/>
      <c r="BJ10" s="680"/>
      <c r="BK10" s="680"/>
      <c r="BL10" s="680"/>
      <c r="BM10" s="680"/>
      <c r="BN10" s="681"/>
      <c r="BO10" s="682">
        <v>1.4</v>
      </c>
      <c r="BP10" s="682"/>
      <c r="BQ10" s="682"/>
      <c r="BR10" s="682"/>
      <c r="BS10" s="688" t="s">
        <v>137</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3711211</v>
      </c>
      <c r="CS10" s="680"/>
      <c r="CT10" s="680"/>
      <c r="CU10" s="680"/>
      <c r="CV10" s="680"/>
      <c r="CW10" s="680"/>
      <c r="CX10" s="680"/>
      <c r="CY10" s="681"/>
      <c r="CZ10" s="682">
        <v>2.6</v>
      </c>
      <c r="DA10" s="682"/>
      <c r="DB10" s="682"/>
      <c r="DC10" s="682"/>
      <c r="DD10" s="688">
        <v>3323662</v>
      </c>
      <c r="DE10" s="680"/>
      <c r="DF10" s="680"/>
      <c r="DG10" s="680"/>
      <c r="DH10" s="680"/>
      <c r="DI10" s="680"/>
      <c r="DJ10" s="680"/>
      <c r="DK10" s="680"/>
      <c r="DL10" s="680"/>
      <c r="DM10" s="680"/>
      <c r="DN10" s="680"/>
      <c r="DO10" s="680"/>
      <c r="DP10" s="681"/>
      <c r="DQ10" s="688">
        <v>170809</v>
      </c>
      <c r="DR10" s="680"/>
      <c r="DS10" s="680"/>
      <c r="DT10" s="680"/>
      <c r="DU10" s="680"/>
      <c r="DV10" s="680"/>
      <c r="DW10" s="680"/>
      <c r="DX10" s="680"/>
      <c r="DY10" s="680"/>
      <c r="DZ10" s="680"/>
      <c r="EA10" s="680"/>
      <c r="EB10" s="680"/>
      <c r="EC10" s="689"/>
    </row>
    <row r="11" spans="2:143" ht="11.25" customHeight="1" x14ac:dyDescent="0.2">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4827788</v>
      </c>
      <c r="BH11" s="680"/>
      <c r="BI11" s="680"/>
      <c r="BJ11" s="680"/>
      <c r="BK11" s="680"/>
      <c r="BL11" s="680"/>
      <c r="BM11" s="680"/>
      <c r="BN11" s="681"/>
      <c r="BO11" s="682">
        <v>5.8</v>
      </c>
      <c r="BP11" s="682"/>
      <c r="BQ11" s="682"/>
      <c r="BR11" s="682"/>
      <c r="BS11" s="688">
        <v>596544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714976</v>
      </c>
      <c r="CS11" s="680"/>
      <c r="CT11" s="680"/>
      <c r="CU11" s="680"/>
      <c r="CV11" s="680"/>
      <c r="CW11" s="680"/>
      <c r="CX11" s="680"/>
      <c r="CY11" s="681"/>
      <c r="CZ11" s="682">
        <v>0.5</v>
      </c>
      <c r="DA11" s="682"/>
      <c r="DB11" s="682"/>
      <c r="DC11" s="682"/>
      <c r="DD11" s="688">
        <v>309476</v>
      </c>
      <c r="DE11" s="680"/>
      <c r="DF11" s="680"/>
      <c r="DG11" s="680"/>
      <c r="DH11" s="680"/>
      <c r="DI11" s="680"/>
      <c r="DJ11" s="680"/>
      <c r="DK11" s="680"/>
      <c r="DL11" s="680"/>
      <c r="DM11" s="680"/>
      <c r="DN11" s="680"/>
      <c r="DO11" s="680"/>
      <c r="DP11" s="681"/>
      <c r="DQ11" s="688">
        <v>455615</v>
      </c>
      <c r="DR11" s="680"/>
      <c r="DS11" s="680"/>
      <c r="DT11" s="680"/>
      <c r="DU11" s="680"/>
      <c r="DV11" s="680"/>
      <c r="DW11" s="680"/>
      <c r="DX11" s="680"/>
      <c r="DY11" s="680"/>
      <c r="DZ11" s="680"/>
      <c r="EA11" s="680"/>
      <c r="EB11" s="680"/>
      <c r="EC11" s="689"/>
    </row>
    <row r="12" spans="2:143" ht="11.25" customHeight="1" x14ac:dyDescent="0.2">
      <c r="B12" s="676" t="s">
        <v>246</v>
      </c>
      <c r="C12" s="677"/>
      <c r="D12" s="677"/>
      <c r="E12" s="677"/>
      <c r="F12" s="677"/>
      <c r="G12" s="677"/>
      <c r="H12" s="677"/>
      <c r="I12" s="677"/>
      <c r="J12" s="677"/>
      <c r="K12" s="677"/>
      <c r="L12" s="677"/>
      <c r="M12" s="677"/>
      <c r="N12" s="677"/>
      <c r="O12" s="677"/>
      <c r="P12" s="677"/>
      <c r="Q12" s="678"/>
      <c r="R12" s="679">
        <v>7361618</v>
      </c>
      <c r="S12" s="680"/>
      <c r="T12" s="680"/>
      <c r="U12" s="680"/>
      <c r="V12" s="680"/>
      <c r="W12" s="680"/>
      <c r="X12" s="680"/>
      <c r="Y12" s="681"/>
      <c r="Z12" s="682">
        <v>4.9000000000000004</v>
      </c>
      <c r="AA12" s="682"/>
      <c r="AB12" s="682"/>
      <c r="AC12" s="682"/>
      <c r="AD12" s="683">
        <v>7361618</v>
      </c>
      <c r="AE12" s="683"/>
      <c r="AF12" s="683"/>
      <c r="AG12" s="683"/>
      <c r="AH12" s="683"/>
      <c r="AI12" s="683"/>
      <c r="AJ12" s="683"/>
      <c r="AK12" s="683"/>
      <c r="AL12" s="684">
        <v>8.5</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32022054</v>
      </c>
      <c r="BH12" s="680"/>
      <c r="BI12" s="680"/>
      <c r="BJ12" s="680"/>
      <c r="BK12" s="680"/>
      <c r="BL12" s="680"/>
      <c r="BM12" s="680"/>
      <c r="BN12" s="681"/>
      <c r="BO12" s="682">
        <v>38.799999999999997</v>
      </c>
      <c r="BP12" s="682"/>
      <c r="BQ12" s="682"/>
      <c r="BR12" s="682"/>
      <c r="BS12" s="688" t="s">
        <v>128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2191999</v>
      </c>
      <c r="CS12" s="680"/>
      <c r="CT12" s="680"/>
      <c r="CU12" s="680"/>
      <c r="CV12" s="680"/>
      <c r="CW12" s="680"/>
      <c r="CX12" s="680"/>
      <c r="CY12" s="681"/>
      <c r="CZ12" s="682">
        <v>1.5</v>
      </c>
      <c r="DA12" s="682"/>
      <c r="DB12" s="682"/>
      <c r="DC12" s="682"/>
      <c r="DD12" s="688">
        <v>155359</v>
      </c>
      <c r="DE12" s="680"/>
      <c r="DF12" s="680"/>
      <c r="DG12" s="680"/>
      <c r="DH12" s="680"/>
      <c r="DI12" s="680"/>
      <c r="DJ12" s="680"/>
      <c r="DK12" s="680"/>
      <c r="DL12" s="680"/>
      <c r="DM12" s="680"/>
      <c r="DN12" s="680"/>
      <c r="DO12" s="680"/>
      <c r="DP12" s="681"/>
      <c r="DQ12" s="688">
        <v>789561</v>
      </c>
      <c r="DR12" s="680"/>
      <c r="DS12" s="680"/>
      <c r="DT12" s="680"/>
      <c r="DU12" s="680"/>
      <c r="DV12" s="680"/>
      <c r="DW12" s="680"/>
      <c r="DX12" s="680"/>
      <c r="DY12" s="680"/>
      <c r="DZ12" s="680"/>
      <c r="EA12" s="680"/>
      <c r="EB12" s="680"/>
      <c r="EC12" s="689"/>
    </row>
    <row r="13" spans="2:143" ht="11.25" customHeight="1" x14ac:dyDescent="0.2">
      <c r="B13" s="676" t="s">
        <v>249</v>
      </c>
      <c r="C13" s="677"/>
      <c r="D13" s="677"/>
      <c r="E13" s="677"/>
      <c r="F13" s="677"/>
      <c r="G13" s="677"/>
      <c r="H13" s="677"/>
      <c r="I13" s="677"/>
      <c r="J13" s="677"/>
      <c r="K13" s="677"/>
      <c r="L13" s="677"/>
      <c r="M13" s="677"/>
      <c r="N13" s="677"/>
      <c r="O13" s="677"/>
      <c r="P13" s="677"/>
      <c r="Q13" s="678"/>
      <c r="R13" s="679">
        <v>17693</v>
      </c>
      <c r="S13" s="680"/>
      <c r="T13" s="680"/>
      <c r="U13" s="680"/>
      <c r="V13" s="680"/>
      <c r="W13" s="680"/>
      <c r="X13" s="680"/>
      <c r="Y13" s="681"/>
      <c r="Z13" s="682">
        <v>0</v>
      </c>
      <c r="AA13" s="682"/>
      <c r="AB13" s="682"/>
      <c r="AC13" s="682"/>
      <c r="AD13" s="683">
        <v>17693</v>
      </c>
      <c r="AE13" s="683"/>
      <c r="AF13" s="683"/>
      <c r="AG13" s="683"/>
      <c r="AH13" s="683"/>
      <c r="AI13" s="683"/>
      <c r="AJ13" s="683"/>
      <c r="AK13" s="683"/>
      <c r="AL13" s="684">
        <v>0</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31920674</v>
      </c>
      <c r="BH13" s="680"/>
      <c r="BI13" s="680"/>
      <c r="BJ13" s="680"/>
      <c r="BK13" s="680"/>
      <c r="BL13" s="680"/>
      <c r="BM13" s="680"/>
      <c r="BN13" s="681"/>
      <c r="BO13" s="682">
        <v>38.6</v>
      </c>
      <c r="BP13" s="682"/>
      <c r="BQ13" s="682"/>
      <c r="BR13" s="682"/>
      <c r="BS13" s="688" t="s">
        <v>128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18112220</v>
      </c>
      <c r="CS13" s="680"/>
      <c r="CT13" s="680"/>
      <c r="CU13" s="680"/>
      <c r="CV13" s="680"/>
      <c r="CW13" s="680"/>
      <c r="CX13" s="680"/>
      <c r="CY13" s="681"/>
      <c r="CZ13" s="682">
        <v>12.5</v>
      </c>
      <c r="DA13" s="682"/>
      <c r="DB13" s="682"/>
      <c r="DC13" s="682"/>
      <c r="DD13" s="688">
        <v>7230906</v>
      </c>
      <c r="DE13" s="680"/>
      <c r="DF13" s="680"/>
      <c r="DG13" s="680"/>
      <c r="DH13" s="680"/>
      <c r="DI13" s="680"/>
      <c r="DJ13" s="680"/>
      <c r="DK13" s="680"/>
      <c r="DL13" s="680"/>
      <c r="DM13" s="680"/>
      <c r="DN13" s="680"/>
      <c r="DO13" s="680"/>
      <c r="DP13" s="681"/>
      <c r="DQ13" s="688">
        <v>12324758</v>
      </c>
      <c r="DR13" s="680"/>
      <c r="DS13" s="680"/>
      <c r="DT13" s="680"/>
      <c r="DU13" s="680"/>
      <c r="DV13" s="680"/>
      <c r="DW13" s="680"/>
      <c r="DX13" s="680"/>
      <c r="DY13" s="680"/>
      <c r="DZ13" s="680"/>
      <c r="EA13" s="680"/>
      <c r="EB13" s="680"/>
      <c r="EC13" s="689"/>
    </row>
    <row r="14" spans="2:143" ht="11.25" customHeight="1" x14ac:dyDescent="0.2">
      <c r="B14" s="676" t="s">
        <v>252</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235</v>
      </c>
      <c r="AA14" s="682"/>
      <c r="AB14" s="682"/>
      <c r="AC14" s="682"/>
      <c r="AD14" s="683" t="s">
        <v>128</v>
      </c>
      <c r="AE14" s="683"/>
      <c r="AF14" s="683"/>
      <c r="AG14" s="683"/>
      <c r="AH14" s="683"/>
      <c r="AI14" s="683"/>
      <c r="AJ14" s="683"/>
      <c r="AK14" s="683"/>
      <c r="AL14" s="684" t="s">
        <v>137</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473270</v>
      </c>
      <c r="BH14" s="680"/>
      <c r="BI14" s="680"/>
      <c r="BJ14" s="680"/>
      <c r="BK14" s="680"/>
      <c r="BL14" s="680"/>
      <c r="BM14" s="680"/>
      <c r="BN14" s="681"/>
      <c r="BO14" s="682">
        <v>0.6</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6073045</v>
      </c>
      <c r="CS14" s="680"/>
      <c r="CT14" s="680"/>
      <c r="CU14" s="680"/>
      <c r="CV14" s="680"/>
      <c r="CW14" s="680"/>
      <c r="CX14" s="680"/>
      <c r="CY14" s="681"/>
      <c r="CZ14" s="682">
        <v>4.2</v>
      </c>
      <c r="DA14" s="682"/>
      <c r="DB14" s="682"/>
      <c r="DC14" s="682"/>
      <c r="DD14" s="688">
        <v>1207439</v>
      </c>
      <c r="DE14" s="680"/>
      <c r="DF14" s="680"/>
      <c r="DG14" s="680"/>
      <c r="DH14" s="680"/>
      <c r="DI14" s="680"/>
      <c r="DJ14" s="680"/>
      <c r="DK14" s="680"/>
      <c r="DL14" s="680"/>
      <c r="DM14" s="680"/>
      <c r="DN14" s="680"/>
      <c r="DO14" s="680"/>
      <c r="DP14" s="681"/>
      <c r="DQ14" s="688">
        <v>5374195</v>
      </c>
      <c r="DR14" s="680"/>
      <c r="DS14" s="680"/>
      <c r="DT14" s="680"/>
      <c r="DU14" s="680"/>
      <c r="DV14" s="680"/>
      <c r="DW14" s="680"/>
      <c r="DX14" s="680"/>
      <c r="DY14" s="680"/>
      <c r="DZ14" s="680"/>
      <c r="EA14" s="680"/>
      <c r="EB14" s="680"/>
      <c r="EC14" s="689"/>
    </row>
    <row r="15" spans="2:143" ht="11.25" customHeight="1" x14ac:dyDescent="0.2">
      <c r="B15" s="676" t="s">
        <v>255</v>
      </c>
      <c r="C15" s="677"/>
      <c r="D15" s="677"/>
      <c r="E15" s="677"/>
      <c r="F15" s="677"/>
      <c r="G15" s="677"/>
      <c r="H15" s="677"/>
      <c r="I15" s="677"/>
      <c r="J15" s="677"/>
      <c r="K15" s="677"/>
      <c r="L15" s="677"/>
      <c r="M15" s="677"/>
      <c r="N15" s="677"/>
      <c r="O15" s="677"/>
      <c r="P15" s="677"/>
      <c r="Q15" s="678"/>
      <c r="R15" s="679">
        <v>420942</v>
      </c>
      <c r="S15" s="680"/>
      <c r="T15" s="680"/>
      <c r="U15" s="680"/>
      <c r="V15" s="680"/>
      <c r="W15" s="680"/>
      <c r="X15" s="680"/>
      <c r="Y15" s="681"/>
      <c r="Z15" s="682">
        <v>0.3</v>
      </c>
      <c r="AA15" s="682"/>
      <c r="AB15" s="682"/>
      <c r="AC15" s="682"/>
      <c r="AD15" s="683">
        <v>420942</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2371493</v>
      </c>
      <c r="BH15" s="680"/>
      <c r="BI15" s="680"/>
      <c r="BJ15" s="680"/>
      <c r="BK15" s="680"/>
      <c r="BL15" s="680"/>
      <c r="BM15" s="680"/>
      <c r="BN15" s="681"/>
      <c r="BO15" s="682">
        <v>2.9</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12622047</v>
      </c>
      <c r="CS15" s="680"/>
      <c r="CT15" s="680"/>
      <c r="CU15" s="680"/>
      <c r="CV15" s="680"/>
      <c r="CW15" s="680"/>
      <c r="CX15" s="680"/>
      <c r="CY15" s="681"/>
      <c r="CZ15" s="682">
        <v>8.6999999999999993</v>
      </c>
      <c r="DA15" s="682"/>
      <c r="DB15" s="682"/>
      <c r="DC15" s="682"/>
      <c r="DD15" s="688">
        <v>1372253</v>
      </c>
      <c r="DE15" s="680"/>
      <c r="DF15" s="680"/>
      <c r="DG15" s="680"/>
      <c r="DH15" s="680"/>
      <c r="DI15" s="680"/>
      <c r="DJ15" s="680"/>
      <c r="DK15" s="680"/>
      <c r="DL15" s="680"/>
      <c r="DM15" s="680"/>
      <c r="DN15" s="680"/>
      <c r="DO15" s="680"/>
      <c r="DP15" s="681"/>
      <c r="DQ15" s="688">
        <v>10070097</v>
      </c>
      <c r="DR15" s="680"/>
      <c r="DS15" s="680"/>
      <c r="DT15" s="680"/>
      <c r="DU15" s="680"/>
      <c r="DV15" s="680"/>
      <c r="DW15" s="680"/>
      <c r="DX15" s="680"/>
      <c r="DY15" s="680"/>
      <c r="DZ15" s="680"/>
      <c r="EA15" s="680"/>
      <c r="EB15" s="680"/>
      <c r="EC15" s="689"/>
    </row>
    <row r="16" spans="2:143" ht="11.25" customHeight="1" x14ac:dyDescent="0.2">
      <c r="B16" s="676" t="s">
        <v>258</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2">
      <c r="B17" s="676" t="s">
        <v>261</v>
      </c>
      <c r="C17" s="677"/>
      <c r="D17" s="677"/>
      <c r="E17" s="677"/>
      <c r="F17" s="677"/>
      <c r="G17" s="677"/>
      <c r="H17" s="677"/>
      <c r="I17" s="677"/>
      <c r="J17" s="677"/>
      <c r="K17" s="677"/>
      <c r="L17" s="677"/>
      <c r="M17" s="677"/>
      <c r="N17" s="677"/>
      <c r="O17" s="677"/>
      <c r="P17" s="677"/>
      <c r="Q17" s="678"/>
      <c r="R17" s="679">
        <v>402746</v>
      </c>
      <c r="S17" s="680"/>
      <c r="T17" s="680"/>
      <c r="U17" s="680"/>
      <c r="V17" s="680"/>
      <c r="W17" s="680"/>
      <c r="X17" s="680"/>
      <c r="Y17" s="681"/>
      <c r="Z17" s="682">
        <v>0.3</v>
      </c>
      <c r="AA17" s="682"/>
      <c r="AB17" s="682"/>
      <c r="AC17" s="682"/>
      <c r="AD17" s="683">
        <v>402746</v>
      </c>
      <c r="AE17" s="683"/>
      <c r="AF17" s="683"/>
      <c r="AG17" s="683"/>
      <c r="AH17" s="683"/>
      <c r="AI17" s="683"/>
      <c r="AJ17" s="683"/>
      <c r="AK17" s="683"/>
      <c r="AL17" s="684">
        <v>0.5</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v>840</v>
      </c>
      <c r="BH17" s="680"/>
      <c r="BI17" s="680"/>
      <c r="BJ17" s="680"/>
      <c r="BK17" s="680"/>
      <c r="BL17" s="680"/>
      <c r="BM17" s="680"/>
      <c r="BN17" s="681"/>
      <c r="BO17" s="682">
        <v>0</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8693197</v>
      </c>
      <c r="CS17" s="680"/>
      <c r="CT17" s="680"/>
      <c r="CU17" s="680"/>
      <c r="CV17" s="680"/>
      <c r="CW17" s="680"/>
      <c r="CX17" s="680"/>
      <c r="CY17" s="681"/>
      <c r="CZ17" s="682">
        <v>6</v>
      </c>
      <c r="DA17" s="682"/>
      <c r="DB17" s="682"/>
      <c r="DC17" s="682"/>
      <c r="DD17" s="688" t="s">
        <v>137</v>
      </c>
      <c r="DE17" s="680"/>
      <c r="DF17" s="680"/>
      <c r="DG17" s="680"/>
      <c r="DH17" s="680"/>
      <c r="DI17" s="680"/>
      <c r="DJ17" s="680"/>
      <c r="DK17" s="680"/>
      <c r="DL17" s="680"/>
      <c r="DM17" s="680"/>
      <c r="DN17" s="680"/>
      <c r="DO17" s="680"/>
      <c r="DP17" s="681"/>
      <c r="DQ17" s="688">
        <v>8693197</v>
      </c>
      <c r="DR17" s="680"/>
      <c r="DS17" s="680"/>
      <c r="DT17" s="680"/>
      <c r="DU17" s="680"/>
      <c r="DV17" s="680"/>
      <c r="DW17" s="680"/>
      <c r="DX17" s="680"/>
      <c r="DY17" s="680"/>
      <c r="DZ17" s="680"/>
      <c r="EA17" s="680"/>
      <c r="EB17" s="680"/>
      <c r="EC17" s="689"/>
    </row>
    <row r="18" spans="2:133" ht="11.25" customHeight="1" x14ac:dyDescent="0.2">
      <c r="B18" s="676" t="s">
        <v>264</v>
      </c>
      <c r="C18" s="677"/>
      <c r="D18" s="677"/>
      <c r="E18" s="677"/>
      <c r="F18" s="677"/>
      <c r="G18" s="677"/>
      <c r="H18" s="677"/>
      <c r="I18" s="677"/>
      <c r="J18" s="677"/>
      <c r="K18" s="677"/>
      <c r="L18" s="677"/>
      <c r="M18" s="677"/>
      <c r="N18" s="677"/>
      <c r="O18" s="677"/>
      <c r="P18" s="677"/>
      <c r="Q18" s="678"/>
      <c r="R18" s="679">
        <v>59239</v>
      </c>
      <c r="S18" s="680"/>
      <c r="T18" s="680"/>
      <c r="U18" s="680"/>
      <c r="V18" s="680"/>
      <c r="W18" s="680"/>
      <c r="X18" s="680"/>
      <c r="Y18" s="681"/>
      <c r="Z18" s="682">
        <v>0</v>
      </c>
      <c r="AA18" s="682"/>
      <c r="AB18" s="682"/>
      <c r="AC18" s="682"/>
      <c r="AD18" s="683" t="s">
        <v>137</v>
      </c>
      <c r="AE18" s="683"/>
      <c r="AF18" s="683"/>
      <c r="AG18" s="683"/>
      <c r="AH18" s="683"/>
      <c r="AI18" s="683"/>
      <c r="AJ18" s="683"/>
      <c r="AK18" s="683"/>
      <c r="AL18" s="684" t="s">
        <v>128</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137</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2">
      <c r="B19" s="676" t="s">
        <v>267</v>
      </c>
      <c r="C19" s="677"/>
      <c r="D19" s="677"/>
      <c r="E19" s="677"/>
      <c r="F19" s="677"/>
      <c r="G19" s="677"/>
      <c r="H19" s="677"/>
      <c r="I19" s="677"/>
      <c r="J19" s="677"/>
      <c r="K19" s="677"/>
      <c r="L19" s="677"/>
      <c r="M19" s="677"/>
      <c r="N19" s="677"/>
      <c r="O19" s="677"/>
      <c r="P19" s="677"/>
      <c r="Q19" s="678"/>
      <c r="R19" s="679" t="s">
        <v>235</v>
      </c>
      <c r="S19" s="680"/>
      <c r="T19" s="680"/>
      <c r="U19" s="680"/>
      <c r="V19" s="680"/>
      <c r="W19" s="680"/>
      <c r="X19" s="680"/>
      <c r="Y19" s="681"/>
      <c r="Z19" s="682" t="s">
        <v>128</v>
      </c>
      <c r="AA19" s="682"/>
      <c r="AB19" s="682"/>
      <c r="AC19" s="682"/>
      <c r="AD19" s="683" t="s">
        <v>128</v>
      </c>
      <c r="AE19" s="683"/>
      <c r="AF19" s="683"/>
      <c r="AG19" s="683"/>
      <c r="AH19" s="683"/>
      <c r="AI19" s="683"/>
      <c r="AJ19" s="683"/>
      <c r="AK19" s="683"/>
      <c r="AL19" s="684" t="s">
        <v>128</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8350527</v>
      </c>
      <c r="BH19" s="680"/>
      <c r="BI19" s="680"/>
      <c r="BJ19" s="680"/>
      <c r="BK19" s="680"/>
      <c r="BL19" s="680"/>
      <c r="BM19" s="680"/>
      <c r="BN19" s="681"/>
      <c r="BO19" s="682">
        <v>10.1</v>
      </c>
      <c r="BP19" s="682"/>
      <c r="BQ19" s="682"/>
      <c r="BR19" s="682"/>
      <c r="BS19" s="688" t="s">
        <v>137</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137</v>
      </c>
      <c r="DA19" s="682"/>
      <c r="DB19" s="682"/>
      <c r="DC19" s="682"/>
      <c r="DD19" s="688" t="s">
        <v>235</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2">
      <c r="B20" s="676" t="s">
        <v>270</v>
      </c>
      <c r="C20" s="677"/>
      <c r="D20" s="677"/>
      <c r="E20" s="677"/>
      <c r="F20" s="677"/>
      <c r="G20" s="677"/>
      <c r="H20" s="677"/>
      <c r="I20" s="677"/>
      <c r="J20" s="677"/>
      <c r="K20" s="677"/>
      <c r="L20" s="677"/>
      <c r="M20" s="677"/>
      <c r="N20" s="677"/>
      <c r="O20" s="677"/>
      <c r="P20" s="677"/>
      <c r="Q20" s="678"/>
      <c r="R20" s="679">
        <v>59094</v>
      </c>
      <c r="S20" s="680"/>
      <c r="T20" s="680"/>
      <c r="U20" s="680"/>
      <c r="V20" s="680"/>
      <c r="W20" s="680"/>
      <c r="X20" s="680"/>
      <c r="Y20" s="681"/>
      <c r="Z20" s="682">
        <v>0</v>
      </c>
      <c r="AA20" s="682"/>
      <c r="AB20" s="682"/>
      <c r="AC20" s="682"/>
      <c r="AD20" s="683" t="s">
        <v>137</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8350527</v>
      </c>
      <c r="BH20" s="680"/>
      <c r="BI20" s="680"/>
      <c r="BJ20" s="680"/>
      <c r="BK20" s="680"/>
      <c r="BL20" s="680"/>
      <c r="BM20" s="680"/>
      <c r="BN20" s="681"/>
      <c r="BO20" s="682">
        <v>10.1</v>
      </c>
      <c r="BP20" s="682"/>
      <c r="BQ20" s="682"/>
      <c r="BR20" s="682"/>
      <c r="BS20" s="688" t="s">
        <v>235</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144900479</v>
      </c>
      <c r="CS20" s="680"/>
      <c r="CT20" s="680"/>
      <c r="CU20" s="680"/>
      <c r="CV20" s="680"/>
      <c r="CW20" s="680"/>
      <c r="CX20" s="680"/>
      <c r="CY20" s="681"/>
      <c r="CZ20" s="682">
        <v>100</v>
      </c>
      <c r="DA20" s="682"/>
      <c r="DB20" s="682"/>
      <c r="DC20" s="682"/>
      <c r="DD20" s="688">
        <v>16308953</v>
      </c>
      <c r="DE20" s="680"/>
      <c r="DF20" s="680"/>
      <c r="DG20" s="680"/>
      <c r="DH20" s="680"/>
      <c r="DI20" s="680"/>
      <c r="DJ20" s="680"/>
      <c r="DK20" s="680"/>
      <c r="DL20" s="680"/>
      <c r="DM20" s="680"/>
      <c r="DN20" s="680"/>
      <c r="DO20" s="680"/>
      <c r="DP20" s="681"/>
      <c r="DQ20" s="688">
        <v>95639799</v>
      </c>
      <c r="DR20" s="680"/>
      <c r="DS20" s="680"/>
      <c r="DT20" s="680"/>
      <c r="DU20" s="680"/>
      <c r="DV20" s="680"/>
      <c r="DW20" s="680"/>
      <c r="DX20" s="680"/>
      <c r="DY20" s="680"/>
      <c r="DZ20" s="680"/>
      <c r="EA20" s="680"/>
      <c r="EB20" s="680"/>
      <c r="EC20" s="689"/>
    </row>
    <row r="21" spans="2:133" ht="11.25" customHeight="1" x14ac:dyDescent="0.2">
      <c r="B21" s="676" t="s">
        <v>273</v>
      </c>
      <c r="C21" s="677"/>
      <c r="D21" s="677"/>
      <c r="E21" s="677"/>
      <c r="F21" s="677"/>
      <c r="G21" s="677"/>
      <c r="H21" s="677"/>
      <c r="I21" s="677"/>
      <c r="J21" s="677"/>
      <c r="K21" s="677"/>
      <c r="L21" s="677"/>
      <c r="M21" s="677"/>
      <c r="N21" s="677"/>
      <c r="O21" s="677"/>
      <c r="P21" s="677"/>
      <c r="Q21" s="678"/>
      <c r="R21" s="679">
        <v>145</v>
      </c>
      <c r="S21" s="680"/>
      <c r="T21" s="680"/>
      <c r="U21" s="680"/>
      <c r="V21" s="680"/>
      <c r="W21" s="680"/>
      <c r="X21" s="680"/>
      <c r="Y21" s="681"/>
      <c r="Z21" s="682">
        <v>0</v>
      </c>
      <c r="AA21" s="682"/>
      <c r="AB21" s="682"/>
      <c r="AC21" s="682"/>
      <c r="AD21" s="683" t="s">
        <v>128</v>
      </c>
      <c r="AE21" s="683"/>
      <c r="AF21" s="683"/>
      <c r="AG21" s="683"/>
      <c r="AH21" s="683"/>
      <c r="AI21" s="683"/>
      <c r="AJ21" s="683"/>
      <c r="AK21" s="683"/>
      <c r="AL21" s="684" t="s">
        <v>137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8799</v>
      </c>
      <c r="BH21" s="680"/>
      <c r="BI21" s="680"/>
      <c r="BJ21" s="680"/>
      <c r="BK21" s="680"/>
      <c r="BL21" s="680"/>
      <c r="BM21" s="680"/>
      <c r="BN21" s="681"/>
      <c r="BO21" s="682">
        <v>0</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275</v>
      </c>
      <c r="C22" s="677"/>
      <c r="D22" s="677"/>
      <c r="E22" s="677"/>
      <c r="F22" s="677"/>
      <c r="G22" s="677"/>
      <c r="H22" s="677"/>
      <c r="I22" s="677"/>
      <c r="J22" s="677"/>
      <c r="K22" s="677"/>
      <c r="L22" s="677"/>
      <c r="M22" s="677"/>
      <c r="N22" s="677"/>
      <c r="O22" s="677"/>
      <c r="P22" s="677"/>
      <c r="Q22" s="678"/>
      <c r="R22" s="679">
        <v>92468880</v>
      </c>
      <c r="S22" s="680"/>
      <c r="T22" s="680"/>
      <c r="U22" s="680"/>
      <c r="V22" s="680"/>
      <c r="W22" s="680"/>
      <c r="X22" s="680"/>
      <c r="Y22" s="681"/>
      <c r="Z22" s="682">
        <v>61.2</v>
      </c>
      <c r="AA22" s="682"/>
      <c r="AB22" s="682"/>
      <c r="AC22" s="682"/>
      <c r="AD22" s="683">
        <v>86459543</v>
      </c>
      <c r="AE22" s="683"/>
      <c r="AF22" s="683"/>
      <c r="AG22" s="683"/>
      <c r="AH22" s="683"/>
      <c r="AI22" s="683"/>
      <c r="AJ22" s="683"/>
      <c r="AK22" s="683"/>
      <c r="AL22" s="684">
        <v>99.5</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v>2391630</v>
      </c>
      <c r="BH22" s="680"/>
      <c r="BI22" s="680"/>
      <c r="BJ22" s="680"/>
      <c r="BK22" s="680"/>
      <c r="BL22" s="680"/>
      <c r="BM22" s="680"/>
      <c r="BN22" s="681"/>
      <c r="BO22" s="682">
        <v>2.9</v>
      </c>
      <c r="BP22" s="682"/>
      <c r="BQ22" s="682"/>
      <c r="BR22" s="682"/>
      <c r="BS22" s="688" t="s">
        <v>137</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278</v>
      </c>
      <c r="C23" s="677"/>
      <c r="D23" s="677"/>
      <c r="E23" s="677"/>
      <c r="F23" s="677"/>
      <c r="G23" s="677"/>
      <c r="H23" s="677"/>
      <c r="I23" s="677"/>
      <c r="J23" s="677"/>
      <c r="K23" s="677"/>
      <c r="L23" s="677"/>
      <c r="M23" s="677"/>
      <c r="N23" s="677"/>
      <c r="O23" s="677"/>
      <c r="P23" s="677"/>
      <c r="Q23" s="678"/>
      <c r="R23" s="679">
        <v>50791</v>
      </c>
      <c r="S23" s="680"/>
      <c r="T23" s="680"/>
      <c r="U23" s="680"/>
      <c r="V23" s="680"/>
      <c r="W23" s="680"/>
      <c r="X23" s="680"/>
      <c r="Y23" s="681"/>
      <c r="Z23" s="682">
        <v>0</v>
      </c>
      <c r="AA23" s="682"/>
      <c r="AB23" s="682"/>
      <c r="AC23" s="682"/>
      <c r="AD23" s="683">
        <v>50791</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5950098</v>
      </c>
      <c r="BH23" s="680"/>
      <c r="BI23" s="680"/>
      <c r="BJ23" s="680"/>
      <c r="BK23" s="680"/>
      <c r="BL23" s="680"/>
      <c r="BM23" s="680"/>
      <c r="BN23" s="681"/>
      <c r="BO23" s="682">
        <v>7.2</v>
      </c>
      <c r="BP23" s="682"/>
      <c r="BQ23" s="682"/>
      <c r="BR23" s="682"/>
      <c r="BS23" s="688" t="s">
        <v>235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2">
      <c r="B24" s="676" t="s">
        <v>285</v>
      </c>
      <c r="C24" s="677"/>
      <c r="D24" s="677"/>
      <c r="E24" s="677"/>
      <c r="F24" s="677"/>
      <c r="G24" s="677"/>
      <c r="H24" s="677"/>
      <c r="I24" s="677"/>
      <c r="J24" s="677"/>
      <c r="K24" s="677"/>
      <c r="L24" s="677"/>
      <c r="M24" s="677"/>
      <c r="N24" s="677"/>
      <c r="O24" s="677"/>
      <c r="P24" s="677"/>
      <c r="Q24" s="678"/>
      <c r="R24" s="679">
        <v>1736155</v>
      </c>
      <c r="S24" s="680"/>
      <c r="T24" s="680"/>
      <c r="U24" s="680"/>
      <c r="V24" s="680"/>
      <c r="W24" s="680"/>
      <c r="X24" s="680"/>
      <c r="Y24" s="681"/>
      <c r="Z24" s="682">
        <v>1.1000000000000001</v>
      </c>
      <c r="AA24" s="682"/>
      <c r="AB24" s="682"/>
      <c r="AC24" s="682"/>
      <c r="AD24" s="683" t="s">
        <v>137</v>
      </c>
      <c r="AE24" s="683"/>
      <c r="AF24" s="683"/>
      <c r="AG24" s="683"/>
      <c r="AH24" s="683"/>
      <c r="AI24" s="683"/>
      <c r="AJ24" s="683"/>
      <c r="AK24" s="683"/>
      <c r="AL24" s="684" t="s">
        <v>137</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137</v>
      </c>
      <c r="BP24" s="682"/>
      <c r="BQ24" s="682"/>
      <c r="BR24" s="682"/>
      <c r="BS24" s="688" t="s">
        <v>128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73849120</v>
      </c>
      <c r="CS24" s="669"/>
      <c r="CT24" s="669"/>
      <c r="CU24" s="669"/>
      <c r="CV24" s="669"/>
      <c r="CW24" s="669"/>
      <c r="CX24" s="669"/>
      <c r="CY24" s="670"/>
      <c r="CZ24" s="673">
        <v>51</v>
      </c>
      <c r="DA24" s="674"/>
      <c r="DB24" s="674"/>
      <c r="DC24" s="693"/>
      <c r="DD24" s="712">
        <v>46838078</v>
      </c>
      <c r="DE24" s="669"/>
      <c r="DF24" s="669"/>
      <c r="DG24" s="669"/>
      <c r="DH24" s="669"/>
      <c r="DI24" s="669"/>
      <c r="DJ24" s="669"/>
      <c r="DK24" s="670"/>
      <c r="DL24" s="712">
        <v>46350635</v>
      </c>
      <c r="DM24" s="669"/>
      <c r="DN24" s="669"/>
      <c r="DO24" s="669"/>
      <c r="DP24" s="669"/>
      <c r="DQ24" s="669"/>
      <c r="DR24" s="669"/>
      <c r="DS24" s="669"/>
      <c r="DT24" s="669"/>
      <c r="DU24" s="669"/>
      <c r="DV24" s="670"/>
      <c r="DW24" s="673">
        <v>53.3</v>
      </c>
      <c r="DX24" s="674"/>
      <c r="DY24" s="674"/>
      <c r="DZ24" s="674"/>
      <c r="EA24" s="674"/>
      <c r="EB24" s="674"/>
      <c r="EC24" s="675"/>
    </row>
    <row r="25" spans="2:133" ht="11.25" customHeight="1" x14ac:dyDescent="0.2">
      <c r="B25" s="676" t="s">
        <v>288</v>
      </c>
      <c r="C25" s="677"/>
      <c r="D25" s="677"/>
      <c r="E25" s="677"/>
      <c r="F25" s="677"/>
      <c r="G25" s="677"/>
      <c r="H25" s="677"/>
      <c r="I25" s="677"/>
      <c r="J25" s="677"/>
      <c r="K25" s="677"/>
      <c r="L25" s="677"/>
      <c r="M25" s="677"/>
      <c r="N25" s="677"/>
      <c r="O25" s="677"/>
      <c r="P25" s="677"/>
      <c r="Q25" s="678"/>
      <c r="R25" s="679">
        <v>1994484</v>
      </c>
      <c r="S25" s="680"/>
      <c r="T25" s="680"/>
      <c r="U25" s="680"/>
      <c r="V25" s="680"/>
      <c r="W25" s="680"/>
      <c r="X25" s="680"/>
      <c r="Y25" s="681"/>
      <c r="Z25" s="682">
        <v>1.3</v>
      </c>
      <c r="AA25" s="682"/>
      <c r="AB25" s="682"/>
      <c r="AC25" s="682"/>
      <c r="AD25" s="683">
        <v>297297</v>
      </c>
      <c r="AE25" s="683"/>
      <c r="AF25" s="683"/>
      <c r="AG25" s="683"/>
      <c r="AH25" s="683"/>
      <c r="AI25" s="683"/>
      <c r="AJ25" s="683"/>
      <c r="AK25" s="683"/>
      <c r="AL25" s="684">
        <v>0.3</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137</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26020298</v>
      </c>
      <c r="CS25" s="715"/>
      <c r="CT25" s="715"/>
      <c r="CU25" s="715"/>
      <c r="CV25" s="715"/>
      <c r="CW25" s="715"/>
      <c r="CX25" s="715"/>
      <c r="CY25" s="716"/>
      <c r="CZ25" s="684">
        <v>18</v>
      </c>
      <c r="DA25" s="713"/>
      <c r="DB25" s="713"/>
      <c r="DC25" s="717"/>
      <c r="DD25" s="688">
        <v>24806829</v>
      </c>
      <c r="DE25" s="715"/>
      <c r="DF25" s="715"/>
      <c r="DG25" s="715"/>
      <c r="DH25" s="715"/>
      <c r="DI25" s="715"/>
      <c r="DJ25" s="715"/>
      <c r="DK25" s="716"/>
      <c r="DL25" s="688">
        <v>24579064</v>
      </c>
      <c r="DM25" s="715"/>
      <c r="DN25" s="715"/>
      <c r="DO25" s="715"/>
      <c r="DP25" s="715"/>
      <c r="DQ25" s="715"/>
      <c r="DR25" s="715"/>
      <c r="DS25" s="715"/>
      <c r="DT25" s="715"/>
      <c r="DU25" s="715"/>
      <c r="DV25" s="716"/>
      <c r="DW25" s="684">
        <v>28.3</v>
      </c>
      <c r="DX25" s="713"/>
      <c r="DY25" s="713"/>
      <c r="DZ25" s="713"/>
      <c r="EA25" s="713"/>
      <c r="EB25" s="713"/>
      <c r="EC25" s="714"/>
    </row>
    <row r="26" spans="2:133" ht="11.25" customHeight="1" x14ac:dyDescent="0.2">
      <c r="B26" s="676" t="s">
        <v>291</v>
      </c>
      <c r="C26" s="677"/>
      <c r="D26" s="677"/>
      <c r="E26" s="677"/>
      <c r="F26" s="677"/>
      <c r="G26" s="677"/>
      <c r="H26" s="677"/>
      <c r="I26" s="677"/>
      <c r="J26" s="677"/>
      <c r="K26" s="677"/>
      <c r="L26" s="677"/>
      <c r="M26" s="677"/>
      <c r="N26" s="677"/>
      <c r="O26" s="677"/>
      <c r="P26" s="677"/>
      <c r="Q26" s="678"/>
      <c r="R26" s="679">
        <v>2107487</v>
      </c>
      <c r="S26" s="680"/>
      <c r="T26" s="680"/>
      <c r="U26" s="680"/>
      <c r="V26" s="680"/>
      <c r="W26" s="680"/>
      <c r="X26" s="680"/>
      <c r="Y26" s="681"/>
      <c r="Z26" s="682">
        <v>1.4</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137</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18264044</v>
      </c>
      <c r="CS26" s="680"/>
      <c r="CT26" s="680"/>
      <c r="CU26" s="680"/>
      <c r="CV26" s="680"/>
      <c r="CW26" s="680"/>
      <c r="CX26" s="680"/>
      <c r="CY26" s="681"/>
      <c r="CZ26" s="684">
        <v>12.6</v>
      </c>
      <c r="DA26" s="713"/>
      <c r="DB26" s="713"/>
      <c r="DC26" s="717"/>
      <c r="DD26" s="688">
        <v>17239845</v>
      </c>
      <c r="DE26" s="680"/>
      <c r="DF26" s="680"/>
      <c r="DG26" s="680"/>
      <c r="DH26" s="680"/>
      <c r="DI26" s="680"/>
      <c r="DJ26" s="680"/>
      <c r="DK26" s="681"/>
      <c r="DL26" s="688" t="s">
        <v>137</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2">
      <c r="B27" s="676" t="s">
        <v>294</v>
      </c>
      <c r="C27" s="677"/>
      <c r="D27" s="677"/>
      <c r="E27" s="677"/>
      <c r="F27" s="677"/>
      <c r="G27" s="677"/>
      <c r="H27" s="677"/>
      <c r="I27" s="677"/>
      <c r="J27" s="677"/>
      <c r="K27" s="677"/>
      <c r="L27" s="677"/>
      <c r="M27" s="677"/>
      <c r="N27" s="677"/>
      <c r="O27" s="677"/>
      <c r="P27" s="677"/>
      <c r="Q27" s="678"/>
      <c r="R27" s="679">
        <v>22951261</v>
      </c>
      <c r="S27" s="680"/>
      <c r="T27" s="680"/>
      <c r="U27" s="680"/>
      <c r="V27" s="680"/>
      <c r="W27" s="680"/>
      <c r="X27" s="680"/>
      <c r="Y27" s="681"/>
      <c r="Z27" s="682">
        <v>15.2</v>
      </c>
      <c r="AA27" s="682"/>
      <c r="AB27" s="682"/>
      <c r="AC27" s="682"/>
      <c r="AD27" s="683" t="s">
        <v>128</v>
      </c>
      <c r="AE27" s="683"/>
      <c r="AF27" s="683"/>
      <c r="AG27" s="683"/>
      <c r="AH27" s="683"/>
      <c r="AI27" s="683"/>
      <c r="AJ27" s="683"/>
      <c r="AK27" s="683"/>
      <c r="AL27" s="684" t="s">
        <v>235</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82605623</v>
      </c>
      <c r="BH27" s="680"/>
      <c r="BI27" s="680"/>
      <c r="BJ27" s="680"/>
      <c r="BK27" s="680"/>
      <c r="BL27" s="680"/>
      <c r="BM27" s="680"/>
      <c r="BN27" s="681"/>
      <c r="BO27" s="682">
        <v>100</v>
      </c>
      <c r="BP27" s="682"/>
      <c r="BQ27" s="682"/>
      <c r="BR27" s="682"/>
      <c r="BS27" s="688">
        <v>596544</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39136889</v>
      </c>
      <c r="CS27" s="715"/>
      <c r="CT27" s="715"/>
      <c r="CU27" s="715"/>
      <c r="CV27" s="715"/>
      <c r="CW27" s="715"/>
      <c r="CX27" s="715"/>
      <c r="CY27" s="716"/>
      <c r="CZ27" s="684">
        <v>27</v>
      </c>
      <c r="DA27" s="713"/>
      <c r="DB27" s="713"/>
      <c r="DC27" s="717"/>
      <c r="DD27" s="688">
        <v>13339316</v>
      </c>
      <c r="DE27" s="715"/>
      <c r="DF27" s="715"/>
      <c r="DG27" s="715"/>
      <c r="DH27" s="715"/>
      <c r="DI27" s="715"/>
      <c r="DJ27" s="715"/>
      <c r="DK27" s="716"/>
      <c r="DL27" s="688">
        <v>13079638</v>
      </c>
      <c r="DM27" s="715"/>
      <c r="DN27" s="715"/>
      <c r="DO27" s="715"/>
      <c r="DP27" s="715"/>
      <c r="DQ27" s="715"/>
      <c r="DR27" s="715"/>
      <c r="DS27" s="715"/>
      <c r="DT27" s="715"/>
      <c r="DU27" s="715"/>
      <c r="DV27" s="716"/>
      <c r="DW27" s="684">
        <v>15</v>
      </c>
      <c r="DX27" s="713"/>
      <c r="DY27" s="713"/>
      <c r="DZ27" s="713"/>
      <c r="EA27" s="713"/>
      <c r="EB27" s="713"/>
      <c r="EC27" s="714"/>
    </row>
    <row r="28" spans="2:133" ht="11.25" customHeight="1" x14ac:dyDescent="0.2">
      <c r="B28" s="721" t="s">
        <v>297</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235</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8691933</v>
      </c>
      <c r="CS28" s="680"/>
      <c r="CT28" s="680"/>
      <c r="CU28" s="680"/>
      <c r="CV28" s="680"/>
      <c r="CW28" s="680"/>
      <c r="CX28" s="680"/>
      <c r="CY28" s="681"/>
      <c r="CZ28" s="684">
        <v>6</v>
      </c>
      <c r="DA28" s="713"/>
      <c r="DB28" s="713"/>
      <c r="DC28" s="717"/>
      <c r="DD28" s="688">
        <v>8691933</v>
      </c>
      <c r="DE28" s="680"/>
      <c r="DF28" s="680"/>
      <c r="DG28" s="680"/>
      <c r="DH28" s="680"/>
      <c r="DI28" s="680"/>
      <c r="DJ28" s="680"/>
      <c r="DK28" s="681"/>
      <c r="DL28" s="688">
        <v>8691933</v>
      </c>
      <c r="DM28" s="680"/>
      <c r="DN28" s="680"/>
      <c r="DO28" s="680"/>
      <c r="DP28" s="680"/>
      <c r="DQ28" s="680"/>
      <c r="DR28" s="680"/>
      <c r="DS28" s="680"/>
      <c r="DT28" s="680"/>
      <c r="DU28" s="680"/>
      <c r="DV28" s="681"/>
      <c r="DW28" s="684">
        <v>10</v>
      </c>
      <c r="DX28" s="713"/>
      <c r="DY28" s="713"/>
      <c r="DZ28" s="713"/>
      <c r="EA28" s="713"/>
      <c r="EB28" s="713"/>
      <c r="EC28" s="714"/>
    </row>
    <row r="29" spans="2:133" ht="11.25" customHeight="1" x14ac:dyDescent="0.2">
      <c r="B29" s="676" t="s">
        <v>299</v>
      </c>
      <c r="C29" s="677"/>
      <c r="D29" s="677"/>
      <c r="E29" s="677"/>
      <c r="F29" s="677"/>
      <c r="G29" s="677"/>
      <c r="H29" s="677"/>
      <c r="I29" s="677"/>
      <c r="J29" s="677"/>
      <c r="K29" s="677"/>
      <c r="L29" s="677"/>
      <c r="M29" s="677"/>
      <c r="N29" s="677"/>
      <c r="O29" s="677"/>
      <c r="P29" s="677"/>
      <c r="Q29" s="678"/>
      <c r="R29" s="679">
        <v>8910168</v>
      </c>
      <c r="S29" s="680"/>
      <c r="T29" s="680"/>
      <c r="U29" s="680"/>
      <c r="V29" s="680"/>
      <c r="W29" s="680"/>
      <c r="X29" s="680"/>
      <c r="Y29" s="681"/>
      <c r="Z29" s="682">
        <v>5.9</v>
      </c>
      <c r="AA29" s="682"/>
      <c r="AB29" s="682"/>
      <c r="AC29" s="682"/>
      <c r="AD29" s="683" t="s">
        <v>235</v>
      </c>
      <c r="AE29" s="683"/>
      <c r="AF29" s="683"/>
      <c r="AG29" s="683"/>
      <c r="AH29" s="683"/>
      <c r="AI29" s="683"/>
      <c r="AJ29" s="683"/>
      <c r="AK29" s="683"/>
      <c r="AL29" s="684" t="s">
        <v>137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8691933</v>
      </c>
      <c r="CS29" s="715"/>
      <c r="CT29" s="715"/>
      <c r="CU29" s="715"/>
      <c r="CV29" s="715"/>
      <c r="CW29" s="715"/>
      <c r="CX29" s="715"/>
      <c r="CY29" s="716"/>
      <c r="CZ29" s="684">
        <v>6</v>
      </c>
      <c r="DA29" s="713"/>
      <c r="DB29" s="713"/>
      <c r="DC29" s="717"/>
      <c r="DD29" s="688">
        <v>8691933</v>
      </c>
      <c r="DE29" s="715"/>
      <c r="DF29" s="715"/>
      <c r="DG29" s="715"/>
      <c r="DH29" s="715"/>
      <c r="DI29" s="715"/>
      <c r="DJ29" s="715"/>
      <c r="DK29" s="716"/>
      <c r="DL29" s="688">
        <v>8691933</v>
      </c>
      <c r="DM29" s="715"/>
      <c r="DN29" s="715"/>
      <c r="DO29" s="715"/>
      <c r="DP29" s="715"/>
      <c r="DQ29" s="715"/>
      <c r="DR29" s="715"/>
      <c r="DS29" s="715"/>
      <c r="DT29" s="715"/>
      <c r="DU29" s="715"/>
      <c r="DV29" s="716"/>
      <c r="DW29" s="684">
        <v>10</v>
      </c>
      <c r="DX29" s="713"/>
      <c r="DY29" s="713"/>
      <c r="DZ29" s="713"/>
      <c r="EA29" s="713"/>
      <c r="EB29" s="713"/>
      <c r="EC29" s="714"/>
    </row>
    <row r="30" spans="2:133" ht="11.25" customHeight="1" x14ac:dyDescent="0.2">
      <c r="B30" s="676" t="s">
        <v>304</v>
      </c>
      <c r="C30" s="677"/>
      <c r="D30" s="677"/>
      <c r="E30" s="677"/>
      <c r="F30" s="677"/>
      <c r="G30" s="677"/>
      <c r="H30" s="677"/>
      <c r="I30" s="677"/>
      <c r="J30" s="677"/>
      <c r="K30" s="677"/>
      <c r="L30" s="677"/>
      <c r="M30" s="677"/>
      <c r="N30" s="677"/>
      <c r="O30" s="677"/>
      <c r="P30" s="677"/>
      <c r="Q30" s="678"/>
      <c r="R30" s="679">
        <v>229952</v>
      </c>
      <c r="S30" s="680"/>
      <c r="T30" s="680"/>
      <c r="U30" s="680"/>
      <c r="V30" s="680"/>
      <c r="W30" s="680"/>
      <c r="X30" s="680"/>
      <c r="Y30" s="681"/>
      <c r="Z30" s="682">
        <v>0.2</v>
      </c>
      <c r="AA30" s="682"/>
      <c r="AB30" s="682"/>
      <c r="AC30" s="682"/>
      <c r="AD30" s="683">
        <v>81355</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99.1</v>
      </c>
      <c r="BH30" s="740"/>
      <c r="BI30" s="740"/>
      <c r="BJ30" s="740"/>
      <c r="BK30" s="740"/>
      <c r="BL30" s="740"/>
      <c r="BM30" s="674">
        <v>97</v>
      </c>
      <c r="BN30" s="740"/>
      <c r="BO30" s="740"/>
      <c r="BP30" s="740"/>
      <c r="BQ30" s="741"/>
      <c r="BR30" s="739">
        <v>99.1</v>
      </c>
      <c r="BS30" s="740"/>
      <c r="BT30" s="740"/>
      <c r="BU30" s="740"/>
      <c r="BV30" s="740"/>
      <c r="BW30" s="740"/>
      <c r="BX30" s="674">
        <v>96.7</v>
      </c>
      <c r="BY30" s="740"/>
      <c r="BZ30" s="740"/>
      <c r="CA30" s="740"/>
      <c r="CB30" s="741"/>
      <c r="CD30" s="744"/>
      <c r="CE30" s="745"/>
      <c r="CF30" s="694" t="s">
        <v>307</v>
      </c>
      <c r="CG30" s="695"/>
      <c r="CH30" s="695"/>
      <c r="CI30" s="695"/>
      <c r="CJ30" s="695"/>
      <c r="CK30" s="695"/>
      <c r="CL30" s="695"/>
      <c r="CM30" s="695"/>
      <c r="CN30" s="695"/>
      <c r="CO30" s="695"/>
      <c r="CP30" s="695"/>
      <c r="CQ30" s="696"/>
      <c r="CR30" s="679">
        <v>8182667</v>
      </c>
      <c r="CS30" s="680"/>
      <c r="CT30" s="680"/>
      <c r="CU30" s="680"/>
      <c r="CV30" s="680"/>
      <c r="CW30" s="680"/>
      <c r="CX30" s="680"/>
      <c r="CY30" s="681"/>
      <c r="CZ30" s="684">
        <v>5.6</v>
      </c>
      <c r="DA30" s="713"/>
      <c r="DB30" s="713"/>
      <c r="DC30" s="717"/>
      <c r="DD30" s="688">
        <v>8182667</v>
      </c>
      <c r="DE30" s="680"/>
      <c r="DF30" s="680"/>
      <c r="DG30" s="680"/>
      <c r="DH30" s="680"/>
      <c r="DI30" s="680"/>
      <c r="DJ30" s="680"/>
      <c r="DK30" s="681"/>
      <c r="DL30" s="688">
        <v>8182667</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2">
      <c r="B31" s="676" t="s">
        <v>308</v>
      </c>
      <c r="C31" s="677"/>
      <c r="D31" s="677"/>
      <c r="E31" s="677"/>
      <c r="F31" s="677"/>
      <c r="G31" s="677"/>
      <c r="H31" s="677"/>
      <c r="I31" s="677"/>
      <c r="J31" s="677"/>
      <c r="K31" s="677"/>
      <c r="L31" s="677"/>
      <c r="M31" s="677"/>
      <c r="N31" s="677"/>
      <c r="O31" s="677"/>
      <c r="P31" s="677"/>
      <c r="Q31" s="678"/>
      <c r="R31" s="679">
        <v>314101</v>
      </c>
      <c r="S31" s="680"/>
      <c r="T31" s="680"/>
      <c r="U31" s="680"/>
      <c r="V31" s="680"/>
      <c r="W31" s="680"/>
      <c r="X31" s="680"/>
      <c r="Y31" s="681"/>
      <c r="Z31" s="682">
        <v>0.2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98.9</v>
      </c>
      <c r="BH31" s="715"/>
      <c r="BI31" s="715"/>
      <c r="BJ31" s="715"/>
      <c r="BK31" s="715"/>
      <c r="BL31" s="715"/>
      <c r="BM31" s="685">
        <v>95.8</v>
      </c>
      <c r="BN31" s="737"/>
      <c r="BO31" s="737"/>
      <c r="BP31" s="737"/>
      <c r="BQ31" s="738"/>
      <c r="BR31" s="736">
        <v>98.7</v>
      </c>
      <c r="BS31" s="715"/>
      <c r="BT31" s="715"/>
      <c r="BU31" s="715"/>
      <c r="BV31" s="715"/>
      <c r="BW31" s="715"/>
      <c r="BX31" s="685">
        <v>95.4</v>
      </c>
      <c r="BY31" s="737"/>
      <c r="BZ31" s="737"/>
      <c r="CA31" s="737"/>
      <c r="CB31" s="738"/>
      <c r="CD31" s="744"/>
      <c r="CE31" s="745"/>
      <c r="CF31" s="694" t="s">
        <v>311</v>
      </c>
      <c r="CG31" s="695"/>
      <c r="CH31" s="695"/>
      <c r="CI31" s="695"/>
      <c r="CJ31" s="695"/>
      <c r="CK31" s="695"/>
      <c r="CL31" s="695"/>
      <c r="CM31" s="695"/>
      <c r="CN31" s="695"/>
      <c r="CO31" s="695"/>
      <c r="CP31" s="695"/>
      <c r="CQ31" s="696"/>
      <c r="CR31" s="679">
        <v>509266</v>
      </c>
      <c r="CS31" s="715"/>
      <c r="CT31" s="715"/>
      <c r="CU31" s="715"/>
      <c r="CV31" s="715"/>
      <c r="CW31" s="715"/>
      <c r="CX31" s="715"/>
      <c r="CY31" s="716"/>
      <c r="CZ31" s="684">
        <v>0.4</v>
      </c>
      <c r="DA31" s="713"/>
      <c r="DB31" s="713"/>
      <c r="DC31" s="717"/>
      <c r="DD31" s="688">
        <v>509266</v>
      </c>
      <c r="DE31" s="715"/>
      <c r="DF31" s="715"/>
      <c r="DG31" s="715"/>
      <c r="DH31" s="715"/>
      <c r="DI31" s="715"/>
      <c r="DJ31" s="715"/>
      <c r="DK31" s="716"/>
      <c r="DL31" s="688">
        <v>509266</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2">
      <c r="B32" s="676" t="s">
        <v>312</v>
      </c>
      <c r="C32" s="677"/>
      <c r="D32" s="677"/>
      <c r="E32" s="677"/>
      <c r="F32" s="677"/>
      <c r="G32" s="677"/>
      <c r="H32" s="677"/>
      <c r="I32" s="677"/>
      <c r="J32" s="677"/>
      <c r="K32" s="677"/>
      <c r="L32" s="677"/>
      <c r="M32" s="677"/>
      <c r="N32" s="677"/>
      <c r="O32" s="677"/>
      <c r="P32" s="677"/>
      <c r="Q32" s="678"/>
      <c r="R32" s="679">
        <v>2140944</v>
      </c>
      <c r="S32" s="680"/>
      <c r="T32" s="680"/>
      <c r="U32" s="680"/>
      <c r="V32" s="680"/>
      <c r="W32" s="680"/>
      <c r="X32" s="680"/>
      <c r="Y32" s="681"/>
      <c r="Z32" s="682">
        <v>1.4</v>
      </c>
      <c r="AA32" s="682"/>
      <c r="AB32" s="682"/>
      <c r="AC32" s="682"/>
      <c r="AD32" s="683" t="s">
        <v>137</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99.3</v>
      </c>
      <c r="BH32" s="749"/>
      <c r="BI32" s="749"/>
      <c r="BJ32" s="749"/>
      <c r="BK32" s="749"/>
      <c r="BL32" s="749"/>
      <c r="BM32" s="750">
        <v>98</v>
      </c>
      <c r="BN32" s="749"/>
      <c r="BO32" s="749"/>
      <c r="BP32" s="749"/>
      <c r="BQ32" s="751"/>
      <c r="BR32" s="748">
        <v>99.3</v>
      </c>
      <c r="BS32" s="749"/>
      <c r="BT32" s="749"/>
      <c r="BU32" s="749"/>
      <c r="BV32" s="749"/>
      <c r="BW32" s="749"/>
      <c r="BX32" s="750">
        <v>97.9</v>
      </c>
      <c r="BY32" s="749"/>
      <c r="BZ32" s="749"/>
      <c r="CA32" s="749"/>
      <c r="CB32" s="751"/>
      <c r="CD32" s="746"/>
      <c r="CE32" s="747"/>
      <c r="CF32" s="694" t="s">
        <v>314</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235</v>
      </c>
      <c r="DM32" s="680"/>
      <c r="DN32" s="680"/>
      <c r="DO32" s="680"/>
      <c r="DP32" s="680"/>
      <c r="DQ32" s="680"/>
      <c r="DR32" s="680"/>
      <c r="DS32" s="680"/>
      <c r="DT32" s="680"/>
      <c r="DU32" s="680"/>
      <c r="DV32" s="681"/>
      <c r="DW32" s="684" t="s">
        <v>137</v>
      </c>
      <c r="DX32" s="713"/>
      <c r="DY32" s="713"/>
      <c r="DZ32" s="713"/>
      <c r="EA32" s="713"/>
      <c r="EB32" s="713"/>
      <c r="EC32" s="714"/>
    </row>
    <row r="33" spans="2:133" ht="11.25" customHeight="1" x14ac:dyDescent="0.2">
      <c r="B33" s="676" t="s">
        <v>315</v>
      </c>
      <c r="C33" s="677"/>
      <c r="D33" s="677"/>
      <c r="E33" s="677"/>
      <c r="F33" s="677"/>
      <c r="G33" s="677"/>
      <c r="H33" s="677"/>
      <c r="I33" s="677"/>
      <c r="J33" s="677"/>
      <c r="K33" s="677"/>
      <c r="L33" s="677"/>
      <c r="M33" s="677"/>
      <c r="N33" s="677"/>
      <c r="O33" s="677"/>
      <c r="P33" s="677"/>
      <c r="Q33" s="678"/>
      <c r="R33" s="679">
        <v>6703783</v>
      </c>
      <c r="S33" s="680"/>
      <c r="T33" s="680"/>
      <c r="U33" s="680"/>
      <c r="V33" s="680"/>
      <c r="W33" s="680"/>
      <c r="X33" s="680"/>
      <c r="Y33" s="681"/>
      <c r="Z33" s="682">
        <v>4.4000000000000004</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54742406</v>
      </c>
      <c r="CS33" s="715"/>
      <c r="CT33" s="715"/>
      <c r="CU33" s="715"/>
      <c r="CV33" s="715"/>
      <c r="CW33" s="715"/>
      <c r="CX33" s="715"/>
      <c r="CY33" s="716"/>
      <c r="CZ33" s="684">
        <v>37.799999999999997</v>
      </c>
      <c r="DA33" s="713"/>
      <c r="DB33" s="713"/>
      <c r="DC33" s="717"/>
      <c r="DD33" s="688">
        <v>44397718</v>
      </c>
      <c r="DE33" s="715"/>
      <c r="DF33" s="715"/>
      <c r="DG33" s="715"/>
      <c r="DH33" s="715"/>
      <c r="DI33" s="715"/>
      <c r="DJ33" s="715"/>
      <c r="DK33" s="716"/>
      <c r="DL33" s="688">
        <v>32301609</v>
      </c>
      <c r="DM33" s="715"/>
      <c r="DN33" s="715"/>
      <c r="DO33" s="715"/>
      <c r="DP33" s="715"/>
      <c r="DQ33" s="715"/>
      <c r="DR33" s="715"/>
      <c r="DS33" s="715"/>
      <c r="DT33" s="715"/>
      <c r="DU33" s="715"/>
      <c r="DV33" s="716"/>
      <c r="DW33" s="684">
        <v>37.200000000000003</v>
      </c>
      <c r="DX33" s="713"/>
      <c r="DY33" s="713"/>
      <c r="DZ33" s="713"/>
      <c r="EA33" s="713"/>
      <c r="EB33" s="713"/>
      <c r="EC33" s="714"/>
    </row>
    <row r="34" spans="2:133" ht="11.25" customHeight="1" x14ac:dyDescent="0.2">
      <c r="B34" s="676" t="s">
        <v>317</v>
      </c>
      <c r="C34" s="677"/>
      <c r="D34" s="677"/>
      <c r="E34" s="677"/>
      <c r="F34" s="677"/>
      <c r="G34" s="677"/>
      <c r="H34" s="677"/>
      <c r="I34" s="677"/>
      <c r="J34" s="677"/>
      <c r="K34" s="677"/>
      <c r="L34" s="677"/>
      <c r="M34" s="677"/>
      <c r="N34" s="677"/>
      <c r="O34" s="677"/>
      <c r="P34" s="677"/>
      <c r="Q34" s="678"/>
      <c r="R34" s="679">
        <v>3737330</v>
      </c>
      <c r="S34" s="680"/>
      <c r="T34" s="680"/>
      <c r="U34" s="680"/>
      <c r="V34" s="680"/>
      <c r="W34" s="680"/>
      <c r="X34" s="680"/>
      <c r="Y34" s="681"/>
      <c r="Z34" s="682">
        <v>2.5</v>
      </c>
      <c r="AA34" s="682"/>
      <c r="AB34" s="682"/>
      <c r="AC34" s="682"/>
      <c r="AD34" s="683">
        <v>40184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22712467</v>
      </c>
      <c r="CS34" s="680"/>
      <c r="CT34" s="680"/>
      <c r="CU34" s="680"/>
      <c r="CV34" s="680"/>
      <c r="CW34" s="680"/>
      <c r="CX34" s="680"/>
      <c r="CY34" s="681"/>
      <c r="CZ34" s="684">
        <v>15.7</v>
      </c>
      <c r="DA34" s="713"/>
      <c r="DB34" s="713"/>
      <c r="DC34" s="717"/>
      <c r="DD34" s="688">
        <v>16851836</v>
      </c>
      <c r="DE34" s="680"/>
      <c r="DF34" s="680"/>
      <c r="DG34" s="680"/>
      <c r="DH34" s="680"/>
      <c r="DI34" s="680"/>
      <c r="DJ34" s="680"/>
      <c r="DK34" s="681"/>
      <c r="DL34" s="688">
        <v>14586290</v>
      </c>
      <c r="DM34" s="680"/>
      <c r="DN34" s="680"/>
      <c r="DO34" s="680"/>
      <c r="DP34" s="680"/>
      <c r="DQ34" s="680"/>
      <c r="DR34" s="680"/>
      <c r="DS34" s="680"/>
      <c r="DT34" s="680"/>
      <c r="DU34" s="680"/>
      <c r="DV34" s="681"/>
      <c r="DW34" s="684">
        <v>16.8</v>
      </c>
      <c r="DX34" s="713"/>
      <c r="DY34" s="713"/>
      <c r="DZ34" s="713"/>
      <c r="EA34" s="713"/>
      <c r="EB34" s="713"/>
      <c r="EC34" s="714"/>
    </row>
    <row r="35" spans="2:133" ht="11.25" customHeight="1" x14ac:dyDescent="0.2">
      <c r="B35" s="676" t="s">
        <v>321</v>
      </c>
      <c r="C35" s="677"/>
      <c r="D35" s="677"/>
      <c r="E35" s="677"/>
      <c r="F35" s="677"/>
      <c r="G35" s="677"/>
      <c r="H35" s="677"/>
      <c r="I35" s="677"/>
      <c r="J35" s="677"/>
      <c r="K35" s="677"/>
      <c r="L35" s="677"/>
      <c r="M35" s="677"/>
      <c r="N35" s="677"/>
      <c r="O35" s="677"/>
      <c r="P35" s="677"/>
      <c r="Q35" s="678"/>
      <c r="R35" s="679">
        <v>7668300</v>
      </c>
      <c r="S35" s="680"/>
      <c r="T35" s="680"/>
      <c r="U35" s="680"/>
      <c r="V35" s="680"/>
      <c r="W35" s="680"/>
      <c r="X35" s="680"/>
      <c r="Y35" s="681"/>
      <c r="Z35" s="682">
        <v>5.0999999999999996</v>
      </c>
      <c r="AA35" s="682"/>
      <c r="AB35" s="682"/>
      <c r="AC35" s="682"/>
      <c r="AD35" s="683" t="s">
        <v>128</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17746215</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1454585</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1118418</v>
      </c>
      <c r="CS35" s="715"/>
      <c r="CT35" s="715"/>
      <c r="CU35" s="715"/>
      <c r="CV35" s="715"/>
      <c r="CW35" s="715"/>
      <c r="CX35" s="715"/>
      <c r="CY35" s="716"/>
      <c r="CZ35" s="684">
        <v>0.8</v>
      </c>
      <c r="DA35" s="713"/>
      <c r="DB35" s="713"/>
      <c r="DC35" s="717"/>
      <c r="DD35" s="688">
        <v>1022175</v>
      </c>
      <c r="DE35" s="715"/>
      <c r="DF35" s="715"/>
      <c r="DG35" s="715"/>
      <c r="DH35" s="715"/>
      <c r="DI35" s="715"/>
      <c r="DJ35" s="715"/>
      <c r="DK35" s="716"/>
      <c r="DL35" s="688">
        <v>1015382</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2">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235</v>
      </c>
      <c r="AE36" s="683"/>
      <c r="AF36" s="683"/>
      <c r="AG36" s="683"/>
      <c r="AH36" s="683"/>
      <c r="AI36" s="683"/>
      <c r="AJ36" s="683"/>
      <c r="AK36" s="683"/>
      <c r="AL36" s="684" t="s">
        <v>137</v>
      </c>
      <c r="AM36" s="685"/>
      <c r="AN36" s="685"/>
      <c r="AO36" s="686"/>
      <c r="AQ36" s="756" t="s">
        <v>326</v>
      </c>
      <c r="AR36" s="757"/>
      <c r="AS36" s="757"/>
      <c r="AT36" s="757"/>
      <c r="AU36" s="757"/>
      <c r="AV36" s="757"/>
      <c r="AW36" s="757"/>
      <c r="AX36" s="757"/>
      <c r="AY36" s="758"/>
      <c r="AZ36" s="679">
        <v>4529200</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662966</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11745034</v>
      </c>
      <c r="CS36" s="680"/>
      <c r="CT36" s="680"/>
      <c r="CU36" s="680"/>
      <c r="CV36" s="680"/>
      <c r="CW36" s="680"/>
      <c r="CX36" s="680"/>
      <c r="CY36" s="681"/>
      <c r="CZ36" s="684">
        <v>8.1</v>
      </c>
      <c r="DA36" s="713"/>
      <c r="DB36" s="713"/>
      <c r="DC36" s="717"/>
      <c r="DD36" s="688">
        <v>10681558</v>
      </c>
      <c r="DE36" s="680"/>
      <c r="DF36" s="680"/>
      <c r="DG36" s="680"/>
      <c r="DH36" s="680"/>
      <c r="DI36" s="680"/>
      <c r="DJ36" s="680"/>
      <c r="DK36" s="681"/>
      <c r="DL36" s="688">
        <v>8529674</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x14ac:dyDescent="0.2">
      <c r="B37" s="676" t="s">
        <v>329</v>
      </c>
      <c r="C37" s="677"/>
      <c r="D37" s="677"/>
      <c r="E37" s="677"/>
      <c r="F37" s="677"/>
      <c r="G37" s="677"/>
      <c r="H37" s="677"/>
      <c r="I37" s="677"/>
      <c r="J37" s="677"/>
      <c r="K37" s="677"/>
      <c r="L37" s="677"/>
      <c r="M37" s="677"/>
      <c r="N37" s="677"/>
      <c r="O37" s="677"/>
      <c r="P37" s="677"/>
      <c r="Q37" s="678"/>
      <c r="R37" s="679" t="s">
        <v>128</v>
      </c>
      <c r="S37" s="680"/>
      <c r="T37" s="680"/>
      <c r="U37" s="680"/>
      <c r="V37" s="680"/>
      <c r="W37" s="680"/>
      <c r="X37" s="680"/>
      <c r="Y37" s="681"/>
      <c r="Z37" s="682" t="s">
        <v>128</v>
      </c>
      <c r="AA37" s="682"/>
      <c r="AB37" s="682"/>
      <c r="AC37" s="682"/>
      <c r="AD37" s="683" t="s">
        <v>128</v>
      </c>
      <c r="AE37" s="683"/>
      <c r="AF37" s="683"/>
      <c r="AG37" s="683"/>
      <c r="AH37" s="683"/>
      <c r="AI37" s="683"/>
      <c r="AJ37" s="683"/>
      <c r="AK37" s="683"/>
      <c r="AL37" s="684" t="s">
        <v>128</v>
      </c>
      <c r="AM37" s="685"/>
      <c r="AN37" s="685"/>
      <c r="AO37" s="686"/>
      <c r="AQ37" s="756" t="s">
        <v>330</v>
      </c>
      <c r="AR37" s="757"/>
      <c r="AS37" s="757"/>
      <c r="AT37" s="757"/>
      <c r="AU37" s="757"/>
      <c r="AV37" s="757"/>
      <c r="AW37" s="757"/>
      <c r="AX37" s="757"/>
      <c r="AY37" s="758"/>
      <c r="AZ37" s="679">
        <v>1374782</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55655</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16000</v>
      </c>
      <c r="CS37" s="715"/>
      <c r="CT37" s="715"/>
      <c r="CU37" s="715"/>
      <c r="CV37" s="715"/>
      <c r="CW37" s="715"/>
      <c r="CX37" s="715"/>
      <c r="CY37" s="716"/>
      <c r="CZ37" s="684">
        <v>0</v>
      </c>
      <c r="DA37" s="713"/>
      <c r="DB37" s="713"/>
      <c r="DC37" s="717"/>
      <c r="DD37" s="688">
        <v>16000</v>
      </c>
      <c r="DE37" s="715"/>
      <c r="DF37" s="715"/>
      <c r="DG37" s="715"/>
      <c r="DH37" s="715"/>
      <c r="DI37" s="715"/>
      <c r="DJ37" s="715"/>
      <c r="DK37" s="716"/>
      <c r="DL37" s="688">
        <v>16000</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333</v>
      </c>
      <c r="C38" s="725"/>
      <c r="D38" s="725"/>
      <c r="E38" s="725"/>
      <c r="F38" s="725"/>
      <c r="G38" s="725"/>
      <c r="H38" s="725"/>
      <c r="I38" s="725"/>
      <c r="J38" s="725"/>
      <c r="K38" s="725"/>
      <c r="L38" s="725"/>
      <c r="M38" s="725"/>
      <c r="N38" s="725"/>
      <c r="O38" s="725"/>
      <c r="P38" s="725"/>
      <c r="Q38" s="726"/>
      <c r="R38" s="759">
        <v>151013636</v>
      </c>
      <c r="S38" s="760"/>
      <c r="T38" s="760"/>
      <c r="U38" s="760"/>
      <c r="V38" s="760"/>
      <c r="W38" s="760"/>
      <c r="X38" s="760"/>
      <c r="Y38" s="761"/>
      <c r="Z38" s="762">
        <v>100</v>
      </c>
      <c r="AA38" s="762"/>
      <c r="AB38" s="762"/>
      <c r="AC38" s="762"/>
      <c r="AD38" s="763">
        <v>86929170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904629</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86971</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11842233</v>
      </c>
      <c r="CS38" s="680"/>
      <c r="CT38" s="680"/>
      <c r="CU38" s="680"/>
      <c r="CV38" s="680"/>
      <c r="CW38" s="680"/>
      <c r="CX38" s="680"/>
      <c r="CY38" s="681"/>
      <c r="CZ38" s="684">
        <v>8.1999999999999993</v>
      </c>
      <c r="DA38" s="713"/>
      <c r="DB38" s="713"/>
      <c r="DC38" s="717"/>
      <c r="DD38" s="688">
        <v>10061875</v>
      </c>
      <c r="DE38" s="680"/>
      <c r="DF38" s="680"/>
      <c r="DG38" s="680"/>
      <c r="DH38" s="680"/>
      <c r="DI38" s="680"/>
      <c r="DJ38" s="680"/>
      <c r="DK38" s="681"/>
      <c r="DL38" s="688">
        <v>8170263</v>
      </c>
      <c r="DM38" s="680"/>
      <c r="DN38" s="680"/>
      <c r="DO38" s="680"/>
      <c r="DP38" s="680"/>
      <c r="DQ38" s="680"/>
      <c r="DR38" s="680"/>
      <c r="DS38" s="680"/>
      <c r="DT38" s="680"/>
      <c r="DU38" s="680"/>
      <c r="DV38" s="681"/>
      <c r="DW38" s="684">
        <v>9.4</v>
      </c>
      <c r="DX38" s="713"/>
      <c r="DY38" s="713"/>
      <c r="DZ38" s="713"/>
      <c r="EA38" s="713"/>
      <c r="EB38" s="713"/>
      <c r="EC38" s="714"/>
    </row>
    <row r="39" spans="2:133" ht="11.25" customHeight="1" x14ac:dyDescent="0.2">
      <c r="AQ39" s="756" t="s">
        <v>337</v>
      </c>
      <c r="AR39" s="757"/>
      <c r="AS39" s="757"/>
      <c r="AT39" s="757"/>
      <c r="AU39" s="757"/>
      <c r="AV39" s="757"/>
      <c r="AW39" s="757"/>
      <c r="AX39" s="757"/>
      <c r="AY39" s="758"/>
      <c r="AZ39" s="679">
        <v>60964</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104</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5617478</v>
      </c>
      <c r="CS39" s="715"/>
      <c r="CT39" s="715"/>
      <c r="CU39" s="715"/>
      <c r="CV39" s="715"/>
      <c r="CW39" s="715"/>
      <c r="CX39" s="715"/>
      <c r="CY39" s="716"/>
      <c r="CZ39" s="684">
        <v>3.9</v>
      </c>
      <c r="DA39" s="713"/>
      <c r="DB39" s="713"/>
      <c r="DC39" s="717"/>
      <c r="DD39" s="688">
        <v>5371498</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2">
      <c r="AQ40" s="756" t="s">
        <v>341</v>
      </c>
      <c r="AR40" s="757"/>
      <c r="AS40" s="757"/>
      <c r="AT40" s="757"/>
      <c r="AU40" s="757"/>
      <c r="AV40" s="757"/>
      <c r="AW40" s="757"/>
      <c r="AX40" s="757"/>
      <c r="AY40" s="758"/>
      <c r="AZ40" s="679">
        <v>3155598</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1706776</v>
      </c>
      <c r="CS40" s="680"/>
      <c r="CT40" s="680"/>
      <c r="CU40" s="680"/>
      <c r="CV40" s="680"/>
      <c r="CW40" s="680"/>
      <c r="CX40" s="680"/>
      <c r="CY40" s="681"/>
      <c r="CZ40" s="684">
        <v>1.2</v>
      </c>
      <c r="DA40" s="713"/>
      <c r="DB40" s="713"/>
      <c r="DC40" s="717"/>
      <c r="DD40" s="688">
        <v>408776</v>
      </c>
      <c r="DE40" s="680"/>
      <c r="DF40" s="680"/>
      <c r="DG40" s="680"/>
      <c r="DH40" s="680"/>
      <c r="DI40" s="680"/>
      <c r="DJ40" s="680"/>
      <c r="DK40" s="681"/>
      <c r="DL40" s="688" t="s">
        <v>128</v>
      </c>
      <c r="DM40" s="680"/>
      <c r="DN40" s="680"/>
      <c r="DO40" s="680"/>
      <c r="DP40" s="680"/>
      <c r="DQ40" s="680"/>
      <c r="DR40" s="680"/>
      <c r="DS40" s="680"/>
      <c r="DT40" s="680"/>
      <c r="DU40" s="680"/>
      <c r="DV40" s="681"/>
      <c r="DW40" s="684" t="s">
        <v>235</v>
      </c>
      <c r="DX40" s="713"/>
      <c r="DY40" s="713"/>
      <c r="DZ40" s="713"/>
      <c r="EA40" s="713"/>
      <c r="EB40" s="713"/>
      <c r="EC40" s="714"/>
    </row>
    <row r="41" spans="2:133" ht="11.25" customHeight="1" x14ac:dyDescent="0.2">
      <c r="AQ41" s="766" t="s">
        <v>344</v>
      </c>
      <c r="AR41" s="767"/>
      <c r="AS41" s="767"/>
      <c r="AT41" s="767"/>
      <c r="AU41" s="767"/>
      <c r="AV41" s="767"/>
      <c r="AW41" s="767"/>
      <c r="AX41" s="767"/>
      <c r="AY41" s="768"/>
      <c r="AZ41" s="759">
        <v>7721042</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292</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16308953</v>
      </c>
      <c r="CS42" s="680"/>
      <c r="CT42" s="680"/>
      <c r="CU42" s="680"/>
      <c r="CV42" s="680"/>
      <c r="CW42" s="680"/>
      <c r="CX42" s="680"/>
      <c r="CY42" s="681"/>
      <c r="CZ42" s="684">
        <v>11.3</v>
      </c>
      <c r="DA42" s="685"/>
      <c r="DB42" s="685"/>
      <c r="DC42" s="780"/>
      <c r="DD42" s="688">
        <v>4404003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568328</v>
      </c>
      <c r="CS43" s="715"/>
      <c r="CT43" s="715"/>
      <c r="CU43" s="715"/>
      <c r="CV43" s="715"/>
      <c r="CW43" s="715"/>
      <c r="CX43" s="715"/>
      <c r="CY43" s="716"/>
      <c r="CZ43" s="684">
        <v>0.4</v>
      </c>
      <c r="DA43" s="713"/>
      <c r="DB43" s="713"/>
      <c r="DC43" s="717"/>
      <c r="DD43" s="688">
        <v>568328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351</v>
      </c>
      <c r="CD44" s="791" t="s">
        <v>302</v>
      </c>
      <c r="CE44" s="792"/>
      <c r="CF44" s="676" t="s">
        <v>352</v>
      </c>
      <c r="CG44" s="677"/>
      <c r="CH44" s="677"/>
      <c r="CI44" s="677"/>
      <c r="CJ44" s="677"/>
      <c r="CK44" s="677"/>
      <c r="CL44" s="677"/>
      <c r="CM44" s="677"/>
      <c r="CN44" s="677"/>
      <c r="CO44" s="677"/>
      <c r="CP44" s="677"/>
      <c r="CQ44" s="678"/>
      <c r="CR44" s="679">
        <v>16308953</v>
      </c>
      <c r="CS44" s="680"/>
      <c r="CT44" s="680"/>
      <c r="CU44" s="680"/>
      <c r="CV44" s="680"/>
      <c r="CW44" s="680"/>
      <c r="CX44" s="680"/>
      <c r="CY44" s="681"/>
      <c r="CZ44" s="684">
        <v>11.3</v>
      </c>
      <c r="DA44" s="685"/>
      <c r="DB44" s="685"/>
      <c r="DC44" s="780"/>
      <c r="DD44" s="688">
        <v>4404003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353</v>
      </c>
      <c r="CG45" s="677"/>
      <c r="CH45" s="677"/>
      <c r="CI45" s="677"/>
      <c r="CJ45" s="677"/>
      <c r="CK45" s="677"/>
      <c r="CL45" s="677"/>
      <c r="CM45" s="677"/>
      <c r="CN45" s="677"/>
      <c r="CO45" s="677"/>
      <c r="CP45" s="677"/>
      <c r="CQ45" s="678"/>
      <c r="CR45" s="679">
        <v>6154256</v>
      </c>
      <c r="CS45" s="715"/>
      <c r="CT45" s="715"/>
      <c r="CU45" s="715"/>
      <c r="CV45" s="715"/>
      <c r="CW45" s="715"/>
      <c r="CX45" s="715"/>
      <c r="CY45" s="716"/>
      <c r="CZ45" s="684">
        <v>4.2</v>
      </c>
      <c r="DA45" s="713"/>
      <c r="DB45" s="713"/>
      <c r="DC45" s="717"/>
      <c r="DD45" s="688">
        <v>790193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354</v>
      </c>
      <c r="CG46" s="677"/>
      <c r="CH46" s="677"/>
      <c r="CI46" s="677"/>
      <c r="CJ46" s="677"/>
      <c r="CK46" s="677"/>
      <c r="CL46" s="677"/>
      <c r="CM46" s="677"/>
      <c r="CN46" s="677"/>
      <c r="CO46" s="677"/>
      <c r="CP46" s="677"/>
      <c r="CQ46" s="678"/>
      <c r="CR46" s="679">
        <v>10125965</v>
      </c>
      <c r="CS46" s="680"/>
      <c r="CT46" s="680"/>
      <c r="CU46" s="680"/>
      <c r="CV46" s="680"/>
      <c r="CW46" s="680"/>
      <c r="CX46" s="680"/>
      <c r="CY46" s="681"/>
      <c r="CZ46" s="684">
        <v>7</v>
      </c>
      <c r="DA46" s="685"/>
      <c r="DB46" s="685"/>
      <c r="DC46" s="780"/>
      <c r="DD46" s="688">
        <v>3612710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355</v>
      </c>
      <c r="CG47" s="677"/>
      <c r="CH47" s="677"/>
      <c r="CI47" s="677"/>
      <c r="CJ47" s="677"/>
      <c r="CK47" s="677"/>
      <c r="CL47" s="677"/>
      <c r="CM47" s="677"/>
      <c r="CN47" s="677"/>
      <c r="CO47" s="677"/>
      <c r="CP47" s="677"/>
      <c r="CQ47" s="678"/>
      <c r="CR47" s="679" t="s">
        <v>235</v>
      </c>
      <c r="CS47" s="715"/>
      <c r="CT47" s="715"/>
      <c r="CU47" s="715"/>
      <c r="CV47" s="715"/>
      <c r="CW47" s="715"/>
      <c r="CX47" s="715"/>
      <c r="CY47" s="716"/>
      <c r="CZ47" s="684" t="s">
        <v>235</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356</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235</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357</v>
      </c>
      <c r="CE49" s="725"/>
      <c r="CF49" s="725"/>
      <c r="CG49" s="725"/>
      <c r="CH49" s="725"/>
      <c r="CI49" s="725"/>
      <c r="CJ49" s="725"/>
      <c r="CK49" s="725"/>
      <c r="CL49" s="725"/>
      <c r="CM49" s="725"/>
      <c r="CN49" s="725"/>
      <c r="CO49" s="725"/>
      <c r="CP49" s="725"/>
      <c r="CQ49" s="726"/>
      <c r="CR49" s="759">
        <v>144900479</v>
      </c>
      <c r="CS49" s="749"/>
      <c r="CT49" s="749"/>
      <c r="CU49" s="749"/>
      <c r="CV49" s="749"/>
      <c r="CW49" s="749"/>
      <c r="CX49" s="749"/>
      <c r="CY49" s="781"/>
      <c r="CZ49" s="764">
        <v>100</v>
      </c>
      <c r="DA49" s="782"/>
      <c r="DB49" s="782"/>
      <c r="DC49" s="783"/>
      <c r="DD49" s="784">
        <v>95639799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fsCN4tf1tPVpB+cfWD7ceJm7X+tQWaxp1WY81LPEL9WGqlgZynpCfqvbjGSJs/TDy5zldHfqM7WrE9w2HW+mKA==" saltValue="BrCz+vOk4p6Rxbki9OEh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380</v>
      </c>
      <c r="C7" s="812"/>
      <c r="D7" s="812"/>
      <c r="E7" s="812"/>
      <c r="F7" s="812"/>
      <c r="G7" s="812"/>
      <c r="H7" s="812"/>
      <c r="I7" s="812"/>
      <c r="J7" s="812"/>
      <c r="K7" s="812"/>
      <c r="L7" s="812"/>
      <c r="M7" s="812"/>
      <c r="N7" s="812"/>
      <c r="O7" s="812"/>
      <c r="P7" s="813"/>
      <c r="Q7" s="814">
        <v>148461</v>
      </c>
      <c r="R7" s="815"/>
      <c r="S7" s="815"/>
      <c r="T7" s="815"/>
      <c r="U7" s="815"/>
      <c r="V7" s="815">
        <v>142554</v>
      </c>
      <c r="W7" s="815"/>
      <c r="X7" s="815"/>
      <c r="Y7" s="815"/>
      <c r="Z7" s="815"/>
      <c r="AA7" s="815">
        <v>5907</v>
      </c>
      <c r="AB7" s="815"/>
      <c r="AC7" s="815"/>
      <c r="AD7" s="815"/>
      <c r="AE7" s="816"/>
      <c r="AF7" s="817">
        <v>5518</v>
      </c>
      <c r="AG7" s="818"/>
      <c r="AH7" s="818"/>
      <c r="AI7" s="818"/>
      <c r="AJ7" s="819"/>
      <c r="AK7" s="854">
        <v>1944</v>
      </c>
      <c r="AL7" s="855"/>
      <c r="AM7" s="855"/>
      <c r="AN7" s="855"/>
      <c r="AO7" s="855"/>
      <c r="AP7" s="855">
        <v>71815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585</v>
      </c>
      <c r="BT7" s="859"/>
      <c r="BU7" s="859"/>
      <c r="BV7" s="859"/>
      <c r="BW7" s="859"/>
      <c r="BX7" s="859"/>
      <c r="BY7" s="859"/>
      <c r="BZ7" s="859"/>
      <c r="CA7" s="859"/>
      <c r="CB7" s="859"/>
      <c r="CC7" s="859"/>
      <c r="CD7" s="859"/>
      <c r="CE7" s="859"/>
      <c r="CF7" s="859"/>
      <c r="CG7" s="860"/>
      <c r="CH7" s="851">
        <v>3</v>
      </c>
      <c r="CI7" s="852"/>
      <c r="CJ7" s="852"/>
      <c r="CK7" s="852"/>
      <c r="CL7" s="853"/>
      <c r="CM7" s="851">
        <v>1838</v>
      </c>
      <c r="CN7" s="852"/>
      <c r="CO7" s="852"/>
      <c r="CP7" s="852"/>
      <c r="CQ7" s="853"/>
      <c r="CR7" s="851">
        <v>56</v>
      </c>
      <c r="CS7" s="852"/>
      <c r="CT7" s="852"/>
      <c r="CU7" s="852"/>
      <c r="CV7" s="853"/>
      <c r="CW7" s="851">
        <v>30</v>
      </c>
      <c r="CX7" s="852"/>
      <c r="CY7" s="852"/>
      <c r="CZ7" s="852"/>
      <c r="DA7" s="853"/>
      <c r="DB7" s="851" t="s">
        <v>596</v>
      </c>
      <c r="DC7" s="852"/>
      <c r="DD7" s="852"/>
      <c r="DE7" s="852"/>
      <c r="DF7" s="853"/>
      <c r="DG7" s="851" t="s">
        <v>596</v>
      </c>
      <c r="DH7" s="852"/>
      <c r="DI7" s="852"/>
      <c r="DJ7" s="852"/>
      <c r="DK7" s="853"/>
      <c r="DL7" s="851" t="s">
        <v>596</v>
      </c>
      <c r="DM7" s="852"/>
      <c r="DN7" s="852"/>
      <c r="DO7" s="852"/>
      <c r="DP7" s="853"/>
      <c r="DQ7" s="851" t="s">
        <v>596</v>
      </c>
      <c r="DR7" s="852"/>
      <c r="DS7" s="852"/>
      <c r="DT7" s="852"/>
      <c r="DU7" s="853"/>
      <c r="DV7" s="832"/>
      <c r="DW7" s="833"/>
      <c r="DX7" s="833"/>
      <c r="DY7" s="833"/>
      <c r="DZ7" s="834"/>
      <c r="EA7" s="254"/>
    </row>
    <row r="8" spans="1:131" s="255" customFormat="1" ht="26.25" customHeight="1" x14ac:dyDescent="0.2">
      <c r="A8" s="261">
        <v>2</v>
      </c>
      <c r="B8" s="835" t="s">
        <v>381</v>
      </c>
      <c r="C8" s="836"/>
      <c r="D8" s="836"/>
      <c r="E8" s="836"/>
      <c r="F8" s="836"/>
      <c r="G8" s="836"/>
      <c r="H8" s="836"/>
      <c r="I8" s="836"/>
      <c r="J8" s="836"/>
      <c r="K8" s="836"/>
      <c r="L8" s="836"/>
      <c r="M8" s="836"/>
      <c r="N8" s="836"/>
      <c r="O8" s="836"/>
      <c r="P8" s="837"/>
      <c r="Q8" s="838">
        <v>594</v>
      </c>
      <c r="R8" s="839"/>
      <c r="S8" s="839"/>
      <c r="T8" s="839"/>
      <c r="U8" s="839"/>
      <c r="V8" s="839">
        <v>523</v>
      </c>
      <c r="W8" s="839"/>
      <c r="X8" s="839"/>
      <c r="Y8" s="839"/>
      <c r="Z8" s="839"/>
      <c r="AA8" s="839">
        <v>70</v>
      </c>
      <c r="AB8" s="839"/>
      <c r="AC8" s="839"/>
      <c r="AD8" s="839"/>
      <c r="AE8" s="840"/>
      <c r="AF8" s="841">
        <v>70</v>
      </c>
      <c r="AG8" s="842"/>
      <c r="AH8" s="842"/>
      <c r="AI8" s="842"/>
      <c r="AJ8" s="843"/>
      <c r="AK8" s="844" t="s">
        <v>582</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586</v>
      </c>
      <c r="BS8" s="848" t="s">
        <v>587</v>
      </c>
      <c r="BT8" s="849"/>
      <c r="BU8" s="849"/>
      <c r="BV8" s="849"/>
      <c r="BW8" s="849"/>
      <c r="BX8" s="849"/>
      <c r="BY8" s="849"/>
      <c r="BZ8" s="849"/>
      <c r="CA8" s="849"/>
      <c r="CB8" s="849"/>
      <c r="CC8" s="849"/>
      <c r="CD8" s="849"/>
      <c r="CE8" s="849"/>
      <c r="CF8" s="849"/>
      <c r="CG8" s="850"/>
      <c r="CH8" s="861">
        <v>4</v>
      </c>
      <c r="CI8" s="862"/>
      <c r="CJ8" s="862"/>
      <c r="CK8" s="862"/>
      <c r="CL8" s="863"/>
      <c r="CM8" s="861">
        <v>5014</v>
      </c>
      <c r="CN8" s="862"/>
      <c r="CO8" s="862"/>
      <c r="CP8" s="862"/>
      <c r="CQ8" s="863"/>
      <c r="CR8" s="861">
        <v>5</v>
      </c>
      <c r="CS8" s="862"/>
      <c r="CT8" s="862"/>
      <c r="CU8" s="862"/>
      <c r="CV8" s="863"/>
      <c r="CW8" s="861" t="s">
        <v>596</v>
      </c>
      <c r="CX8" s="862"/>
      <c r="CY8" s="862"/>
      <c r="CZ8" s="862"/>
      <c r="DA8" s="863"/>
      <c r="DB8" s="861" t="s">
        <v>596</v>
      </c>
      <c r="DC8" s="862"/>
      <c r="DD8" s="862"/>
      <c r="DE8" s="862"/>
      <c r="DF8" s="863"/>
      <c r="DG8" s="861">
        <v>6153</v>
      </c>
      <c r="DH8" s="862"/>
      <c r="DI8" s="862"/>
      <c r="DJ8" s="862"/>
      <c r="DK8" s="863"/>
      <c r="DL8" s="861" t="s">
        <v>607</v>
      </c>
      <c r="DM8" s="862"/>
      <c r="DN8" s="862"/>
      <c r="DO8" s="862"/>
      <c r="DP8" s="863"/>
      <c r="DQ8" s="861" t="s">
        <v>596</v>
      </c>
      <c r="DR8" s="862"/>
      <c r="DS8" s="862"/>
      <c r="DT8" s="862"/>
      <c r="DU8" s="863"/>
      <c r="DV8" s="864"/>
      <c r="DW8" s="865"/>
      <c r="DX8" s="865"/>
      <c r="DY8" s="865"/>
      <c r="DZ8" s="866"/>
      <c r="EA8" s="254"/>
    </row>
    <row r="9" spans="1:131" s="255" customFormat="1" ht="26.25" customHeight="1" x14ac:dyDescent="0.2">
      <c r="A9" s="261">
        <v>3</v>
      </c>
      <c r="B9" s="835" t="s">
        <v>382</v>
      </c>
      <c r="C9" s="836"/>
      <c r="D9" s="836"/>
      <c r="E9" s="836"/>
      <c r="F9" s="836"/>
      <c r="G9" s="836"/>
      <c r="H9" s="836"/>
      <c r="I9" s="836"/>
      <c r="J9" s="836"/>
      <c r="K9" s="836"/>
      <c r="L9" s="836"/>
      <c r="M9" s="836"/>
      <c r="N9" s="836"/>
      <c r="O9" s="836"/>
      <c r="P9" s="837"/>
      <c r="Q9" s="838">
        <v>4010</v>
      </c>
      <c r="R9" s="839"/>
      <c r="S9" s="839"/>
      <c r="T9" s="839"/>
      <c r="U9" s="839"/>
      <c r="V9" s="839">
        <v>3701</v>
      </c>
      <c r="W9" s="839"/>
      <c r="X9" s="839"/>
      <c r="Y9" s="839"/>
      <c r="Z9" s="839"/>
      <c r="AA9" s="839">
        <v>309</v>
      </c>
      <c r="AB9" s="839"/>
      <c r="AC9" s="839"/>
      <c r="AD9" s="839"/>
      <c r="AE9" s="840"/>
      <c r="AF9" s="841">
        <v>258</v>
      </c>
      <c r="AG9" s="842"/>
      <c r="AH9" s="842"/>
      <c r="AI9" s="842"/>
      <c r="AJ9" s="843"/>
      <c r="AK9" s="844">
        <v>1258</v>
      </c>
      <c r="AL9" s="845"/>
      <c r="AM9" s="845"/>
      <c r="AN9" s="845"/>
      <c r="AO9" s="845"/>
      <c r="AP9" s="845">
        <v>3945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595</v>
      </c>
      <c r="BT9" s="849"/>
      <c r="BU9" s="849"/>
      <c r="BV9" s="849"/>
      <c r="BW9" s="849"/>
      <c r="BX9" s="849"/>
      <c r="BY9" s="849"/>
      <c r="BZ9" s="849"/>
      <c r="CA9" s="849"/>
      <c r="CB9" s="849"/>
      <c r="CC9" s="849"/>
      <c r="CD9" s="849"/>
      <c r="CE9" s="849"/>
      <c r="CF9" s="849"/>
      <c r="CG9" s="850"/>
      <c r="CH9" s="861">
        <v>4</v>
      </c>
      <c r="CI9" s="862"/>
      <c r="CJ9" s="862"/>
      <c r="CK9" s="862"/>
      <c r="CL9" s="863"/>
      <c r="CM9" s="861">
        <v>389</v>
      </c>
      <c r="CN9" s="862"/>
      <c r="CO9" s="862"/>
      <c r="CP9" s="862"/>
      <c r="CQ9" s="863"/>
      <c r="CR9" s="861">
        <v>127</v>
      </c>
      <c r="CS9" s="862"/>
      <c r="CT9" s="862"/>
      <c r="CU9" s="862"/>
      <c r="CV9" s="863"/>
      <c r="CW9" s="861">
        <v>41</v>
      </c>
      <c r="CX9" s="862"/>
      <c r="CY9" s="862"/>
      <c r="CZ9" s="862"/>
      <c r="DA9" s="863"/>
      <c r="DB9" s="861" t="s">
        <v>596</v>
      </c>
      <c r="DC9" s="862"/>
      <c r="DD9" s="862"/>
      <c r="DE9" s="862"/>
      <c r="DF9" s="863"/>
      <c r="DG9" s="861" t="s">
        <v>597</v>
      </c>
      <c r="DH9" s="862"/>
      <c r="DI9" s="862"/>
      <c r="DJ9" s="862"/>
      <c r="DK9" s="863"/>
      <c r="DL9" s="861" t="s">
        <v>596</v>
      </c>
      <c r="DM9" s="862"/>
      <c r="DN9" s="862"/>
      <c r="DO9" s="862"/>
      <c r="DP9" s="863"/>
      <c r="DQ9" s="861" t="s">
        <v>596</v>
      </c>
      <c r="DR9" s="862"/>
      <c r="DS9" s="862"/>
      <c r="DT9" s="862"/>
      <c r="DU9" s="863"/>
      <c r="DV9" s="864"/>
      <c r="DW9" s="865"/>
      <c r="DX9" s="865"/>
      <c r="DY9" s="865"/>
      <c r="DZ9" s="866"/>
      <c r="EA9" s="254"/>
    </row>
    <row r="10" spans="1:131" s="255" customFormat="1" ht="26.25" customHeight="1" x14ac:dyDescent="0.2">
      <c r="A10" s="261">
        <v>4</v>
      </c>
      <c r="B10" s="835" t="s">
        <v>383</v>
      </c>
      <c r="C10" s="836"/>
      <c r="D10" s="836"/>
      <c r="E10" s="836"/>
      <c r="F10" s="836"/>
      <c r="G10" s="836"/>
      <c r="H10" s="836"/>
      <c r="I10" s="836"/>
      <c r="J10" s="836"/>
      <c r="K10" s="836"/>
      <c r="L10" s="836"/>
      <c r="M10" s="836"/>
      <c r="N10" s="836"/>
      <c r="O10" s="836"/>
      <c r="P10" s="837"/>
      <c r="Q10" s="838">
        <v>576</v>
      </c>
      <c r="R10" s="839"/>
      <c r="S10" s="839"/>
      <c r="T10" s="839"/>
      <c r="U10" s="839"/>
      <c r="V10" s="839">
        <v>576</v>
      </c>
      <c r="W10" s="839"/>
      <c r="X10" s="839"/>
      <c r="Y10" s="839"/>
      <c r="Z10" s="839"/>
      <c r="AA10" s="839" t="s">
        <v>607</v>
      </c>
      <c r="AB10" s="839"/>
      <c r="AC10" s="839"/>
      <c r="AD10" s="839"/>
      <c r="AE10" s="840"/>
      <c r="AF10" s="841" t="s">
        <v>384</v>
      </c>
      <c r="AG10" s="842"/>
      <c r="AH10" s="842"/>
      <c r="AI10" s="842"/>
      <c r="AJ10" s="843"/>
      <c r="AK10" s="844">
        <v>355</v>
      </c>
      <c r="AL10" s="845"/>
      <c r="AM10" s="845"/>
      <c r="AN10" s="845"/>
      <c r="AO10" s="845"/>
      <c r="AP10" s="845">
        <v>1500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588</v>
      </c>
      <c r="BT10" s="849"/>
      <c r="BU10" s="849"/>
      <c r="BV10" s="849"/>
      <c r="BW10" s="849"/>
      <c r="BX10" s="849"/>
      <c r="BY10" s="849"/>
      <c r="BZ10" s="849"/>
      <c r="CA10" s="849"/>
      <c r="CB10" s="849"/>
      <c r="CC10" s="849"/>
      <c r="CD10" s="849"/>
      <c r="CE10" s="849"/>
      <c r="CF10" s="849"/>
      <c r="CG10" s="850"/>
      <c r="CH10" s="861">
        <v>-17</v>
      </c>
      <c r="CI10" s="862"/>
      <c r="CJ10" s="862"/>
      <c r="CK10" s="862"/>
      <c r="CL10" s="863"/>
      <c r="CM10" s="861">
        <v>969</v>
      </c>
      <c r="CN10" s="862"/>
      <c r="CO10" s="862"/>
      <c r="CP10" s="862"/>
      <c r="CQ10" s="863"/>
      <c r="CR10" s="861">
        <v>145</v>
      </c>
      <c r="CS10" s="862"/>
      <c r="CT10" s="862"/>
      <c r="CU10" s="862"/>
      <c r="CV10" s="863"/>
      <c r="CW10" s="861">
        <v>18</v>
      </c>
      <c r="CX10" s="862"/>
      <c r="CY10" s="862"/>
      <c r="CZ10" s="862"/>
      <c r="DA10" s="863"/>
      <c r="DB10" s="861" t="s">
        <v>596</v>
      </c>
      <c r="DC10" s="862"/>
      <c r="DD10" s="862"/>
      <c r="DE10" s="862"/>
      <c r="DF10" s="863"/>
      <c r="DG10" s="861" t="s">
        <v>597</v>
      </c>
      <c r="DH10" s="862"/>
      <c r="DI10" s="862"/>
      <c r="DJ10" s="862"/>
      <c r="DK10" s="863"/>
      <c r="DL10" s="861" t="s">
        <v>596</v>
      </c>
      <c r="DM10" s="862"/>
      <c r="DN10" s="862"/>
      <c r="DO10" s="862"/>
      <c r="DP10" s="863"/>
      <c r="DQ10" s="861" t="s">
        <v>596</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t="s">
        <v>586</v>
      </c>
      <c r="BS11" s="848" t="s">
        <v>589</v>
      </c>
      <c r="BT11" s="849"/>
      <c r="BU11" s="849"/>
      <c r="BV11" s="849"/>
      <c r="BW11" s="849"/>
      <c r="BX11" s="849"/>
      <c r="BY11" s="849"/>
      <c r="BZ11" s="849"/>
      <c r="CA11" s="849"/>
      <c r="CB11" s="849"/>
      <c r="CC11" s="849"/>
      <c r="CD11" s="849"/>
      <c r="CE11" s="849"/>
      <c r="CF11" s="849"/>
      <c r="CG11" s="850"/>
      <c r="CH11" s="861">
        <v>13</v>
      </c>
      <c r="CI11" s="862"/>
      <c r="CJ11" s="862"/>
      <c r="CK11" s="862"/>
      <c r="CL11" s="863"/>
      <c r="CM11" s="861">
        <v>1146</v>
      </c>
      <c r="CN11" s="862"/>
      <c r="CO11" s="862"/>
      <c r="CP11" s="862"/>
      <c r="CQ11" s="863"/>
      <c r="CR11" s="861">
        <v>70</v>
      </c>
      <c r="CS11" s="862"/>
      <c r="CT11" s="862"/>
      <c r="CU11" s="862"/>
      <c r="CV11" s="863"/>
      <c r="CW11" s="861">
        <v>67</v>
      </c>
      <c r="CX11" s="862"/>
      <c r="CY11" s="862"/>
      <c r="CZ11" s="862"/>
      <c r="DA11" s="863"/>
      <c r="DB11" s="861" t="s">
        <v>596</v>
      </c>
      <c r="DC11" s="862"/>
      <c r="DD11" s="862"/>
      <c r="DE11" s="862"/>
      <c r="DF11" s="863"/>
      <c r="DG11" s="861" t="s">
        <v>596</v>
      </c>
      <c r="DH11" s="862"/>
      <c r="DI11" s="862"/>
      <c r="DJ11" s="862"/>
      <c r="DK11" s="863"/>
      <c r="DL11" s="861">
        <v>139</v>
      </c>
      <c r="DM11" s="862"/>
      <c r="DN11" s="862"/>
      <c r="DO11" s="862"/>
      <c r="DP11" s="863"/>
      <c r="DQ11" s="861">
        <v>14</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590</v>
      </c>
      <c r="BT12" s="849"/>
      <c r="BU12" s="849"/>
      <c r="BV12" s="849"/>
      <c r="BW12" s="849"/>
      <c r="BX12" s="849"/>
      <c r="BY12" s="849"/>
      <c r="BZ12" s="849"/>
      <c r="CA12" s="849"/>
      <c r="CB12" s="849"/>
      <c r="CC12" s="849"/>
      <c r="CD12" s="849"/>
      <c r="CE12" s="849"/>
      <c r="CF12" s="849"/>
      <c r="CG12" s="850"/>
      <c r="CH12" s="861">
        <v>-10</v>
      </c>
      <c r="CI12" s="862"/>
      <c r="CJ12" s="862"/>
      <c r="CK12" s="862"/>
      <c r="CL12" s="863"/>
      <c r="CM12" s="861">
        <v>843</v>
      </c>
      <c r="CN12" s="862"/>
      <c r="CO12" s="862"/>
      <c r="CP12" s="862"/>
      <c r="CQ12" s="863"/>
      <c r="CR12" s="861">
        <v>200</v>
      </c>
      <c r="CS12" s="862"/>
      <c r="CT12" s="862"/>
      <c r="CU12" s="862"/>
      <c r="CV12" s="863"/>
      <c r="CW12" s="861">
        <v>745</v>
      </c>
      <c r="CX12" s="862"/>
      <c r="CY12" s="862"/>
      <c r="CZ12" s="862"/>
      <c r="DA12" s="863"/>
      <c r="DB12" s="861" t="s">
        <v>596</v>
      </c>
      <c r="DC12" s="862"/>
      <c r="DD12" s="862"/>
      <c r="DE12" s="862"/>
      <c r="DF12" s="863"/>
      <c r="DG12" s="861" t="s">
        <v>597</v>
      </c>
      <c r="DH12" s="862"/>
      <c r="DI12" s="862"/>
      <c r="DJ12" s="862"/>
      <c r="DK12" s="863"/>
      <c r="DL12" s="861" t="s">
        <v>596</v>
      </c>
      <c r="DM12" s="862"/>
      <c r="DN12" s="862"/>
      <c r="DO12" s="862"/>
      <c r="DP12" s="863"/>
      <c r="DQ12" s="861" t="s">
        <v>596</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591</v>
      </c>
      <c r="BT13" s="849"/>
      <c r="BU13" s="849"/>
      <c r="BV13" s="849"/>
      <c r="BW13" s="849"/>
      <c r="BX13" s="849"/>
      <c r="BY13" s="849"/>
      <c r="BZ13" s="849"/>
      <c r="CA13" s="849"/>
      <c r="CB13" s="849"/>
      <c r="CC13" s="849"/>
      <c r="CD13" s="849"/>
      <c r="CE13" s="849"/>
      <c r="CF13" s="849"/>
      <c r="CG13" s="850"/>
      <c r="CH13" s="861">
        <v>-38</v>
      </c>
      <c r="CI13" s="862"/>
      <c r="CJ13" s="862"/>
      <c r="CK13" s="862"/>
      <c r="CL13" s="863"/>
      <c r="CM13" s="861">
        <v>15249</v>
      </c>
      <c r="CN13" s="862"/>
      <c r="CO13" s="862"/>
      <c r="CP13" s="862"/>
      <c r="CQ13" s="863"/>
      <c r="CR13" s="861">
        <v>1</v>
      </c>
      <c r="CS13" s="862"/>
      <c r="CT13" s="862"/>
      <c r="CU13" s="862"/>
      <c r="CV13" s="863"/>
      <c r="CW13" s="861" t="s">
        <v>596</v>
      </c>
      <c r="CX13" s="862"/>
      <c r="CY13" s="862"/>
      <c r="CZ13" s="862"/>
      <c r="DA13" s="863"/>
      <c r="DB13" s="861" t="s">
        <v>596</v>
      </c>
      <c r="DC13" s="862"/>
      <c r="DD13" s="862"/>
      <c r="DE13" s="862"/>
      <c r="DF13" s="863"/>
      <c r="DG13" s="861" t="s">
        <v>597</v>
      </c>
      <c r="DH13" s="862"/>
      <c r="DI13" s="862"/>
      <c r="DJ13" s="862"/>
      <c r="DK13" s="863"/>
      <c r="DL13" s="861" t="s">
        <v>596</v>
      </c>
      <c r="DM13" s="862"/>
      <c r="DN13" s="862"/>
      <c r="DO13" s="862"/>
      <c r="DP13" s="863"/>
      <c r="DQ13" s="861" t="s">
        <v>596</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592</v>
      </c>
      <c r="BT14" s="849"/>
      <c r="BU14" s="849"/>
      <c r="BV14" s="849"/>
      <c r="BW14" s="849"/>
      <c r="BX14" s="849"/>
      <c r="BY14" s="849"/>
      <c r="BZ14" s="849"/>
      <c r="CA14" s="849"/>
      <c r="CB14" s="849"/>
      <c r="CC14" s="849"/>
      <c r="CD14" s="849"/>
      <c r="CE14" s="849"/>
      <c r="CF14" s="849"/>
      <c r="CG14" s="850"/>
      <c r="CH14" s="861">
        <v>25</v>
      </c>
      <c r="CI14" s="862"/>
      <c r="CJ14" s="862"/>
      <c r="CK14" s="862"/>
      <c r="CL14" s="863"/>
      <c r="CM14" s="861">
        <v>796</v>
      </c>
      <c r="CN14" s="862"/>
      <c r="CO14" s="862"/>
      <c r="CP14" s="862"/>
      <c r="CQ14" s="863"/>
      <c r="CR14" s="861">
        <v>6</v>
      </c>
      <c r="CS14" s="862"/>
      <c r="CT14" s="862"/>
      <c r="CU14" s="862"/>
      <c r="CV14" s="863"/>
      <c r="CW14" s="861" t="s">
        <v>596</v>
      </c>
      <c r="CX14" s="862"/>
      <c r="CY14" s="862"/>
      <c r="CZ14" s="862"/>
      <c r="DA14" s="863"/>
      <c r="DB14" s="861" t="s">
        <v>596</v>
      </c>
      <c r="DC14" s="862"/>
      <c r="DD14" s="862"/>
      <c r="DE14" s="862"/>
      <c r="DF14" s="863"/>
      <c r="DG14" s="861" t="s">
        <v>597</v>
      </c>
      <c r="DH14" s="862"/>
      <c r="DI14" s="862"/>
      <c r="DJ14" s="862"/>
      <c r="DK14" s="863"/>
      <c r="DL14" s="861" t="s">
        <v>596</v>
      </c>
      <c r="DM14" s="862"/>
      <c r="DN14" s="862"/>
      <c r="DO14" s="862"/>
      <c r="DP14" s="863"/>
      <c r="DQ14" s="861" t="s">
        <v>596</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593</v>
      </c>
      <c r="BT15" s="849"/>
      <c r="BU15" s="849"/>
      <c r="BV15" s="849"/>
      <c r="BW15" s="849"/>
      <c r="BX15" s="849"/>
      <c r="BY15" s="849"/>
      <c r="BZ15" s="849"/>
      <c r="CA15" s="849"/>
      <c r="CB15" s="849"/>
      <c r="CC15" s="849"/>
      <c r="CD15" s="849"/>
      <c r="CE15" s="849"/>
      <c r="CF15" s="849"/>
      <c r="CG15" s="850"/>
      <c r="CH15" s="861">
        <v>1</v>
      </c>
      <c r="CI15" s="862"/>
      <c r="CJ15" s="862"/>
      <c r="CK15" s="862"/>
      <c r="CL15" s="863"/>
      <c r="CM15" s="861">
        <v>71</v>
      </c>
      <c r="CN15" s="862"/>
      <c r="CO15" s="862"/>
      <c r="CP15" s="862"/>
      <c r="CQ15" s="863"/>
      <c r="CR15" s="861">
        <v>5</v>
      </c>
      <c r="CS15" s="862"/>
      <c r="CT15" s="862"/>
      <c r="CU15" s="862"/>
      <c r="CV15" s="863"/>
      <c r="CW15" s="861" t="s">
        <v>596</v>
      </c>
      <c r="CX15" s="862"/>
      <c r="CY15" s="862"/>
      <c r="CZ15" s="862"/>
      <c r="DA15" s="863"/>
      <c r="DB15" s="861" t="s">
        <v>596</v>
      </c>
      <c r="DC15" s="862"/>
      <c r="DD15" s="862"/>
      <c r="DE15" s="862"/>
      <c r="DF15" s="863"/>
      <c r="DG15" s="861" t="s">
        <v>597</v>
      </c>
      <c r="DH15" s="862"/>
      <c r="DI15" s="862"/>
      <c r="DJ15" s="862"/>
      <c r="DK15" s="863"/>
      <c r="DL15" s="861" t="s">
        <v>596</v>
      </c>
      <c r="DM15" s="862"/>
      <c r="DN15" s="862"/>
      <c r="DO15" s="862"/>
      <c r="DP15" s="863"/>
      <c r="DQ15" s="861" t="s">
        <v>596</v>
      </c>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594</v>
      </c>
      <c r="BT16" s="849"/>
      <c r="BU16" s="849"/>
      <c r="BV16" s="849"/>
      <c r="BW16" s="849"/>
      <c r="BX16" s="849"/>
      <c r="BY16" s="849"/>
      <c r="BZ16" s="849"/>
      <c r="CA16" s="849"/>
      <c r="CB16" s="849"/>
      <c r="CC16" s="849"/>
      <c r="CD16" s="849"/>
      <c r="CE16" s="849"/>
      <c r="CF16" s="849"/>
      <c r="CG16" s="850"/>
      <c r="CH16" s="861">
        <v>0</v>
      </c>
      <c r="CI16" s="862"/>
      <c r="CJ16" s="862"/>
      <c r="CK16" s="862"/>
      <c r="CL16" s="863"/>
      <c r="CM16" s="861">
        <v>919</v>
      </c>
      <c r="CN16" s="862"/>
      <c r="CO16" s="862"/>
      <c r="CP16" s="862"/>
      <c r="CQ16" s="863"/>
      <c r="CR16" s="861">
        <v>2</v>
      </c>
      <c r="CS16" s="862"/>
      <c r="CT16" s="862"/>
      <c r="CU16" s="862"/>
      <c r="CV16" s="863"/>
      <c r="CW16" s="861" t="s">
        <v>596</v>
      </c>
      <c r="CX16" s="862"/>
      <c r="CY16" s="862"/>
      <c r="CZ16" s="862"/>
      <c r="DA16" s="863"/>
      <c r="DB16" s="861" t="s">
        <v>596</v>
      </c>
      <c r="DC16" s="862"/>
      <c r="DD16" s="862"/>
      <c r="DE16" s="862"/>
      <c r="DF16" s="863"/>
      <c r="DG16" s="861" t="s">
        <v>597</v>
      </c>
      <c r="DH16" s="862"/>
      <c r="DI16" s="862"/>
      <c r="DJ16" s="862"/>
      <c r="DK16" s="863"/>
      <c r="DL16" s="861" t="s">
        <v>596</v>
      </c>
      <c r="DM16" s="862"/>
      <c r="DN16" s="862"/>
      <c r="DO16" s="862"/>
      <c r="DP16" s="863"/>
      <c r="DQ16" s="861" t="s">
        <v>596</v>
      </c>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152028</v>
      </c>
      <c r="R23" s="874"/>
      <c r="S23" s="874"/>
      <c r="T23" s="874"/>
      <c r="U23" s="874"/>
      <c r="V23" s="874">
        <v>145741</v>
      </c>
      <c r="W23" s="874"/>
      <c r="X23" s="874"/>
      <c r="Y23" s="874"/>
      <c r="Z23" s="874"/>
      <c r="AA23" s="874">
        <v>6287</v>
      </c>
      <c r="AB23" s="874"/>
      <c r="AC23" s="874"/>
      <c r="AD23" s="874"/>
      <c r="AE23" s="875"/>
      <c r="AF23" s="876">
        <v>5846</v>
      </c>
      <c r="AG23" s="874"/>
      <c r="AH23" s="874"/>
      <c r="AI23" s="874"/>
      <c r="AJ23" s="877"/>
      <c r="AK23" s="878"/>
      <c r="AL23" s="879"/>
      <c r="AM23" s="879"/>
      <c r="AN23" s="879"/>
      <c r="AO23" s="879"/>
      <c r="AP23" s="874">
        <v>77260</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363</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399</v>
      </c>
      <c r="C28" s="812"/>
      <c r="D28" s="812"/>
      <c r="E28" s="812"/>
      <c r="F28" s="812"/>
      <c r="G28" s="812"/>
      <c r="H28" s="812"/>
      <c r="I28" s="812"/>
      <c r="J28" s="812"/>
      <c r="K28" s="812"/>
      <c r="L28" s="812"/>
      <c r="M28" s="812"/>
      <c r="N28" s="812"/>
      <c r="O28" s="812"/>
      <c r="P28" s="813"/>
      <c r="Q28" s="902">
        <v>40326</v>
      </c>
      <c r="R28" s="903"/>
      <c r="S28" s="903"/>
      <c r="T28" s="903"/>
      <c r="U28" s="903"/>
      <c r="V28" s="903">
        <v>38871</v>
      </c>
      <c r="W28" s="903"/>
      <c r="X28" s="903"/>
      <c r="Y28" s="903"/>
      <c r="Z28" s="903"/>
      <c r="AA28" s="903">
        <v>1455</v>
      </c>
      <c r="AB28" s="903"/>
      <c r="AC28" s="903"/>
      <c r="AD28" s="903"/>
      <c r="AE28" s="904"/>
      <c r="AF28" s="905">
        <v>1455</v>
      </c>
      <c r="AG28" s="903"/>
      <c r="AH28" s="903"/>
      <c r="AI28" s="903"/>
      <c r="AJ28" s="906"/>
      <c r="AK28" s="907">
        <v>3154</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400</v>
      </c>
      <c r="C29" s="836"/>
      <c r="D29" s="836"/>
      <c r="E29" s="836"/>
      <c r="F29" s="836"/>
      <c r="G29" s="836"/>
      <c r="H29" s="836"/>
      <c r="I29" s="836"/>
      <c r="J29" s="836"/>
      <c r="K29" s="836"/>
      <c r="L29" s="836"/>
      <c r="M29" s="836"/>
      <c r="N29" s="836"/>
      <c r="O29" s="836"/>
      <c r="P29" s="837"/>
      <c r="Q29" s="838">
        <v>27955</v>
      </c>
      <c r="R29" s="839"/>
      <c r="S29" s="839"/>
      <c r="T29" s="839"/>
      <c r="U29" s="839"/>
      <c r="V29" s="839">
        <v>27600</v>
      </c>
      <c r="W29" s="839"/>
      <c r="X29" s="839"/>
      <c r="Y29" s="839"/>
      <c r="Z29" s="839"/>
      <c r="AA29" s="839">
        <v>355</v>
      </c>
      <c r="AB29" s="839"/>
      <c r="AC29" s="839"/>
      <c r="AD29" s="839"/>
      <c r="AE29" s="840"/>
      <c r="AF29" s="841">
        <v>355</v>
      </c>
      <c r="AG29" s="842"/>
      <c r="AH29" s="842"/>
      <c r="AI29" s="842"/>
      <c r="AJ29" s="843"/>
      <c r="AK29" s="910">
        <v>4068</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401</v>
      </c>
      <c r="C30" s="836"/>
      <c r="D30" s="836"/>
      <c r="E30" s="836"/>
      <c r="F30" s="836"/>
      <c r="G30" s="836"/>
      <c r="H30" s="836"/>
      <c r="I30" s="836"/>
      <c r="J30" s="836"/>
      <c r="K30" s="836"/>
      <c r="L30" s="836"/>
      <c r="M30" s="836"/>
      <c r="N30" s="836"/>
      <c r="O30" s="836"/>
      <c r="P30" s="837"/>
      <c r="Q30" s="838">
        <v>5756</v>
      </c>
      <c r="R30" s="839"/>
      <c r="S30" s="839"/>
      <c r="T30" s="839"/>
      <c r="U30" s="839"/>
      <c r="V30" s="839">
        <v>5626</v>
      </c>
      <c r="W30" s="839"/>
      <c r="X30" s="839"/>
      <c r="Y30" s="839"/>
      <c r="Z30" s="839"/>
      <c r="AA30" s="839">
        <v>130</v>
      </c>
      <c r="AB30" s="839"/>
      <c r="AC30" s="839"/>
      <c r="AD30" s="839"/>
      <c r="AE30" s="840"/>
      <c r="AF30" s="841">
        <v>130</v>
      </c>
      <c r="AG30" s="842"/>
      <c r="AH30" s="842"/>
      <c r="AI30" s="842"/>
      <c r="AJ30" s="843"/>
      <c r="AK30" s="910">
        <v>685</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402</v>
      </c>
      <c r="C31" s="836"/>
      <c r="D31" s="836"/>
      <c r="E31" s="836"/>
      <c r="F31" s="836"/>
      <c r="G31" s="836"/>
      <c r="H31" s="836"/>
      <c r="I31" s="836"/>
      <c r="J31" s="836"/>
      <c r="K31" s="836"/>
      <c r="L31" s="836"/>
      <c r="M31" s="836"/>
      <c r="N31" s="836"/>
      <c r="O31" s="836"/>
      <c r="P31" s="837"/>
      <c r="Q31" s="838">
        <v>61</v>
      </c>
      <c r="R31" s="839"/>
      <c r="S31" s="839"/>
      <c r="T31" s="839"/>
      <c r="U31" s="839"/>
      <c r="V31" s="839">
        <v>61</v>
      </c>
      <c r="W31" s="839"/>
      <c r="X31" s="839"/>
      <c r="Y31" s="839"/>
      <c r="Z31" s="839"/>
      <c r="AA31" s="839" t="s">
        <v>607</v>
      </c>
      <c r="AB31" s="839"/>
      <c r="AC31" s="839"/>
      <c r="AD31" s="839"/>
      <c r="AE31" s="840"/>
      <c r="AF31" s="841" t="s">
        <v>384</v>
      </c>
      <c r="AG31" s="842"/>
      <c r="AH31" s="842"/>
      <c r="AI31" s="842"/>
      <c r="AJ31" s="843"/>
      <c r="AK31" s="910">
        <v>61</v>
      </c>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12146</v>
      </c>
      <c r="R32" s="839"/>
      <c r="S32" s="839"/>
      <c r="T32" s="839"/>
      <c r="U32" s="839"/>
      <c r="V32" s="839">
        <v>11946</v>
      </c>
      <c r="W32" s="839"/>
      <c r="X32" s="839"/>
      <c r="Y32" s="839"/>
      <c r="Z32" s="839"/>
      <c r="AA32" s="839">
        <v>201</v>
      </c>
      <c r="AB32" s="839"/>
      <c r="AC32" s="839"/>
      <c r="AD32" s="839"/>
      <c r="AE32" s="840"/>
      <c r="AF32" s="841">
        <v>1585</v>
      </c>
      <c r="AG32" s="842"/>
      <c r="AH32" s="842"/>
      <c r="AI32" s="842"/>
      <c r="AJ32" s="843"/>
      <c r="AK32" s="910">
        <v>4529</v>
      </c>
      <c r="AL32" s="911"/>
      <c r="AM32" s="911"/>
      <c r="AN32" s="911"/>
      <c r="AO32" s="911"/>
      <c r="AP32" s="911">
        <v>50580</v>
      </c>
      <c r="AQ32" s="911"/>
      <c r="AR32" s="911"/>
      <c r="AS32" s="911"/>
      <c r="AT32" s="911"/>
      <c r="AU32" s="911">
        <v>30500</v>
      </c>
      <c r="AV32" s="911"/>
      <c r="AW32" s="911"/>
      <c r="AX32" s="911"/>
      <c r="AY32" s="911"/>
      <c r="AZ32" s="912" t="s">
        <v>603</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405</v>
      </c>
      <c r="C33" s="836"/>
      <c r="D33" s="836"/>
      <c r="E33" s="836"/>
      <c r="F33" s="836"/>
      <c r="G33" s="836"/>
      <c r="H33" s="836"/>
      <c r="I33" s="836"/>
      <c r="J33" s="836"/>
      <c r="K33" s="836"/>
      <c r="L33" s="836"/>
      <c r="M33" s="836"/>
      <c r="N33" s="836"/>
      <c r="O33" s="836"/>
      <c r="P33" s="837"/>
      <c r="Q33" s="838">
        <v>19677</v>
      </c>
      <c r="R33" s="839"/>
      <c r="S33" s="839"/>
      <c r="T33" s="839"/>
      <c r="U33" s="839"/>
      <c r="V33" s="839">
        <v>20274</v>
      </c>
      <c r="W33" s="839"/>
      <c r="X33" s="839"/>
      <c r="Y33" s="839"/>
      <c r="Z33" s="839"/>
      <c r="AA33" s="839">
        <v>-597</v>
      </c>
      <c r="AB33" s="839"/>
      <c r="AC33" s="839"/>
      <c r="AD33" s="839"/>
      <c r="AE33" s="840"/>
      <c r="AF33" s="841">
        <v>5717</v>
      </c>
      <c r="AG33" s="842"/>
      <c r="AH33" s="842"/>
      <c r="AI33" s="842"/>
      <c r="AJ33" s="843"/>
      <c r="AK33" s="910">
        <v>1375</v>
      </c>
      <c r="AL33" s="911"/>
      <c r="AM33" s="911"/>
      <c r="AN33" s="911"/>
      <c r="AO33" s="911"/>
      <c r="AP33" s="911">
        <v>12147</v>
      </c>
      <c r="AQ33" s="911"/>
      <c r="AR33" s="911"/>
      <c r="AS33" s="911"/>
      <c r="AT33" s="911"/>
      <c r="AU33" s="911">
        <v>6074</v>
      </c>
      <c r="AV33" s="911"/>
      <c r="AW33" s="911"/>
      <c r="AX33" s="911"/>
      <c r="AY33" s="911"/>
      <c r="AZ33" s="912" t="s">
        <v>604</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9242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583</v>
      </c>
      <c r="C68" s="950"/>
      <c r="D68" s="950"/>
      <c r="E68" s="950"/>
      <c r="F68" s="950"/>
      <c r="G68" s="950"/>
      <c r="H68" s="950"/>
      <c r="I68" s="950"/>
      <c r="J68" s="950"/>
      <c r="K68" s="950"/>
      <c r="L68" s="950"/>
      <c r="M68" s="950"/>
      <c r="N68" s="950"/>
      <c r="O68" s="950"/>
      <c r="P68" s="951"/>
      <c r="Q68" s="952">
        <v>4857</v>
      </c>
      <c r="R68" s="946"/>
      <c r="S68" s="946"/>
      <c r="T68" s="946"/>
      <c r="U68" s="946"/>
      <c r="V68" s="946">
        <v>3573</v>
      </c>
      <c r="W68" s="946"/>
      <c r="X68" s="946"/>
      <c r="Y68" s="946"/>
      <c r="Z68" s="946"/>
      <c r="AA68" s="946">
        <v>1284</v>
      </c>
      <c r="AB68" s="946"/>
      <c r="AC68" s="946"/>
      <c r="AD68" s="946"/>
      <c r="AE68" s="946"/>
      <c r="AF68" s="946">
        <v>1284</v>
      </c>
      <c r="AG68" s="946"/>
      <c r="AH68" s="946"/>
      <c r="AI68" s="946"/>
      <c r="AJ68" s="946"/>
      <c r="AK68" s="946">
        <v>636</v>
      </c>
      <c r="AL68" s="946"/>
      <c r="AM68" s="946"/>
      <c r="AN68" s="946"/>
      <c r="AO68" s="946"/>
      <c r="AP68" s="946" t="s">
        <v>604</v>
      </c>
      <c r="AQ68" s="946"/>
      <c r="AR68" s="946"/>
      <c r="AS68" s="946"/>
      <c r="AT68" s="946"/>
      <c r="AU68" s="946" t="s">
        <v>604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584</v>
      </c>
      <c r="C69" s="954"/>
      <c r="D69" s="954"/>
      <c r="E69" s="954"/>
      <c r="F69" s="954"/>
      <c r="G69" s="954"/>
      <c r="H69" s="954"/>
      <c r="I69" s="954"/>
      <c r="J69" s="954"/>
      <c r="K69" s="954"/>
      <c r="L69" s="954"/>
      <c r="M69" s="954"/>
      <c r="N69" s="954"/>
      <c r="O69" s="954"/>
      <c r="P69" s="955"/>
      <c r="Q69" s="956">
        <v>904813</v>
      </c>
      <c r="R69" s="911"/>
      <c r="S69" s="911"/>
      <c r="T69" s="911"/>
      <c r="U69" s="911"/>
      <c r="V69" s="911">
        <v>891291</v>
      </c>
      <c r="W69" s="911"/>
      <c r="X69" s="911"/>
      <c r="Y69" s="911"/>
      <c r="Z69" s="911"/>
      <c r="AA69" s="911">
        <v>13521</v>
      </c>
      <c r="AB69" s="911"/>
      <c r="AC69" s="911"/>
      <c r="AD69" s="911"/>
      <c r="AE69" s="911"/>
      <c r="AF69" s="911">
        <v>13521</v>
      </c>
      <c r="AG69" s="911"/>
      <c r="AH69" s="911"/>
      <c r="AI69" s="911"/>
      <c r="AJ69" s="911"/>
      <c r="AK69" s="911">
        <v>6476</v>
      </c>
      <c r="AL69" s="911"/>
      <c r="AM69" s="911"/>
      <c r="AN69" s="911"/>
      <c r="AO69" s="911"/>
      <c r="AP69" s="911" t="s">
        <v>604</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14805</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617</v>
      </c>
      <c r="CS102" s="930"/>
      <c r="CT102" s="930"/>
      <c r="CU102" s="930"/>
      <c r="CV102" s="973"/>
      <c r="CW102" s="972">
        <v>901</v>
      </c>
      <c r="CX102" s="930"/>
      <c r="CY102" s="930"/>
      <c r="CZ102" s="930"/>
      <c r="DA102" s="973"/>
      <c r="DB102" s="972"/>
      <c r="DC102" s="930"/>
      <c r="DD102" s="930"/>
      <c r="DE102" s="930"/>
      <c r="DF102" s="973"/>
      <c r="DG102" s="972"/>
      <c r="DH102" s="930"/>
      <c r="DI102" s="930"/>
      <c r="DJ102" s="930"/>
      <c r="DK102" s="973"/>
      <c r="DL102" s="972">
        <v>6292</v>
      </c>
      <c r="DM102" s="930"/>
      <c r="DN102" s="930"/>
      <c r="DO102" s="930"/>
      <c r="DP102" s="973"/>
      <c r="DQ102" s="972">
        <v>14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301</v>
      </c>
      <c r="AG109" s="975"/>
      <c r="AH109" s="975"/>
      <c r="AI109" s="975"/>
      <c r="AJ109" s="976"/>
      <c r="AK109" s="974" t="s">
        <v>300</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301</v>
      </c>
      <c r="BW109" s="975"/>
      <c r="BX109" s="975"/>
      <c r="BY109" s="975"/>
      <c r="BZ109" s="976"/>
      <c r="CA109" s="974" t="s">
        <v>300</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301</v>
      </c>
      <c r="DM109" s="975"/>
      <c r="DN109" s="975"/>
      <c r="DO109" s="975"/>
      <c r="DP109" s="976"/>
      <c r="DQ109" s="974" t="s">
        <v>300</v>
      </c>
      <c r="DR109" s="975"/>
      <c r="DS109" s="975"/>
      <c r="DT109" s="975"/>
      <c r="DU109" s="976"/>
      <c r="DV109" s="974" t="s">
        <v>428</v>
      </c>
      <c r="DW109" s="975"/>
      <c r="DX109" s="975"/>
      <c r="DY109" s="975"/>
      <c r="DZ109" s="977"/>
    </row>
    <row r="110" spans="1:131" s="246" customFormat="1" ht="26.25" customHeight="1" x14ac:dyDescent="0.2">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8340986</v>
      </c>
      <c r="AB110" s="982"/>
      <c r="AC110" s="982"/>
      <c r="AD110" s="982"/>
      <c r="AE110" s="983"/>
      <c r="AF110" s="984">
        <v>8310332</v>
      </c>
      <c r="AG110" s="982"/>
      <c r="AH110" s="982"/>
      <c r="AI110" s="982"/>
      <c r="AJ110" s="983"/>
      <c r="AK110" s="984">
        <v>8691933</v>
      </c>
      <c r="AL110" s="982"/>
      <c r="AM110" s="982"/>
      <c r="AN110" s="982"/>
      <c r="AO110" s="983"/>
      <c r="AP110" s="985">
        <v>11.3</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69831918</v>
      </c>
      <c r="BR110" s="1017"/>
      <c r="BS110" s="1017"/>
      <c r="BT110" s="1017"/>
      <c r="BU110" s="1017"/>
      <c r="BV110" s="1017">
        <v>77781612</v>
      </c>
      <c r="BW110" s="1017"/>
      <c r="BX110" s="1017"/>
      <c r="BY110" s="1017"/>
      <c r="BZ110" s="1017"/>
      <c r="CA110" s="1017">
        <v>77259909</v>
      </c>
      <c r="CB110" s="1017"/>
      <c r="CC110" s="1017"/>
      <c r="CD110" s="1017"/>
      <c r="CE110" s="1017"/>
      <c r="CF110" s="1031">
        <v>100.8</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434</v>
      </c>
      <c r="DR110" s="1017"/>
      <c r="DS110" s="1017"/>
      <c r="DT110" s="1017"/>
      <c r="DU110" s="1017"/>
      <c r="DV110" s="1018" t="s">
        <v>434</v>
      </c>
      <c r="DW110" s="1018"/>
      <c r="DX110" s="1018"/>
      <c r="DY110" s="1018"/>
      <c r="DZ110" s="1019"/>
    </row>
    <row r="111" spans="1:131" s="246" customFormat="1" ht="26.25" customHeight="1" x14ac:dyDescent="0.2">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436</v>
      </c>
      <c r="AG111" s="1024"/>
      <c r="AH111" s="1024"/>
      <c r="AI111" s="1024"/>
      <c r="AJ111" s="1025"/>
      <c r="AK111" s="1026" t="s">
        <v>436</v>
      </c>
      <c r="AL111" s="1024"/>
      <c r="AM111" s="1024"/>
      <c r="AN111" s="1024"/>
      <c r="AO111" s="1025"/>
      <c r="AP111" s="1027" t="s">
        <v>436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11043280</v>
      </c>
      <c r="BR111" s="1010"/>
      <c r="BS111" s="1010"/>
      <c r="BT111" s="1010"/>
      <c r="BU111" s="1010"/>
      <c r="BV111" s="1010">
        <v>10763058</v>
      </c>
      <c r="BW111" s="1010"/>
      <c r="BX111" s="1010"/>
      <c r="BY111" s="1010"/>
      <c r="BZ111" s="1010"/>
      <c r="CA111" s="1010">
        <v>10324773</v>
      </c>
      <c r="CB111" s="1010"/>
      <c r="CC111" s="1010"/>
      <c r="CD111" s="1010"/>
      <c r="CE111" s="1010"/>
      <c r="CF111" s="1004">
        <v>13.5</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439</v>
      </c>
      <c r="DR111" s="1010"/>
      <c r="DS111" s="1010"/>
      <c r="DT111" s="1010"/>
      <c r="DU111" s="1010"/>
      <c r="DV111" s="1011" t="s">
        <v>440</v>
      </c>
      <c r="DW111" s="1011"/>
      <c r="DX111" s="1011"/>
      <c r="DY111" s="1011"/>
      <c r="DZ111" s="1012"/>
    </row>
    <row r="112" spans="1:131" s="246" customFormat="1" ht="26.25" customHeight="1" x14ac:dyDescent="0.2">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36368002</v>
      </c>
      <c r="BR112" s="1010"/>
      <c r="BS112" s="1010"/>
      <c r="BT112" s="1010"/>
      <c r="BU112" s="1010"/>
      <c r="BV112" s="1010">
        <v>37865704</v>
      </c>
      <c r="BW112" s="1010"/>
      <c r="BX112" s="1010"/>
      <c r="BY112" s="1010"/>
      <c r="BZ112" s="1010"/>
      <c r="CA112" s="1010">
        <v>36673395</v>
      </c>
      <c r="CB112" s="1010"/>
      <c r="CC112" s="1010"/>
      <c r="CD112" s="1010"/>
      <c r="CE112" s="1010"/>
      <c r="CF112" s="1004">
        <v>47.9</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445</v>
      </c>
      <c r="DM112" s="1010"/>
      <c r="DN112" s="1010"/>
      <c r="DO112" s="1010"/>
      <c r="DP112" s="1010"/>
      <c r="DQ112" s="1010" t="s">
        <v>445</v>
      </c>
      <c r="DR112" s="1010"/>
      <c r="DS112" s="1010"/>
      <c r="DT112" s="1010"/>
      <c r="DU112" s="1010"/>
      <c r="DV112" s="1011" t="s">
        <v>440</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3367595</v>
      </c>
      <c r="AB113" s="1024"/>
      <c r="AC113" s="1024"/>
      <c r="AD113" s="1024"/>
      <c r="AE113" s="1025"/>
      <c r="AF113" s="1026">
        <v>3278245</v>
      </c>
      <c r="AG113" s="1024"/>
      <c r="AH113" s="1024"/>
      <c r="AI113" s="1024"/>
      <c r="AJ113" s="1025"/>
      <c r="AK113" s="1026">
        <v>3162269</v>
      </c>
      <c r="AL113" s="1024"/>
      <c r="AM113" s="1024"/>
      <c r="AN113" s="1024"/>
      <c r="AO113" s="1025"/>
      <c r="AP113" s="1027">
        <v>4.0999999999999996</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t="s">
        <v>439</v>
      </c>
      <c r="BR113" s="1010"/>
      <c r="BS113" s="1010"/>
      <c r="BT113" s="1010"/>
      <c r="BU113" s="1010"/>
      <c r="BV113" s="1010" t="s">
        <v>439</v>
      </c>
      <c r="BW113" s="1010"/>
      <c r="BX113" s="1010"/>
      <c r="BY113" s="1010"/>
      <c r="BZ113" s="1010"/>
      <c r="CA113" s="1010" t="s">
        <v>439</v>
      </c>
      <c r="CB113" s="1010"/>
      <c r="CC113" s="1010"/>
      <c r="CD113" s="1010"/>
      <c r="CE113" s="1010"/>
      <c r="CF113" s="1004" t="s">
        <v>445</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445</v>
      </c>
      <c r="DM113" s="1049"/>
      <c r="DN113" s="1049"/>
      <c r="DO113" s="1049"/>
      <c r="DP113" s="1050"/>
      <c r="DQ113" s="1051" t="s">
        <v>445</v>
      </c>
      <c r="DR113" s="1049"/>
      <c r="DS113" s="1049"/>
      <c r="DT113" s="1049"/>
      <c r="DU113" s="1050"/>
      <c r="DV113" s="1052" t="s">
        <v>439</v>
      </c>
      <c r="DW113" s="1053"/>
      <c r="DX113" s="1053"/>
      <c r="DY113" s="1053"/>
      <c r="DZ113" s="1054"/>
    </row>
    <row r="114" spans="1:130" s="246" customFormat="1" ht="26.25" customHeight="1" x14ac:dyDescent="0.2">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445</v>
      </c>
      <c r="AB114" s="1049"/>
      <c r="AC114" s="1049"/>
      <c r="AD114" s="1049"/>
      <c r="AE114" s="1050"/>
      <c r="AF114" s="1051" t="s">
        <v>440</v>
      </c>
      <c r="AG114" s="1049"/>
      <c r="AH114" s="1049"/>
      <c r="AI114" s="1049"/>
      <c r="AJ114" s="1050"/>
      <c r="AK114" s="1051" t="s">
        <v>440</v>
      </c>
      <c r="AL114" s="1049"/>
      <c r="AM114" s="1049"/>
      <c r="AN114" s="1049"/>
      <c r="AO114" s="1050"/>
      <c r="AP114" s="1052" t="s">
        <v>439</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17843659</v>
      </c>
      <c r="BR114" s="1010"/>
      <c r="BS114" s="1010"/>
      <c r="BT114" s="1010"/>
      <c r="BU114" s="1010"/>
      <c r="BV114" s="1010">
        <v>17887534</v>
      </c>
      <c r="BW114" s="1010"/>
      <c r="BX114" s="1010"/>
      <c r="BY114" s="1010"/>
      <c r="BZ114" s="1010"/>
      <c r="CA114" s="1010">
        <v>17229530</v>
      </c>
      <c r="CB114" s="1010"/>
      <c r="CC114" s="1010"/>
      <c r="CD114" s="1010"/>
      <c r="CE114" s="1010"/>
      <c r="CF114" s="1004">
        <v>22.5</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440</v>
      </c>
      <c r="DM114" s="1049"/>
      <c r="DN114" s="1049"/>
      <c r="DO114" s="1049"/>
      <c r="DP114" s="1050"/>
      <c r="DQ114" s="1051" t="s">
        <v>440</v>
      </c>
      <c r="DR114" s="1049"/>
      <c r="DS114" s="1049"/>
      <c r="DT114" s="1049"/>
      <c r="DU114" s="1050"/>
      <c r="DV114" s="1052" t="s">
        <v>440</v>
      </c>
      <c r="DW114" s="1053"/>
      <c r="DX114" s="1053"/>
      <c r="DY114" s="1053"/>
      <c r="DZ114" s="1054"/>
    </row>
    <row r="115" spans="1:130" s="246" customFormat="1" ht="26.25" customHeight="1" x14ac:dyDescent="0.2">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706436</v>
      </c>
      <c r="AB115" s="1024"/>
      <c r="AC115" s="1024"/>
      <c r="AD115" s="1024"/>
      <c r="AE115" s="1025"/>
      <c r="AF115" s="1026">
        <v>834927</v>
      </c>
      <c r="AG115" s="1024"/>
      <c r="AH115" s="1024"/>
      <c r="AI115" s="1024"/>
      <c r="AJ115" s="1025"/>
      <c r="AK115" s="1026">
        <v>1114916</v>
      </c>
      <c r="AL115" s="1024"/>
      <c r="AM115" s="1024"/>
      <c r="AN115" s="1024"/>
      <c r="AO115" s="1025"/>
      <c r="AP115" s="1027">
        <v>1.5</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19088</v>
      </c>
      <c r="BR115" s="1010"/>
      <c r="BS115" s="1010"/>
      <c r="BT115" s="1010"/>
      <c r="BU115" s="1010"/>
      <c r="BV115" s="1010">
        <v>16300</v>
      </c>
      <c r="BW115" s="1010"/>
      <c r="BX115" s="1010"/>
      <c r="BY115" s="1010"/>
      <c r="BZ115" s="1010"/>
      <c r="CA115" s="1010">
        <v>13900</v>
      </c>
      <c r="CB115" s="1010"/>
      <c r="CC115" s="1010"/>
      <c r="CD115" s="1010"/>
      <c r="CE115" s="1010"/>
      <c r="CF115" s="1004">
        <v>0</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7713550</v>
      </c>
      <c r="DH115" s="1049"/>
      <c r="DI115" s="1049"/>
      <c r="DJ115" s="1049"/>
      <c r="DK115" s="1050"/>
      <c r="DL115" s="1051">
        <v>8052584</v>
      </c>
      <c r="DM115" s="1049"/>
      <c r="DN115" s="1049"/>
      <c r="DO115" s="1049"/>
      <c r="DP115" s="1050"/>
      <c r="DQ115" s="1051">
        <v>8187428</v>
      </c>
      <c r="DR115" s="1049"/>
      <c r="DS115" s="1049"/>
      <c r="DT115" s="1049"/>
      <c r="DU115" s="1050"/>
      <c r="DV115" s="1052">
        <v>10.7</v>
      </c>
      <c r="DW115" s="1053"/>
      <c r="DX115" s="1053"/>
      <c r="DY115" s="1053"/>
      <c r="DZ115" s="1054"/>
    </row>
    <row r="116" spans="1:130" s="246" customFormat="1" ht="26.25" customHeight="1" x14ac:dyDescent="0.2">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440</v>
      </c>
      <c r="AB116" s="1049"/>
      <c r="AC116" s="1049"/>
      <c r="AD116" s="1049"/>
      <c r="AE116" s="1050"/>
      <c r="AF116" s="1051" t="s">
        <v>445</v>
      </c>
      <c r="AG116" s="1049"/>
      <c r="AH116" s="1049"/>
      <c r="AI116" s="1049"/>
      <c r="AJ116" s="1050"/>
      <c r="AK116" s="1051" t="s">
        <v>440</v>
      </c>
      <c r="AL116" s="1049"/>
      <c r="AM116" s="1049"/>
      <c r="AN116" s="1049"/>
      <c r="AO116" s="1050"/>
      <c r="AP116" s="1052" t="s">
        <v>440</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440</v>
      </c>
      <c r="BW116" s="1010"/>
      <c r="BX116" s="1010"/>
      <c r="BY116" s="1010"/>
      <c r="BZ116" s="1010"/>
      <c r="CA116" s="1010" t="s">
        <v>445</v>
      </c>
      <c r="CB116" s="1010"/>
      <c r="CC116" s="1010"/>
      <c r="CD116" s="1010"/>
      <c r="CE116" s="1010"/>
      <c r="CF116" s="1004" t="s">
        <v>439</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445</v>
      </c>
      <c r="DH116" s="1049"/>
      <c r="DI116" s="1049"/>
      <c r="DJ116" s="1049"/>
      <c r="DK116" s="1050"/>
      <c r="DL116" s="1051" t="s">
        <v>439</v>
      </c>
      <c r="DM116" s="1049"/>
      <c r="DN116" s="1049"/>
      <c r="DO116" s="1049"/>
      <c r="DP116" s="1050"/>
      <c r="DQ116" s="1051" t="s">
        <v>445</v>
      </c>
      <c r="DR116" s="1049"/>
      <c r="DS116" s="1049"/>
      <c r="DT116" s="1049"/>
      <c r="DU116" s="1050"/>
      <c r="DV116" s="1052" t="s">
        <v>445</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12415017</v>
      </c>
      <c r="AB117" s="1067"/>
      <c r="AC117" s="1067"/>
      <c r="AD117" s="1067"/>
      <c r="AE117" s="1068"/>
      <c r="AF117" s="1069">
        <v>12423504</v>
      </c>
      <c r="AG117" s="1067"/>
      <c r="AH117" s="1067"/>
      <c r="AI117" s="1067"/>
      <c r="AJ117" s="1068"/>
      <c r="AK117" s="1069">
        <v>12969118</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439</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439</v>
      </c>
      <c r="DM117" s="1049"/>
      <c r="DN117" s="1049"/>
      <c r="DO117" s="1049"/>
      <c r="DP117" s="1050"/>
      <c r="DQ117" s="1051" t="s">
        <v>439</v>
      </c>
      <c r="DR117" s="1049"/>
      <c r="DS117" s="1049"/>
      <c r="DT117" s="1049"/>
      <c r="DU117" s="1050"/>
      <c r="DV117" s="1052" t="s">
        <v>439</v>
      </c>
      <c r="DW117" s="1053"/>
      <c r="DX117" s="1053"/>
      <c r="DY117" s="1053"/>
      <c r="DZ117" s="1054"/>
    </row>
    <row r="118" spans="1:130" s="246" customFormat="1" ht="26.25" customHeight="1" x14ac:dyDescent="0.2">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301</v>
      </c>
      <c r="AG118" s="975"/>
      <c r="AH118" s="975"/>
      <c r="AI118" s="975"/>
      <c r="AJ118" s="976"/>
      <c r="AK118" s="974" t="s">
        <v>300</v>
      </c>
      <c r="AL118" s="975"/>
      <c r="AM118" s="975"/>
      <c r="AN118" s="975"/>
      <c r="AO118" s="976"/>
      <c r="AP118" s="1061" t="s">
        <v>428</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439</v>
      </c>
      <c r="BW118" s="1088"/>
      <c r="BX118" s="1088"/>
      <c r="BY118" s="1088"/>
      <c r="BZ118" s="1088"/>
      <c r="CA118" s="1088" t="s">
        <v>439</v>
      </c>
      <c r="CB118" s="1088"/>
      <c r="CC118" s="1088"/>
      <c r="CD118" s="1088"/>
      <c r="CE118" s="1088"/>
      <c r="CF118" s="1004" t="s">
        <v>439</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440</v>
      </c>
      <c r="DM118" s="1049"/>
      <c r="DN118" s="1049"/>
      <c r="DO118" s="1049"/>
      <c r="DP118" s="1050"/>
      <c r="DQ118" s="1051" t="s">
        <v>439</v>
      </c>
      <c r="DR118" s="1049"/>
      <c r="DS118" s="1049"/>
      <c r="DT118" s="1049"/>
      <c r="DU118" s="1050"/>
      <c r="DV118" s="1052" t="s">
        <v>439</v>
      </c>
      <c r="DW118" s="1053"/>
      <c r="DX118" s="1053"/>
      <c r="DY118" s="1053"/>
      <c r="DZ118" s="1054"/>
    </row>
    <row r="119" spans="1:130" s="246" customFormat="1" ht="26.25" customHeight="1" x14ac:dyDescent="0.2">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439</v>
      </c>
      <c r="AG119" s="982"/>
      <c r="AH119" s="982"/>
      <c r="AI119" s="982"/>
      <c r="AJ119" s="983"/>
      <c r="AK119" s="984" t="s">
        <v>439</v>
      </c>
      <c r="AL119" s="982"/>
      <c r="AM119" s="982"/>
      <c r="AN119" s="982"/>
      <c r="AO119" s="983"/>
      <c r="AP119" s="985" t="s">
        <v>439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463</v>
      </c>
      <c r="BP119" s="1096"/>
      <c r="BQ119" s="1087">
        <v>135105947</v>
      </c>
      <c r="BR119" s="1088"/>
      <c r="BS119" s="1088"/>
      <c r="BT119" s="1088"/>
      <c r="BU119" s="1088"/>
      <c r="BV119" s="1088">
        <v>144314208</v>
      </c>
      <c r="BW119" s="1088"/>
      <c r="BX119" s="1088"/>
      <c r="BY119" s="1088"/>
      <c r="BZ119" s="1088"/>
      <c r="CA119" s="1088">
        <v>141501507</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3329730</v>
      </c>
      <c r="DH119" s="1074"/>
      <c r="DI119" s="1074"/>
      <c r="DJ119" s="1074"/>
      <c r="DK119" s="1075"/>
      <c r="DL119" s="1073">
        <v>2710474</v>
      </c>
      <c r="DM119" s="1074"/>
      <c r="DN119" s="1074"/>
      <c r="DO119" s="1074"/>
      <c r="DP119" s="1075"/>
      <c r="DQ119" s="1073">
        <v>2137345</v>
      </c>
      <c r="DR119" s="1074"/>
      <c r="DS119" s="1074"/>
      <c r="DT119" s="1074"/>
      <c r="DU119" s="1075"/>
      <c r="DV119" s="1076">
        <v>2.8</v>
      </c>
      <c r="DW119" s="1077"/>
      <c r="DX119" s="1077"/>
      <c r="DY119" s="1077"/>
      <c r="DZ119" s="1078"/>
    </row>
    <row r="120" spans="1:130" s="246" customFormat="1" ht="26.25" customHeight="1" x14ac:dyDescent="0.2">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440</v>
      </c>
      <c r="AG120" s="1049"/>
      <c r="AH120" s="1049"/>
      <c r="AI120" s="1049"/>
      <c r="AJ120" s="1050"/>
      <c r="AK120" s="1051" t="s">
        <v>440</v>
      </c>
      <c r="AL120" s="1049"/>
      <c r="AM120" s="1049"/>
      <c r="AN120" s="1049"/>
      <c r="AO120" s="1050"/>
      <c r="AP120" s="1052" t="s">
        <v>440</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22620922</v>
      </c>
      <c r="BR120" s="1017"/>
      <c r="BS120" s="1017"/>
      <c r="BT120" s="1017"/>
      <c r="BU120" s="1017"/>
      <c r="BV120" s="1017">
        <v>19292394</v>
      </c>
      <c r="BW120" s="1017"/>
      <c r="BX120" s="1017"/>
      <c r="BY120" s="1017"/>
      <c r="BZ120" s="1017"/>
      <c r="CA120" s="1017">
        <v>22369438</v>
      </c>
      <c r="CB120" s="1017"/>
      <c r="CC120" s="1017"/>
      <c r="CD120" s="1017"/>
      <c r="CE120" s="1017"/>
      <c r="CF120" s="1031">
        <v>29.2</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31372162</v>
      </c>
      <c r="DH120" s="1017"/>
      <c r="DI120" s="1017"/>
      <c r="DJ120" s="1017"/>
      <c r="DK120" s="1017"/>
      <c r="DL120" s="1017">
        <v>31970647</v>
      </c>
      <c r="DM120" s="1017"/>
      <c r="DN120" s="1017"/>
      <c r="DO120" s="1017"/>
      <c r="DP120" s="1017"/>
      <c r="DQ120" s="1017">
        <v>30499958</v>
      </c>
      <c r="DR120" s="1017"/>
      <c r="DS120" s="1017"/>
      <c r="DT120" s="1017"/>
      <c r="DU120" s="1017"/>
      <c r="DV120" s="1018">
        <v>39.799999999999997</v>
      </c>
      <c r="DW120" s="1018"/>
      <c r="DX120" s="1018"/>
      <c r="DY120" s="1018"/>
      <c r="DZ120" s="1019"/>
    </row>
    <row r="121" spans="1:130" s="246" customFormat="1" ht="26.25" customHeight="1" x14ac:dyDescent="0.2">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440</v>
      </c>
      <c r="AB121" s="1049"/>
      <c r="AC121" s="1049"/>
      <c r="AD121" s="1049"/>
      <c r="AE121" s="1050"/>
      <c r="AF121" s="1051" t="s">
        <v>440</v>
      </c>
      <c r="AG121" s="1049"/>
      <c r="AH121" s="1049"/>
      <c r="AI121" s="1049"/>
      <c r="AJ121" s="1050"/>
      <c r="AK121" s="1051" t="s">
        <v>439</v>
      </c>
      <c r="AL121" s="1049"/>
      <c r="AM121" s="1049"/>
      <c r="AN121" s="1049"/>
      <c r="AO121" s="1050"/>
      <c r="AP121" s="1052" t="s">
        <v>439</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30329747</v>
      </c>
      <c r="BR121" s="1010"/>
      <c r="BS121" s="1010"/>
      <c r="BT121" s="1010"/>
      <c r="BU121" s="1010"/>
      <c r="BV121" s="1010">
        <v>32503837</v>
      </c>
      <c r="BW121" s="1010"/>
      <c r="BX121" s="1010"/>
      <c r="BY121" s="1010"/>
      <c r="BZ121" s="1010"/>
      <c r="CA121" s="1010">
        <v>31888891</v>
      </c>
      <c r="CB121" s="1010"/>
      <c r="CC121" s="1010"/>
      <c r="CD121" s="1010"/>
      <c r="CE121" s="1010"/>
      <c r="CF121" s="1004">
        <v>41.6</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4782624</v>
      </c>
      <c r="DH121" s="1010"/>
      <c r="DI121" s="1010"/>
      <c r="DJ121" s="1010"/>
      <c r="DK121" s="1010"/>
      <c r="DL121" s="1010">
        <v>5743403</v>
      </c>
      <c r="DM121" s="1010"/>
      <c r="DN121" s="1010"/>
      <c r="DO121" s="1010"/>
      <c r="DP121" s="1010"/>
      <c r="DQ121" s="1010">
        <v>6073568</v>
      </c>
      <c r="DR121" s="1010"/>
      <c r="DS121" s="1010"/>
      <c r="DT121" s="1010"/>
      <c r="DU121" s="1010"/>
      <c r="DV121" s="1011">
        <v>7.9</v>
      </c>
      <c r="DW121" s="1011"/>
      <c r="DX121" s="1011"/>
      <c r="DY121" s="1011"/>
      <c r="DZ121" s="1012"/>
    </row>
    <row r="122" spans="1:130" s="246" customFormat="1" ht="26.25" customHeight="1" x14ac:dyDescent="0.2">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440</v>
      </c>
      <c r="AB122" s="1049"/>
      <c r="AC122" s="1049"/>
      <c r="AD122" s="1049"/>
      <c r="AE122" s="1050"/>
      <c r="AF122" s="1051" t="s">
        <v>440</v>
      </c>
      <c r="AG122" s="1049"/>
      <c r="AH122" s="1049"/>
      <c r="AI122" s="1049"/>
      <c r="AJ122" s="1050"/>
      <c r="AK122" s="1051" t="s">
        <v>440</v>
      </c>
      <c r="AL122" s="1049"/>
      <c r="AM122" s="1049"/>
      <c r="AN122" s="1049"/>
      <c r="AO122" s="1050"/>
      <c r="AP122" s="1052" t="s">
        <v>440</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63042752</v>
      </c>
      <c r="BR122" s="1088"/>
      <c r="BS122" s="1088"/>
      <c r="BT122" s="1088"/>
      <c r="BU122" s="1088"/>
      <c r="BV122" s="1088">
        <v>58923676</v>
      </c>
      <c r="BW122" s="1088"/>
      <c r="BX122" s="1088"/>
      <c r="BY122" s="1088"/>
      <c r="BZ122" s="1088"/>
      <c r="CA122" s="1088">
        <v>54700394</v>
      </c>
      <c r="CB122" s="1088"/>
      <c r="CC122" s="1088"/>
      <c r="CD122" s="1088"/>
      <c r="CE122" s="1088"/>
      <c r="CF122" s="1108">
        <v>71.400000000000006</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213216</v>
      </c>
      <c r="DH122" s="1010"/>
      <c r="DI122" s="1010"/>
      <c r="DJ122" s="1010"/>
      <c r="DK122" s="1010"/>
      <c r="DL122" s="1010">
        <v>151654</v>
      </c>
      <c r="DM122" s="1010"/>
      <c r="DN122" s="1010"/>
      <c r="DO122" s="1010"/>
      <c r="DP122" s="1010"/>
      <c r="DQ122" s="1010">
        <v>99869</v>
      </c>
      <c r="DR122" s="1010"/>
      <c r="DS122" s="1010"/>
      <c r="DT122" s="1010"/>
      <c r="DU122" s="1010"/>
      <c r="DV122" s="1011">
        <v>0.1</v>
      </c>
      <c r="DW122" s="1011"/>
      <c r="DX122" s="1011"/>
      <c r="DY122" s="1011"/>
      <c r="DZ122" s="1012"/>
    </row>
    <row r="123" spans="1:130" s="246" customFormat="1" ht="26.25" customHeight="1" x14ac:dyDescent="0.2">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474</v>
      </c>
      <c r="AB123" s="1049"/>
      <c r="AC123" s="1049"/>
      <c r="AD123" s="1049"/>
      <c r="AE123" s="1050"/>
      <c r="AF123" s="1051" t="s">
        <v>384</v>
      </c>
      <c r="AG123" s="1049"/>
      <c r="AH123" s="1049"/>
      <c r="AI123" s="1049"/>
      <c r="AJ123" s="1050"/>
      <c r="AK123" s="1051" t="s">
        <v>474</v>
      </c>
      <c r="AL123" s="1049"/>
      <c r="AM123" s="1049"/>
      <c r="AN123" s="1049"/>
      <c r="AO123" s="1050"/>
      <c r="AP123" s="1052" t="s">
        <v>475</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476</v>
      </c>
      <c r="BP123" s="1096"/>
      <c r="BQ123" s="1155">
        <v>115993421</v>
      </c>
      <c r="BR123" s="1156"/>
      <c r="BS123" s="1156"/>
      <c r="BT123" s="1156"/>
      <c r="BU123" s="1156"/>
      <c r="BV123" s="1156">
        <v>110719907</v>
      </c>
      <c r="BW123" s="1156"/>
      <c r="BX123" s="1156"/>
      <c r="BY123" s="1156"/>
      <c r="BZ123" s="1156"/>
      <c r="CA123" s="1156">
        <v>108958723</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478</v>
      </c>
      <c r="DH123" s="1049"/>
      <c r="DI123" s="1049"/>
      <c r="DJ123" s="1049"/>
      <c r="DK123" s="1050"/>
      <c r="DL123" s="1051" t="s">
        <v>479</v>
      </c>
      <c r="DM123" s="1049"/>
      <c r="DN123" s="1049"/>
      <c r="DO123" s="1049"/>
      <c r="DP123" s="1050"/>
      <c r="DQ123" s="1051" t="s">
        <v>445</v>
      </c>
      <c r="DR123" s="1049"/>
      <c r="DS123" s="1049"/>
      <c r="DT123" s="1049"/>
      <c r="DU123" s="1050"/>
      <c r="DV123" s="1052" t="s">
        <v>480</v>
      </c>
      <c r="DW123" s="1053"/>
      <c r="DX123" s="1053"/>
      <c r="DY123" s="1053"/>
      <c r="DZ123" s="1054"/>
    </row>
    <row r="124" spans="1:130" s="246" customFormat="1" ht="26.25" customHeight="1" thickBot="1" x14ac:dyDescent="0.25">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479</v>
      </c>
      <c r="AB124" s="1049"/>
      <c r="AC124" s="1049"/>
      <c r="AD124" s="1049"/>
      <c r="AE124" s="1050"/>
      <c r="AF124" s="1051" t="s">
        <v>475</v>
      </c>
      <c r="AG124" s="1049"/>
      <c r="AH124" s="1049"/>
      <c r="AI124" s="1049"/>
      <c r="AJ124" s="1050"/>
      <c r="AK124" s="1051" t="s">
        <v>474</v>
      </c>
      <c r="AL124" s="1049"/>
      <c r="AM124" s="1049"/>
      <c r="AN124" s="1049"/>
      <c r="AO124" s="1050"/>
      <c r="AP124" s="1052" t="s">
        <v>478</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25.4</v>
      </c>
      <c r="BR124" s="1118"/>
      <c r="BS124" s="1118"/>
      <c r="BT124" s="1118"/>
      <c r="BU124" s="1118"/>
      <c r="BV124" s="1118">
        <v>44.9</v>
      </c>
      <c r="BW124" s="1118"/>
      <c r="BX124" s="1118"/>
      <c r="BY124" s="1118"/>
      <c r="BZ124" s="1118"/>
      <c r="CA124" s="1118">
        <v>42.4</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475</v>
      </c>
      <c r="DH124" s="1074"/>
      <c r="DI124" s="1074"/>
      <c r="DJ124" s="1074"/>
      <c r="DK124" s="1075"/>
      <c r="DL124" s="1073" t="s">
        <v>474</v>
      </c>
      <c r="DM124" s="1074"/>
      <c r="DN124" s="1074"/>
      <c r="DO124" s="1074"/>
      <c r="DP124" s="1075"/>
      <c r="DQ124" s="1073" t="s">
        <v>475</v>
      </c>
      <c r="DR124" s="1074"/>
      <c r="DS124" s="1074"/>
      <c r="DT124" s="1074"/>
      <c r="DU124" s="1075"/>
      <c r="DV124" s="1076" t="s">
        <v>483</v>
      </c>
      <c r="DW124" s="1077"/>
      <c r="DX124" s="1077"/>
      <c r="DY124" s="1077"/>
      <c r="DZ124" s="1078"/>
    </row>
    <row r="125" spans="1:130" s="246" customFormat="1" ht="26.25" customHeight="1" x14ac:dyDescent="0.2">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474</v>
      </c>
      <c r="AB125" s="1049"/>
      <c r="AC125" s="1049"/>
      <c r="AD125" s="1049"/>
      <c r="AE125" s="1050"/>
      <c r="AF125" s="1051" t="s">
        <v>445</v>
      </c>
      <c r="AG125" s="1049"/>
      <c r="AH125" s="1049"/>
      <c r="AI125" s="1049"/>
      <c r="AJ125" s="1050"/>
      <c r="AK125" s="1051" t="s">
        <v>445</v>
      </c>
      <c r="AL125" s="1049"/>
      <c r="AM125" s="1049"/>
      <c r="AN125" s="1049"/>
      <c r="AO125" s="1050"/>
      <c r="AP125" s="1052" t="s">
        <v>474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475</v>
      </c>
      <c r="DH125" s="1017"/>
      <c r="DI125" s="1017"/>
      <c r="DJ125" s="1017"/>
      <c r="DK125" s="1017"/>
      <c r="DL125" s="1017" t="s">
        <v>445</v>
      </c>
      <c r="DM125" s="1017"/>
      <c r="DN125" s="1017"/>
      <c r="DO125" s="1017"/>
      <c r="DP125" s="1017"/>
      <c r="DQ125" s="1017" t="s">
        <v>483</v>
      </c>
      <c r="DR125" s="1017"/>
      <c r="DS125" s="1017"/>
      <c r="DT125" s="1017"/>
      <c r="DU125" s="1017"/>
      <c r="DV125" s="1018" t="s">
        <v>474</v>
      </c>
      <c r="DW125" s="1018"/>
      <c r="DX125" s="1018"/>
      <c r="DY125" s="1018"/>
      <c r="DZ125" s="1019"/>
    </row>
    <row r="126" spans="1:130" s="246" customFormat="1" ht="26.25" customHeight="1" thickBot="1" x14ac:dyDescent="0.25">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706436</v>
      </c>
      <c r="AB126" s="1049"/>
      <c r="AC126" s="1049"/>
      <c r="AD126" s="1049"/>
      <c r="AE126" s="1050"/>
      <c r="AF126" s="1051">
        <v>834927</v>
      </c>
      <c r="AG126" s="1049"/>
      <c r="AH126" s="1049"/>
      <c r="AI126" s="1049"/>
      <c r="AJ126" s="1050"/>
      <c r="AK126" s="1051">
        <v>1114916</v>
      </c>
      <c r="AL126" s="1049"/>
      <c r="AM126" s="1049"/>
      <c r="AN126" s="1049"/>
      <c r="AO126" s="1050"/>
      <c r="AP126" s="1052">
        <v>1.5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t="s">
        <v>445</v>
      </c>
      <c r="DH126" s="1010"/>
      <c r="DI126" s="1010"/>
      <c r="DJ126" s="1010"/>
      <c r="DK126" s="1010"/>
      <c r="DL126" s="1010" t="s">
        <v>483</v>
      </c>
      <c r="DM126" s="1010"/>
      <c r="DN126" s="1010"/>
      <c r="DO126" s="1010"/>
      <c r="DP126" s="1010"/>
      <c r="DQ126" s="1010" t="s">
        <v>445</v>
      </c>
      <c r="DR126" s="1010"/>
      <c r="DS126" s="1010"/>
      <c r="DT126" s="1010"/>
      <c r="DU126" s="1010"/>
      <c r="DV126" s="1011" t="s">
        <v>483</v>
      </c>
      <c r="DW126" s="1011"/>
      <c r="DX126" s="1011"/>
      <c r="DY126" s="1011"/>
      <c r="DZ126" s="1012"/>
    </row>
    <row r="127" spans="1:130" s="246" customFormat="1" ht="26.25" customHeight="1" x14ac:dyDescent="0.2">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480</v>
      </c>
      <c r="AB127" s="1049"/>
      <c r="AC127" s="1049"/>
      <c r="AD127" s="1049"/>
      <c r="AE127" s="1050"/>
      <c r="AF127" s="1051" t="s">
        <v>475</v>
      </c>
      <c r="AG127" s="1049"/>
      <c r="AH127" s="1049"/>
      <c r="AI127" s="1049"/>
      <c r="AJ127" s="1050"/>
      <c r="AK127" s="1051" t="s">
        <v>475</v>
      </c>
      <c r="AL127" s="1049"/>
      <c r="AM127" s="1049"/>
      <c r="AN127" s="1049"/>
      <c r="AO127" s="1050"/>
      <c r="AP127" s="1052" t="s">
        <v>475</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483</v>
      </c>
      <c r="DH127" s="1010"/>
      <c r="DI127" s="1010"/>
      <c r="DJ127" s="1010"/>
      <c r="DK127" s="1010"/>
      <c r="DL127" s="1010" t="s">
        <v>475</v>
      </c>
      <c r="DM127" s="1010"/>
      <c r="DN127" s="1010"/>
      <c r="DO127" s="1010"/>
      <c r="DP127" s="1010"/>
      <c r="DQ127" s="1010" t="s">
        <v>475</v>
      </c>
      <c r="DR127" s="1010"/>
      <c r="DS127" s="1010"/>
      <c r="DT127" s="1010"/>
      <c r="DU127" s="1010"/>
      <c r="DV127" s="1011" t="s">
        <v>483</v>
      </c>
      <c r="DW127" s="1011"/>
      <c r="DX127" s="1011"/>
      <c r="DY127" s="1011"/>
      <c r="DZ127" s="1012"/>
    </row>
    <row r="128" spans="1:130" s="246" customFormat="1" ht="26.25" customHeight="1" thickBot="1" x14ac:dyDescent="0.25">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4108221</v>
      </c>
      <c r="AB128" s="1138"/>
      <c r="AC128" s="1138"/>
      <c r="AD128" s="1138"/>
      <c r="AE128" s="1139"/>
      <c r="AF128" s="1140">
        <v>3947977</v>
      </c>
      <c r="AG128" s="1138"/>
      <c r="AH128" s="1138"/>
      <c r="AI128" s="1138"/>
      <c r="AJ128" s="1139"/>
      <c r="AK128" s="1140">
        <v>3753909</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475</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496</v>
      </c>
      <c r="CQ128" s="1127"/>
      <c r="CR128" s="1127"/>
      <c r="CS128" s="1127"/>
      <c r="CT128" s="1127"/>
      <c r="CU128" s="1127"/>
      <c r="CV128" s="1127"/>
      <c r="CW128" s="1127"/>
      <c r="CX128" s="1127"/>
      <c r="CY128" s="1127"/>
      <c r="CZ128" s="1127"/>
      <c r="DA128" s="1127"/>
      <c r="DB128" s="1127"/>
      <c r="DC128" s="1127"/>
      <c r="DD128" s="1127"/>
      <c r="DE128" s="1127"/>
      <c r="DF128" s="1128"/>
      <c r="DG128" s="1129">
        <v>19088</v>
      </c>
      <c r="DH128" s="1130"/>
      <c r="DI128" s="1130"/>
      <c r="DJ128" s="1130"/>
      <c r="DK128" s="1130"/>
      <c r="DL128" s="1130">
        <v>16300</v>
      </c>
      <c r="DM128" s="1130"/>
      <c r="DN128" s="1130"/>
      <c r="DO128" s="1130"/>
      <c r="DP128" s="1130"/>
      <c r="DQ128" s="1130">
        <v>13900</v>
      </c>
      <c r="DR128" s="1130"/>
      <c r="DS128" s="1130"/>
      <c r="DT128" s="1130"/>
      <c r="DU128" s="1130"/>
      <c r="DV128" s="1131">
        <v>0</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82666711</v>
      </c>
      <c r="AB129" s="1049"/>
      <c r="AC129" s="1049"/>
      <c r="AD129" s="1049"/>
      <c r="AE129" s="1050"/>
      <c r="AF129" s="1051">
        <v>82124037</v>
      </c>
      <c r="AG129" s="1049"/>
      <c r="AH129" s="1049"/>
      <c r="AI129" s="1049"/>
      <c r="AJ129" s="1050"/>
      <c r="AK129" s="1051">
        <v>83685066</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445</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500</v>
      </c>
      <c r="X130" s="1164"/>
      <c r="Y130" s="1164"/>
      <c r="Z130" s="1165"/>
      <c r="AA130" s="1048">
        <v>7700782</v>
      </c>
      <c r="AB130" s="1049"/>
      <c r="AC130" s="1049"/>
      <c r="AD130" s="1049"/>
      <c r="AE130" s="1050"/>
      <c r="AF130" s="1051">
        <v>7397490</v>
      </c>
      <c r="AG130" s="1049"/>
      <c r="AH130" s="1049"/>
      <c r="AI130" s="1049"/>
      <c r="AJ130" s="1050"/>
      <c r="AK130" s="1051">
        <v>7076187</v>
      </c>
      <c r="AL130" s="1049"/>
      <c r="AM130" s="1049"/>
      <c r="AN130" s="1049"/>
      <c r="AO130" s="1050"/>
      <c r="AP130" s="1166"/>
      <c r="AQ130" s="1167"/>
      <c r="AR130" s="1167"/>
      <c r="AS130" s="1167"/>
      <c r="AT130" s="1168"/>
      <c r="AU130" s="284"/>
      <c r="AV130" s="284"/>
      <c r="AW130" s="284"/>
      <c r="AX130" s="1157" t="s">
        <v>501</v>
      </c>
      <c r="AY130" s="1040"/>
      <c r="AZ130" s="1040"/>
      <c r="BA130" s="1040"/>
      <c r="BB130" s="1040"/>
      <c r="BC130" s="1040"/>
      <c r="BD130" s="1040"/>
      <c r="BE130" s="1041"/>
      <c r="BF130" s="1194">
        <v>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502</v>
      </c>
      <c r="X131" s="1202"/>
      <c r="Y131" s="1202"/>
      <c r="Z131" s="1203"/>
      <c r="AA131" s="1095">
        <v>74965929</v>
      </c>
      <c r="AB131" s="1074"/>
      <c r="AC131" s="1074"/>
      <c r="AD131" s="1074"/>
      <c r="AE131" s="1075"/>
      <c r="AF131" s="1073">
        <v>74726547</v>
      </c>
      <c r="AG131" s="1074"/>
      <c r="AH131" s="1074"/>
      <c r="AI131" s="1074"/>
      <c r="AJ131" s="1075"/>
      <c r="AK131" s="1073">
        <v>76608879</v>
      </c>
      <c r="AL131" s="1074"/>
      <c r="AM131" s="1074"/>
      <c r="AN131" s="1074"/>
      <c r="AO131" s="1075"/>
      <c r="AP131" s="1204"/>
      <c r="AQ131" s="1205"/>
      <c r="AR131" s="1205"/>
      <c r="AS131" s="1205"/>
      <c r="AT131" s="1206"/>
      <c r="AU131" s="284"/>
      <c r="AV131" s="284"/>
      <c r="AW131" s="284"/>
      <c r="AX131" s="1176" t="s">
        <v>503</v>
      </c>
      <c r="AY131" s="1127"/>
      <c r="AZ131" s="1127"/>
      <c r="BA131" s="1127"/>
      <c r="BB131" s="1127"/>
      <c r="BC131" s="1127"/>
      <c r="BD131" s="1127"/>
      <c r="BE131" s="1128"/>
      <c r="BF131" s="1177">
        <v>42.4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505</v>
      </c>
      <c r="W132" s="1187"/>
      <c r="X132" s="1187"/>
      <c r="Y132" s="1187"/>
      <c r="Z132" s="1188"/>
      <c r="AA132" s="1189">
        <v>0.80838589999999999</v>
      </c>
      <c r="AB132" s="1190"/>
      <c r="AC132" s="1190"/>
      <c r="AD132" s="1190"/>
      <c r="AE132" s="1191"/>
      <c r="AF132" s="1192">
        <v>1.442642599</v>
      </c>
      <c r="AG132" s="1190"/>
      <c r="AH132" s="1190"/>
      <c r="AI132" s="1190"/>
      <c r="AJ132" s="1191"/>
      <c r="AK132" s="1192">
        <v>2.7921332720000001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506</v>
      </c>
      <c r="W133" s="1170"/>
      <c r="X133" s="1170"/>
      <c r="Y133" s="1170"/>
      <c r="Z133" s="1171"/>
      <c r="AA133" s="1172">
        <v>1.3</v>
      </c>
      <c r="AB133" s="1173"/>
      <c r="AC133" s="1173"/>
      <c r="AD133" s="1173"/>
      <c r="AE133" s="1174"/>
      <c r="AF133" s="1172">
        <v>1.2</v>
      </c>
      <c r="AG133" s="1173"/>
      <c r="AH133" s="1173"/>
      <c r="AI133" s="1173"/>
      <c r="AJ133" s="1174"/>
      <c r="AK133" s="1172">
        <v>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2YvGLZL1a3YUWl0QokOCO5ENT8sO9SaStwFAQ0qmLS9n+918WXkKwunnQXLA1xsD/lVIYDgBHpYU5mR+whuFcw==" saltValue="HA+KJySVvesYcNx8RuJU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m4Y5xWfmlM+Nh4lrWxL9LQ0nlUoOJltBtuwaVYfO2v/M6oQDEb4pPmoUFCAt41gj+zag2aw5Z9LfheEliAiKg==" saltValue="QJ7jNAylnDGnJ8sTtke0s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slRnT3wdSNAtjgSi6VDUAQXDmsXnTCNDIl4zaVfn0tv0K3n4G5YNd8MC3fdpO+XiMRpiS5T5Rw+XpDFoCEoXQ==" saltValue="VNxdjCJ9SE3LYsiu4oJS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515</v>
      </c>
      <c r="AL9" s="1213"/>
      <c r="AM9" s="1213"/>
      <c r="AN9" s="1214"/>
      <c r="AO9" s="312">
        <v>26020298</v>
      </c>
      <c r="AP9" s="312">
        <v>60020</v>
      </c>
      <c r="AQ9" s="313">
        <v>56078</v>
      </c>
      <c r="AR9" s="314">
        <v>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516</v>
      </c>
      <c r="AL10" s="1213"/>
      <c r="AM10" s="1213"/>
      <c r="AN10" s="1214"/>
      <c r="AO10" s="315">
        <v>717775</v>
      </c>
      <c r="AP10" s="315">
        <v>1656</v>
      </c>
      <c r="AQ10" s="316">
        <v>3491</v>
      </c>
      <c r="AR10" s="317">
        <v>-52.6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517</v>
      </c>
      <c r="AL11" s="1213"/>
      <c r="AM11" s="1213"/>
      <c r="AN11" s="1214"/>
      <c r="AO11" s="315">
        <v>73</v>
      </c>
      <c r="AP11" s="315">
        <v>0</v>
      </c>
      <c r="AQ11" s="316">
        <v>1563</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518</v>
      </c>
      <c r="AL12" s="1213"/>
      <c r="AM12" s="1213"/>
      <c r="AN12" s="1214"/>
      <c r="AO12" s="315">
        <v>990614</v>
      </c>
      <c r="AP12" s="315">
        <v>2285</v>
      </c>
      <c r="AQ12" s="316">
        <v>910</v>
      </c>
      <c r="AR12" s="317">
        <v>151.1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520</v>
      </c>
      <c r="AP13" s="315" t="s">
        <v>520</v>
      </c>
      <c r="AQ13" s="316" t="s">
        <v>520</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521</v>
      </c>
      <c r="AL14" s="1213"/>
      <c r="AM14" s="1213"/>
      <c r="AN14" s="1214"/>
      <c r="AO14" s="315">
        <v>871614</v>
      </c>
      <c r="AP14" s="315">
        <v>2011</v>
      </c>
      <c r="AQ14" s="316">
        <v>2138</v>
      </c>
      <c r="AR14" s="317">
        <v>-5.9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522</v>
      </c>
      <c r="AL15" s="1213"/>
      <c r="AM15" s="1213"/>
      <c r="AN15" s="1214"/>
      <c r="AO15" s="315">
        <v>568328</v>
      </c>
      <c r="AP15" s="315">
        <v>1311</v>
      </c>
      <c r="AQ15" s="316">
        <v>1243</v>
      </c>
      <c r="AR15" s="317">
        <v>5.5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523</v>
      </c>
      <c r="AL16" s="1216"/>
      <c r="AM16" s="1216"/>
      <c r="AN16" s="1217"/>
      <c r="AO16" s="315">
        <v>-1463572</v>
      </c>
      <c r="AP16" s="315">
        <v>-3376</v>
      </c>
      <c r="AQ16" s="316">
        <v>-4219</v>
      </c>
      <c r="AR16" s="317">
        <v>-20</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27705130</v>
      </c>
      <c r="AP17" s="315">
        <v>63907</v>
      </c>
      <c r="AQ17" s="316">
        <v>61203</v>
      </c>
      <c r="AR17" s="317">
        <v>4.4000000000000004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528</v>
      </c>
      <c r="AL21" s="1208"/>
      <c r="AM21" s="1208"/>
      <c r="AN21" s="1209"/>
      <c r="AO21" s="327">
        <v>6.12</v>
      </c>
      <c r="AP21" s="328">
        <v>6.02</v>
      </c>
      <c r="AQ21" s="329">
        <v>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529</v>
      </c>
      <c r="AL22" s="1208"/>
      <c r="AM22" s="1208"/>
      <c r="AN22" s="1209"/>
      <c r="AO22" s="332">
        <v>101.4</v>
      </c>
      <c r="AP22" s="333">
        <v>100.1</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533</v>
      </c>
      <c r="AL32" s="1224"/>
      <c r="AM32" s="1224"/>
      <c r="AN32" s="1225"/>
      <c r="AO32" s="342">
        <v>8691933</v>
      </c>
      <c r="AP32" s="342">
        <v>20049</v>
      </c>
      <c r="AQ32" s="343">
        <v>27020</v>
      </c>
      <c r="AR32" s="344">
        <v>-25.8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534</v>
      </c>
      <c r="AL33" s="1224"/>
      <c r="AM33" s="1224"/>
      <c r="AN33" s="1225"/>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535</v>
      </c>
      <c r="AL34" s="1224"/>
      <c r="AM34" s="1224"/>
      <c r="AN34" s="1225"/>
      <c r="AO34" s="342" t="s">
        <v>520</v>
      </c>
      <c r="AP34" s="342" t="s">
        <v>520</v>
      </c>
      <c r="AQ34" s="343">
        <v>28</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536</v>
      </c>
      <c r="AL35" s="1224"/>
      <c r="AM35" s="1224"/>
      <c r="AN35" s="1225"/>
      <c r="AO35" s="342">
        <v>3162269</v>
      </c>
      <c r="AP35" s="342">
        <v>7294</v>
      </c>
      <c r="AQ35" s="343">
        <v>6255</v>
      </c>
      <c r="AR35" s="344">
        <v>16.600000000000001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537</v>
      </c>
      <c r="AL36" s="1224"/>
      <c r="AM36" s="1224"/>
      <c r="AN36" s="1225"/>
      <c r="AO36" s="342" t="s">
        <v>520</v>
      </c>
      <c r="AP36" s="342" t="s">
        <v>520</v>
      </c>
      <c r="AQ36" s="343">
        <v>683</v>
      </c>
      <c r="AR36" s="344" t="s">
        <v>520</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538</v>
      </c>
      <c r="AL37" s="1224"/>
      <c r="AM37" s="1224"/>
      <c r="AN37" s="1225"/>
      <c r="AO37" s="342">
        <v>1114916</v>
      </c>
      <c r="AP37" s="342">
        <v>2572</v>
      </c>
      <c r="AQ37" s="343">
        <v>1461</v>
      </c>
      <c r="AR37" s="344">
        <v>76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539</v>
      </c>
      <c r="AL38" s="1227"/>
      <c r="AM38" s="1227"/>
      <c r="AN38" s="1228"/>
      <c r="AO38" s="345" t="s">
        <v>520</v>
      </c>
      <c r="AP38" s="345" t="s">
        <v>520</v>
      </c>
      <c r="AQ38" s="346">
        <v>0</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540</v>
      </c>
      <c r="AL39" s="1227"/>
      <c r="AM39" s="1227"/>
      <c r="AN39" s="1228"/>
      <c r="AO39" s="342">
        <v>-3753909</v>
      </c>
      <c r="AP39" s="342">
        <v>-8659</v>
      </c>
      <c r="AQ39" s="343">
        <v>-7551</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541</v>
      </c>
      <c r="AL40" s="1224"/>
      <c r="AM40" s="1224"/>
      <c r="AN40" s="1225"/>
      <c r="AO40" s="342">
        <v>-7076187</v>
      </c>
      <c r="AP40" s="342">
        <v>-16322</v>
      </c>
      <c r="AQ40" s="343">
        <v>-21721</v>
      </c>
      <c r="AR40" s="344">
        <v>-24.9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2139022</v>
      </c>
      <c r="AP41" s="342">
        <v>4934</v>
      </c>
      <c r="AQ41" s="343">
        <v>6176</v>
      </c>
      <c r="AR41" s="344">
        <v>-20.100000000000001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510</v>
      </c>
      <c r="AN49" s="1220" t="s">
        <v>545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14523732</v>
      </c>
      <c r="AN51" s="364">
        <v>34315</v>
      </c>
      <c r="AO51" s="365">
        <v>30.1</v>
      </c>
      <c r="AP51" s="366">
        <v>45117</v>
      </c>
      <c r="AQ51" s="367">
        <v>4.5999999999999996</v>
      </c>
      <c r="AR51" s="368">
        <v>25.5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9845817</v>
      </c>
      <c r="AN52" s="372">
        <v>23263</v>
      </c>
      <c r="AO52" s="373">
        <v>37.799999999999997</v>
      </c>
      <c r="AP52" s="374">
        <v>25589</v>
      </c>
      <c r="AQ52" s="375">
        <v>16.899999999999999</v>
      </c>
      <c r="AR52" s="376">
        <v>20.9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16815116</v>
      </c>
      <c r="AN53" s="364">
        <v>39470</v>
      </c>
      <c r="AO53" s="365">
        <v>15</v>
      </c>
      <c r="AP53" s="366">
        <v>39951</v>
      </c>
      <c r="AQ53" s="367">
        <v>-11.5</v>
      </c>
      <c r="AR53" s="368">
        <v>26.5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11664284</v>
      </c>
      <c r="AN54" s="372">
        <v>27379</v>
      </c>
      <c r="AO54" s="373">
        <v>17.7</v>
      </c>
      <c r="AP54" s="374">
        <v>22555</v>
      </c>
      <c r="AQ54" s="375">
        <v>-11.9</v>
      </c>
      <c r="AR54" s="376">
        <v>29.6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15915952</v>
      </c>
      <c r="AN55" s="364">
        <v>37134</v>
      </c>
      <c r="AO55" s="365">
        <v>-5.9</v>
      </c>
      <c r="AP55" s="366">
        <v>39893</v>
      </c>
      <c r="AQ55" s="367">
        <v>-0.1</v>
      </c>
      <c r="AR55" s="368">
        <v>-5.8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12408440</v>
      </c>
      <c r="AN56" s="372">
        <v>28950</v>
      </c>
      <c r="AO56" s="373">
        <v>5.7</v>
      </c>
      <c r="AP56" s="374">
        <v>26170</v>
      </c>
      <c r="AQ56" s="375">
        <v>16</v>
      </c>
      <c r="AR56" s="376">
        <v>-10.3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27893821</v>
      </c>
      <c r="AN57" s="364">
        <v>64766</v>
      </c>
      <c r="AO57" s="365">
        <v>74.400000000000006</v>
      </c>
      <c r="AP57" s="366">
        <v>41080</v>
      </c>
      <c r="AQ57" s="367">
        <v>3</v>
      </c>
      <c r="AR57" s="368">
        <v>71.400000000000006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23320560</v>
      </c>
      <c r="AN58" s="372">
        <v>54148</v>
      </c>
      <c r="AO58" s="373">
        <v>87</v>
      </c>
      <c r="AP58" s="374">
        <v>27265</v>
      </c>
      <c r="AQ58" s="375">
        <v>4.2</v>
      </c>
      <c r="AR58" s="376">
        <v>82.8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16308953</v>
      </c>
      <c r="AN59" s="364">
        <v>37619</v>
      </c>
      <c r="AO59" s="365">
        <v>-41.9</v>
      </c>
      <c r="AP59" s="366">
        <v>33173</v>
      </c>
      <c r="AQ59" s="367">
        <v>-19.2</v>
      </c>
      <c r="AR59" s="368">
        <v>-22.7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10125965</v>
      </c>
      <c r="AN60" s="372">
        <v>23357</v>
      </c>
      <c r="AO60" s="373">
        <v>-56.9</v>
      </c>
      <c r="AP60" s="374">
        <v>20353</v>
      </c>
      <c r="AQ60" s="375">
        <v>-25.4</v>
      </c>
      <c r="AR60" s="376">
        <v>-31.5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18291515</v>
      </c>
      <c r="AN61" s="379">
        <v>42661</v>
      </c>
      <c r="AO61" s="380">
        <v>14.3</v>
      </c>
      <c r="AP61" s="381">
        <v>39843</v>
      </c>
      <c r="AQ61" s="382">
        <v>-4.5999999999999996</v>
      </c>
      <c r="AR61" s="368">
        <v>18.899999999999999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13473013</v>
      </c>
      <c r="AN62" s="372">
        <v>31419</v>
      </c>
      <c r="AO62" s="373">
        <v>18.3</v>
      </c>
      <c r="AP62" s="374">
        <v>24386</v>
      </c>
      <c r="AQ62" s="375">
        <v>0</v>
      </c>
      <c r="AR62" s="376">
        <v>18.3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XGDmFKIZaRMNd4E+eE9dbUEMEoTt4Yw0UcG2F2oLAxcDzqdVMJZkSDYVb1cDE6hht+iKG/rANlD0IOJO58kJw==" saltValue="4Ayqdcq4HEtqd9pxsEHG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1GqnZk4iewfX/3CgKidx5Du9HYEbsHa+wFuuBEsJkLm1BL0L8cXmemo5rlKYb1S1ONT6YQ3gloO2jYVCFfhmA==" saltValue="nbhKcZy5gW3SjoF8R+K0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G1CJwPP3lty70sBHHVHAy2hYGJIIlbW7yKpyuj70+vXc7u8uUznZxetEmthe/DWOu3zFbQpWbjWcyatrTdAGA==" saltValue="FAPlW8k24n3GrBAbKSCR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10.82</v>
      </c>
      <c r="G47" s="12">
        <v>10.99</v>
      </c>
      <c r="H47" s="12">
        <v>11.99</v>
      </c>
      <c r="I47" s="12">
        <v>9.8800000000000008</v>
      </c>
      <c r="J47" s="13">
        <v>11.96</v>
      </c>
    </row>
    <row r="48" spans="2:10" ht="57.75" customHeight="1" x14ac:dyDescent="0.2">
      <c r="B48" s="14"/>
      <c r="C48" s="1234" t="s">
        <v>4</v>
      </c>
      <c r="D48" s="1234"/>
      <c r="E48" s="1235"/>
      <c r="F48" s="15">
        <v>5.55</v>
      </c>
      <c r="G48" s="16">
        <v>6.18</v>
      </c>
      <c r="H48" s="16">
        <v>5.15</v>
      </c>
      <c r="I48" s="16">
        <v>7.59</v>
      </c>
      <c r="J48" s="17">
        <v>6.78</v>
      </c>
    </row>
    <row r="49" spans="2:10" ht="57.75" customHeight="1" thickBot="1" x14ac:dyDescent="0.25">
      <c r="B49" s="18"/>
      <c r="C49" s="1236" t="s">
        <v>5</v>
      </c>
      <c r="D49" s="1236"/>
      <c r="E49" s="1237"/>
      <c r="F49" s="19" t="s">
        <v>566</v>
      </c>
      <c r="G49" s="20">
        <v>0.13</v>
      </c>
      <c r="H49" s="20">
        <v>0.1</v>
      </c>
      <c r="I49" s="20">
        <v>0.22</v>
      </c>
      <c r="J49" s="21">
        <v>1.6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5eU5mV3oo06RNxpHu9/CUpCeZAG2d4aJ32YdbkYLSmYV8//9JdUEBikOUcepg394JrLerUjeaxwsP12s8dkw9Q==" saltValue="Nv2rYJ5DW32fjORNVSe/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2020-09-11T01:35:38Z</cp:lastPrinted>
  <dcterms:created xsi:type="dcterms:W3CDTF">2020-02-10T03:29:07Z</dcterms:created>
  <dcterms:modified xsi:type="dcterms:W3CDTF">2020-09-18T01:33:23Z</dcterms:modified>
  <cp:category/>
</cp:coreProperties>
</file>