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5_財政G\☆02_調査\000_データ類\04_財政状況資料集\R03決算\99_市町村送付用（確定版）\２回目\"/>
    </mc:Choice>
  </mc:AlternateContent>
  <bookViews>
    <workbookView xWindow="0" yWindow="0" windowWidth="11472" windowHeight="9156" tabRatio="84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C37" i="10"/>
  <c r="BW36" i="10"/>
  <c r="BE36" i="10"/>
  <c r="AM36" i="10"/>
  <c r="BE35" i="10"/>
  <c r="C35" i="10"/>
  <c r="C36" i="10" s="1"/>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<sst xmlns="http://schemas.openxmlformats.org/spreadsheetml/2006/main" count="1131" uniqueCount="627">
  <si>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</si>
  <si>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</si>
  <si>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</si>
  <si>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</si>
  <si>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</si>
  <si>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</si>
  <si>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</si>
  <si>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</si>
  <si>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</si>
  <si>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</si>
  <si>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</si>
  <si>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</si>
  <si>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</si>
  <si>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</si>
  <si>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</si>
  <si>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</si>
  <si>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</si>
  <si>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</si>
  <si>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</si>
  <si>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</si>
  <si>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</si>
  <si>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</si>
  <si>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</si>
  <si>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</si>
  <si>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</si>
  <si>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</si>
  <si>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</si>
  <si>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</si>
  <si>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</si>
  <si>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</si>
  <si>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</si>
  <si>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</si>
  <si>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</si>
  <si>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</si>
  <si>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</si>
  <si>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</si>
  <si>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</si>
  <si>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</si>
  <si>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</si>
  <si>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</si>
  <si>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</si>
  <si>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</si>
  <si>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</si>
  <si>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</si>
  <si>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</si>
  <si>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</si>
  <si>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</si>
  <si>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</si>
  <si>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</si>
  <si>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</si>
  <si>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</si>
  <si>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</si>
  <si>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</si>
  <si>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</si>
  <si>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</si>
  <si>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</si>
  <si>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</si>
  <si>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</si>
  <si>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</si>
  <si>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</si>
  <si>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</si>
  <si>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</si>
  <si>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</si>
  <si>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</si>
  <si>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</si>
  <si>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</si>
  <si>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</si>
  <si>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</si>
  <si>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</si>
  <si>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</si>
  <si>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</si>
  <si>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</si>
  <si>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</si>
  <si>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</si>
  <si>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</si>
  <si>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</si>
  <si>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</si>
  <si>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</si>
  <si>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</si>
  <si>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</si>
  <si>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</si>
  <si>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</si>
  <si>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</si>
  <si>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</si>
  <si>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</si>
  <si>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</si>
  <si>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</si>
  <si>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</si>
  <si>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</si>
  <si>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</si>
  <si>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</si>
  <si>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</si>
  <si>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</si>
  <si>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</si>
  <si>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</si>
  <si>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</si>
  <si>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藤沢市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</si>
  <si>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</si>
  <si>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</si>
  <si>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</si>
  <si>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</si>
  <si>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</si>
  <si>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</si>
  <si>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</si>
  <si>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</si>
  <si>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</si>
  <si>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</si>
  <si>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</si>
  <si>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</si>
  <si>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</si>
  <si>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</si>
  <si>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</si>
  <si>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</si>
  <si>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</si>
  <si>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</si>
  <si>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</si>
  <si>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</si>
  <si>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</si>
  <si>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</si>
  <si>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</si>
  <si>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</si>
  <si>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</si>
  <si>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</si>
  <si>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</si>
  <si>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</si>
  <si>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</si>
  <si>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</si>
  <si>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</si>
  <si>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</si>
  <si>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</si>
  <si>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</si>
  <si>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</si>
  <si>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</si>
  <si>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</si>
  <si>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</si>
  <si>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</si>
  <si>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</si>
  <si>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</si>
  <si>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</si>
  <si>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</si>
  <si>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</si>
  <si>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</si>
  <si>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</si>
  <si>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</si>
  <si>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</si>
  <si>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</si>
  <si>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</si>
  <si>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</si>
  <si>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</si>
  <si>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</si>
  <si>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</si>
  <si>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</si>
  <si>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</si>
  <si>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</si>
  <si>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</si>
  <si>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</si>
  <si>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</si>
  <si>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</si>
  <si>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</si>
  <si>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</si>
  <si>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</si>
  <si>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</si>
  <si>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</si>
  <si>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</si>
  <si>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</si>
  <si>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</si>
  <si>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</si>
  <si>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</si>
  <si>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</si>
  <si>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</si>
  <si>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</si>
  <si>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</si>
  <si>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</si>
  <si>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</si>
  <si>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</si>
  <si>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</si>
  <si>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</si>
  <si>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</si>
  <si>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</si>
  <si>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</si>
  <si>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</si>
  <si>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</si>
  <si>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</si>
  <si>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</si>
  <si>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</si>
  <si>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</si>
  <si>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</si>
  <si>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</si>
  <si>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</si>
  <si>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</si>
  <si>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</si>
  <si>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</si>
  <si>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</si>
  <si>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</si>
  <si>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</si>
  <si>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</si>
  <si>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</si>
  <si>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</si>
  <si>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</si>
  <si>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</si>
  <si>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</si>
  <si>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</si>
  <si>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</si>
  <si>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</si>
  <si>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</si>
  <si>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</si>
  <si>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</si>
  <si>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</si>
  <si>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</si>
  <si>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</si>
  <si>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</si>
  <si>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神奈川県藤沢市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</si>
  <si>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</si>
  <si>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</si>
  <si>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</si>
  <si>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</si>
  <si>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</si>
  <si>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</si>
  <si>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</si>
  <si>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</si>
  <si>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</si>
  <si>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</si>
  <si>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</si>
  <si>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</si>
  <si>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</si>
  <si>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</si>
  <si>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</si>
  <si>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</si>
  <si>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</si>
  <si>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</si>
  <si>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</si>
  <si>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</si>
  <si>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</si>
  <si>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</si>
  <si>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</si>
  <si>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</si>
  <si>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</si>
  <si>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</si>
  <si>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</si>
  <si>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</si>
  <si>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</si>
  <si>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</si>
  <si>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</si>
  <si>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</si>
  <si>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</si>
  <si>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</si>
  <si>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</si>
  <si>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</si>
  <si>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</si>
  <si>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</si>
  <si>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</si>
  <si>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</si>
  <si>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</si>
  <si>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</si>
  <si>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</si>
  <si>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</si>
  <si>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</si>
  <si>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</si>
  <si>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</si>
  <si>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</si>
  <si>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</si>
  <si>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</si>
  <si>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</si>
  <si>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</si>
  <si>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</si>
  <si>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</si>
  <si>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</si>
  <si>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</si>
  <si>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</si>
  <si>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</si>
  <si>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</si>
  <si>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</si>
  <si>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</si>
  <si>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</si>
  <si>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</si>
  <si>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</si>
  <si>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</si>
  <si>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</si>
  <si>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</si>
  <si>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</si>
  <si>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</si>
  <si>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</si>
  <si>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</si>
  <si>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</si>
  <si>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</si>
  <si>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</si>
  <si>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</si>
  <si>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</si>
  <si>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</si>
  <si>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</si>
  <si>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</si>
  <si>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</si>
  <si>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</si>
  <si>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</si>
  <si>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</si>
  <si>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</si>
  <si>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</si>
  <si>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</si>
  <si>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</si>
  <si>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</si>
  <si>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</si>
  <si>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</si>
  <si>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</si>
  <si>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</si>
  <si>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</si>
  <si>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</si>
  <si>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</si>
  <si>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</si>
  <si>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</si>
  <si>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</si>
  <si>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</si>
  <si>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</si>
  <si>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</si>
  <si>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</si>
  <si>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</si>
  <si>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</si>
  <si>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</si>
  <si>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</si>
  <si>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</si>
  <si>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</si>
  <si>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</si>
  <si>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</si>
  <si>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</si>
  <si>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</si>
  <si>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</si>
  <si>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</si>
  <si>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</si>
  <si>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</si>
  <si>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</si>
  <si>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</si>
  <si>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</si>
  <si>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</si>
  <si>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</si>
  <si>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</si>
  <si>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</si>
  <si>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</si>
  <si>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宅地造成</t>
    <phoneticPr fontId="5"/>
  </si>
  <si>
    <t>被保険者数(人)</t>
  </si>
  <si>
    <t>　積立金</t>
    <phoneticPr fontId="5"/>
  </si>
  <si>
    <t>地方債</t>
  </si>
  <si>
    <t>駐車場整備</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</si>
  <si>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</si>
  <si>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</si>
  <si>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</si>
  <si>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</si>
  <si>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</si>
  <si>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</si>
  <si>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</si>
  <si>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</si>
  <si>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</si>
  <si>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</si>
  <si>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</si>
  <si>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</si>
  <si>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</si>
  <si>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</si>
  <si>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</si>
  <si>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</si>
  <si>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</si>
  <si>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</si>
  <si>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</si>
  <si>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</si>
  <si>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</si>
  <si>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</si>
  <si>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</si>
  <si>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</si>
  <si>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</si>
  <si>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神奈川県藤沢市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</si>
  <si>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</si>
  <si>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</si>
  <si>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</si>
  <si>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</si>
  <si>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</si>
  <si>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</si>
  <si>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</si>
  <si>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</si>
  <si>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</si>
  <si>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</si>
  <si>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</si>
  <si>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</si>
  <si>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</si>
  <si>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</si>
  <si>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</si>
  <si>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</si>
  <si>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</si>
  <si>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</si>
  <si>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</si>
  <si>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</si>
  <si>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墓園事業費特別会計</t>
    <phoneticPr fontId="5"/>
  </si>
  <si>
    <t>北部第二（三地区）土地区画整理事業費特別会計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</si>
  <si>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</si>
  <si>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</si>
  <si>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</si>
  <si>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</si>
  <si>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</si>
  <si>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</si>
  <si>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</si>
  <si>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</si>
  <si>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</si>
  <si>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</si>
  <si>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</si>
  <si>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</si>
  <si>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</si>
  <si>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</si>
  <si>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</si>
  <si>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</si>
  <si>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後期高齢者医療事業費特別会計</t>
    <phoneticPr fontId="5"/>
  </si>
  <si>
    <t>湘南台駐車場事業費特別会計</t>
    <phoneticPr fontId="5"/>
  </si>
  <si>
    <t>-</t>
    <phoneticPr fontId="5"/>
  </si>
  <si>
    <t>下水道事業費特別会計</t>
    <phoneticPr fontId="5"/>
  </si>
  <si>
    <t>法適用企業</t>
    <phoneticPr fontId="5"/>
  </si>
  <si>
    <t>市民病院事業会計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</si>
  <si>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</si>
  <si>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</si>
  <si>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</si>
  <si>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</si>
  <si>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</si>
  <si>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</si>
  <si>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</si>
  <si>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</si>
  <si>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</si>
  <si>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</si>
  <si>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</si>
  <si>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</si>
  <si>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</si>
  <si>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</si>
  <si>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</si>
  <si>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</si>
  <si>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</si>
  <si>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</si>
  <si>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</si>
  <si>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</si>
  <si>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</si>
  <si>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</si>
  <si>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</si>
  <si>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</si>
  <si>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</si>
  <si>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</si>
  <si>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</si>
  <si>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</si>
  <si>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</si>
  <si>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</si>
  <si>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</si>
  <si>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</si>
  <si>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</si>
  <si>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</si>
  <si>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</si>
  <si>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</si>
  <si>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</si>
  <si>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</si>
  <si>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</si>
  <si>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</si>
  <si>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</si>
  <si>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</si>
  <si>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</si>
  <si>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</si>
  <si>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</si>
  <si>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</si>
  <si>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</si>
  <si>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</si>
  <si>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</si>
  <si>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</si>
  <si>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</si>
  <si>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</si>
  <si>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</si>
  <si>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</si>
  <si>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</si>
  <si>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</si>
  <si>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</si>
  <si>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</si>
  <si>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</si>
  <si>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</si>
  <si>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</si>
  <si>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</si>
  <si>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</si>
  <si>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</si>
  <si>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</si>
  <si>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</si>
  <si>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</si>
  <si>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</si>
  <si>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</si>
  <si>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</si>
  <si>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介護保険事業費特別会計</t>
    <phoneticPr fontId="5"/>
  </si>
  <si>
    <t>(Ｆ)</t>
    <phoneticPr fontId="5"/>
  </si>
  <si>
    <t>後期高齢者医療事業費特別会計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</si>
  <si>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</si>
  <si>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</si>
  <si>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</si>
  <si>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</si>
  <si>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</si>
  <si>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</si>
  <si>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</si>
  <si>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</si>
  <si>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</si>
  <si>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</si>
  <si>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</si>
  <si>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</si>
  <si>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</si>
  <si>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</si>
  <si>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</si>
  <si>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</si>
  <si>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</si>
  <si>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</si>
  <si>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</si>
  <si>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</si>
  <si>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</si>
  <si>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</si>
  <si>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</si>
  <si>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</si>
  <si>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</si>
  <si>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</si>
  <si>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</si>
  <si>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</si>
  <si>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</si>
  <si>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</si>
  <si>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</si>
  <si>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</si>
  <si>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</si>
  <si>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</si>
  <si>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</si>
  <si>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</si>
  <si>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</si>
  <si>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</si>
  <si>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</si>
  <si>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</si>
  <si>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</si>
  <si>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</si>
  <si>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</si>
  <si>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</si>
  <si>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</si>
  <si>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</si>
  <si>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</si>
  <si>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</si>
  <si>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</si>
  <si>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</si>
  <si>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</si>
  <si>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</si>
  <si>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</si>
  <si>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</si>
  <si>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</si>
  <si>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</si>
  <si>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</si>
  <si>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</si>
  <si>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</si>
  <si>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</si>
  <si>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</si>
  <si>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</si>
  <si>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</si>
  <si>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</si>
  <si>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</si>
  <si>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</si>
  <si>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</si>
  <si>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</si>
  <si>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</si>
  <si>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</si>
  <si>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</si>
  <si>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</si>
  <si>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</si>
  <si>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</si>
  <si>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</si>
  <si>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</si>
  <si>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</si>
  <si>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</si>
  <si>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</si>
  <si>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</si>
  <si>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</si>
  <si>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</si>
  <si>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</si>
  <si>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0.46</t>
  </si>
  <si>
    <t>市民病院事業会計</t>
  </si>
  <si>
    <t>一般会計</t>
  </si>
  <si>
    <t>下水道事業費特別会計</t>
  </si>
  <si>
    <t>国民健康保険事業費特別会計</t>
  </si>
  <si>
    <t>介護保険事業費特別会計</t>
  </si>
  <si>
    <t>北部第二（三地区）土地区画整理事業費特別会計</t>
  </si>
  <si>
    <t>後期高齢者医療事業費特別会計</t>
  </si>
  <si>
    <t>墓園事業費特別会計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</si>
  <si>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</si>
  <si>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</si>
  <si>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</si>
  <si>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</si>
  <si>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</si>
  <si>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</si>
  <si>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</si>
  <si>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</si>
  <si>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</si>
  <si>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</si>
  <si>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</si>
  <si>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</si>
  <si>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</si>
  <si>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</si>
  <si>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かながわ海岸美化財団</t>
    <rPh sb="4" eb="6">
      <t>カイガン</t>
    </rPh>
    <rPh sb="6" eb="8">
      <t>ビカ</t>
    </rPh>
    <rPh sb="8" eb="10">
      <t>ザイダン</t>
    </rPh>
    <phoneticPr fontId="2"/>
  </si>
  <si>
    <t>〇</t>
    <phoneticPr fontId="2"/>
  </si>
  <si>
    <t>藤沢市土地開発公社</t>
    <rPh sb="0" eb="3">
      <t>フジサワシ</t>
    </rPh>
    <rPh sb="3" eb="5">
      <t>トチ</t>
    </rPh>
    <rPh sb="5" eb="7">
      <t>カイハツ</t>
    </rPh>
    <rPh sb="7" eb="9">
      <t>コウシャ</t>
    </rPh>
    <phoneticPr fontId="2"/>
  </si>
  <si>
    <t>（公益財団法人）湘南産業振興財団</t>
    <rPh sb="1" eb="3">
      <t>コウエキ</t>
    </rPh>
    <rPh sb="3" eb="5">
      <t>ザイダン</t>
    </rPh>
    <rPh sb="5" eb="7">
      <t>ホウジン</t>
    </rPh>
    <rPh sb="8" eb="10">
      <t>ショウナン</t>
    </rPh>
    <rPh sb="10" eb="12">
      <t>サンギョウ</t>
    </rPh>
    <rPh sb="12" eb="14">
      <t>シンコウ</t>
    </rPh>
    <rPh sb="14" eb="16">
      <t>ザイダン</t>
    </rPh>
    <phoneticPr fontId="2"/>
  </si>
  <si>
    <t>（公益財団法人）藤沢市保健医療財団</t>
    <rPh sb="1" eb="3">
      <t>コウエキ</t>
    </rPh>
    <rPh sb="3" eb="5">
      <t>ザイダン</t>
    </rPh>
    <rPh sb="5" eb="7">
      <t>ホウジン</t>
    </rPh>
    <rPh sb="8" eb="11">
      <t>フジサワシ</t>
    </rPh>
    <rPh sb="11" eb="13">
      <t>ホケン</t>
    </rPh>
    <rPh sb="13" eb="15">
      <t>イリョウ</t>
    </rPh>
    <rPh sb="15" eb="17">
      <t>ザイダン</t>
    </rPh>
    <phoneticPr fontId="2"/>
  </si>
  <si>
    <t>〇</t>
    <phoneticPr fontId="2"/>
  </si>
  <si>
    <t>（公益財団法人）藤沢市まちづくり協会</t>
    <rPh sb="8" eb="11">
      <t>フジサワシ</t>
    </rPh>
    <rPh sb="16" eb="18">
      <t>キョウカイ</t>
    </rPh>
    <phoneticPr fontId="2"/>
  </si>
  <si>
    <t>（公益財団法人）藤沢市みらい創造財団</t>
    <rPh sb="8" eb="11">
      <t>フジサワシ</t>
    </rPh>
    <rPh sb="14" eb="16">
      <t>ソウゾウ</t>
    </rPh>
    <rPh sb="16" eb="18">
      <t>ザイダン</t>
    </rPh>
    <phoneticPr fontId="2"/>
  </si>
  <si>
    <t>藤沢市開発経営公社</t>
    <rPh sb="0" eb="3">
      <t>フジサワシ</t>
    </rPh>
    <rPh sb="3" eb="5">
      <t>カイハツ</t>
    </rPh>
    <rPh sb="5" eb="7">
      <t>ケイエイ</t>
    </rPh>
    <rPh sb="7" eb="9">
      <t>コウシャ</t>
    </rPh>
    <phoneticPr fontId="2"/>
  </si>
  <si>
    <t>（株）藤沢市興業公社</t>
    <rPh sb="1" eb="2">
      <t>カブ</t>
    </rPh>
    <rPh sb="3" eb="6">
      <t>フジサワシ</t>
    </rPh>
    <rPh sb="6" eb="8">
      <t>コウギョウ</t>
    </rPh>
    <rPh sb="8" eb="10">
      <t>コウシャ</t>
    </rPh>
    <phoneticPr fontId="2"/>
  </si>
  <si>
    <t>藤沢市市民会館サービス・センター（株）</t>
    <rPh sb="0" eb="3">
      <t>フジサワシ</t>
    </rPh>
    <rPh sb="3" eb="5">
      <t>シミン</t>
    </rPh>
    <rPh sb="5" eb="7">
      <t>カイカン</t>
    </rPh>
    <rPh sb="17" eb="18">
      <t>カブ</t>
    </rPh>
    <phoneticPr fontId="2"/>
  </si>
  <si>
    <t>（公益財団法人）かながわ健康財団</t>
    <rPh sb="1" eb="3">
      <t>コウエキ</t>
    </rPh>
    <rPh sb="3" eb="5">
      <t>ザイダン</t>
    </rPh>
    <rPh sb="5" eb="7">
      <t>ホウジン</t>
    </rPh>
    <rPh sb="12" eb="14">
      <t>ケンコウ</t>
    </rPh>
    <rPh sb="14" eb="16">
      <t>ザイダン</t>
    </rPh>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</si>
  <si>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</si>
  <si>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</si>
  <si>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</si>
  <si>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</si>
  <si>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</si>
  <si>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大庭台墓園基金</t>
    <rPh sb="0" eb="2">
      <t>オオバ</t>
    </rPh>
    <rPh sb="2" eb="3">
      <t>ダイ</t>
    </rPh>
    <rPh sb="3" eb="5">
      <t>ボエン</t>
    </rPh>
    <rPh sb="5" eb="7">
      <t>キキン</t>
    </rPh>
    <phoneticPr fontId="5"/>
  </si>
  <si>
    <t>みどり基金</t>
    <rPh sb="3" eb="5">
      <t>キキン</t>
    </rPh>
    <phoneticPr fontId="5"/>
  </si>
  <si>
    <t>愛の輪福祉基金</t>
    <rPh sb="0" eb="1">
      <t>アイ</t>
    </rPh>
    <rPh sb="2" eb="3">
      <t>ワ</t>
    </rPh>
    <rPh sb="3" eb="5">
      <t>フクシ</t>
    </rPh>
    <rPh sb="5" eb="7">
      <t>キキン</t>
    </rPh>
    <phoneticPr fontId="5"/>
  </si>
  <si>
    <t>災害復興基金</t>
    <rPh sb="0" eb="2">
      <t>サイガイ</t>
    </rPh>
    <rPh sb="2" eb="4">
      <t>フッコウ</t>
    </rPh>
    <rPh sb="4" eb="6">
      <t>キキン</t>
    </rPh>
    <phoneticPr fontId="5"/>
  </si>
  <si>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</si>
  <si>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</si>
  <si>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</si>
  <si>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</si>
  <si>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</si>
  <si>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</si>
  <si>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</si>
  <si>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</si>
  <si>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</si>
  <si>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</si>
  <si>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</si>
  <si>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</si>
  <si>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</si>
  <si>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</si>
  <si>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　昨年度と比較すると、学校施設などの老朽化の進展等により有形固定資産減価償却率が上昇している。また、市民センターや一般廃棄物焼却施設等整備の進捗による地方債残高が増加したことにより、将来負担比率も増加した。今後も公共施設再整備や都市基盤整備等による地方債の発行が予定されていることから、健全化判断比率の基準値の推移を注視しつつ、シミュレーションを行いながら、中長期的な視点に立ち、適正な地方債の発行水準を見極めるとともに、毎年度の元利償還金額の平準化に努めていく。</t>
    <rPh sb="50" eb="52">
      <t>シミン</t>
    </rPh>
    <rPh sb="67" eb="69">
      <t>セイビ</t>
    </rPh>
    <rPh sb="70" eb="72">
      <t>シンチョク</t>
    </rPh>
    <rPh sb="75" eb="78">
      <t>チホウサイ</t>
    </rPh>
    <rPh sb="78" eb="80">
      <t>ザンダカ</t>
    </rPh>
    <rPh sb="81" eb="83">
      <t>ゾウカ</t>
    </rPh>
    <rPh sb="91" eb="93">
      <t>ショウライ</t>
    </rPh>
    <rPh sb="93" eb="95">
      <t>フタン</t>
    </rPh>
    <rPh sb="95" eb="97">
      <t>ヒリツ</t>
    </rPh>
    <rPh sb="98" eb="100">
      <t>ゾウカ</t>
    </rPh>
    <phoneticPr fontId="5"/>
  </si>
  <si>
    <t>　昨年度と比較すると、分庁舎整備や市民センター整備に係る借入分の償還が増加したことなどにより実質公債費比率が上昇し、類似団体内平均を上回った。さらに、市民センターや一般廃棄物焼却施設等整備に伴う借入を行い、地方債残高が増加したことにより、将来負担比率も増加している。今後も公共施設再整備や都市基盤整備等による地方債の発行が予定されていることから、健全化判断比率の基準値の推移を注視しつつ、シミュレーションを行いながら、中長期的な視点に立ち、適正な地方債の発行水準を見極めるとともに、毎年度の元利償還金額の平準化に努めていく。</t>
    <rPh sb="17" eb="19">
      <t>シミン</t>
    </rPh>
    <rPh sb="23" eb="25">
      <t>セイビ</t>
    </rPh>
    <rPh sb="58" eb="60">
      <t>ルイジ</t>
    </rPh>
    <rPh sb="60" eb="62">
      <t>ダンタイ</t>
    </rPh>
    <rPh sb="62" eb="63">
      <t>ナイ</t>
    </rPh>
    <rPh sb="63" eb="65">
      <t>ヘイキン</t>
    </rPh>
    <rPh sb="66" eb="68">
      <t>ウワマワ</t>
    </rPh>
    <rPh sb="75" eb="77">
      <t>シミン</t>
    </rPh>
    <rPh sb="82" eb="84">
      <t>イッパン</t>
    </rPh>
    <rPh sb="84" eb="87">
      <t>ハイキブツ</t>
    </rPh>
    <rPh sb="87" eb="89">
      <t>ショウキャク</t>
    </rPh>
    <rPh sb="89" eb="91">
      <t>シセツ</t>
    </rPh>
    <rPh sb="91" eb="92">
      <t>トウ</t>
    </rPh>
    <rPh sb="92" eb="94">
      <t>セイビ</t>
    </rPh>
    <rPh sb="95" eb="96">
      <t>トモナ</t>
    </rPh>
    <rPh sb="97" eb="99">
      <t>カリイレ</t>
    </rPh>
    <rPh sb="100" eb="101">
      <t>オコナ</t>
    </rPh>
    <rPh sb="103" eb="106">
      <t>チホウサイ</t>
    </rPh>
    <rPh sb="106" eb="108">
      <t>ザンダカ</t>
    </rPh>
    <rPh sb="109" eb="111">
      <t>ゾウカ</t>
    </rPh>
    <rPh sb="119" eb="121">
      <t>ショウライ</t>
    </rPh>
    <rPh sb="121" eb="123">
      <t>フタン</t>
    </rPh>
    <rPh sb="123" eb="125">
      <t>ヒリツ</t>
    </rPh>
    <rPh sb="126" eb="128">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</si>
</sst>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CF76-4995-BD24-1B72E229A4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64766</c:v>
                </c:pt>
                <c:pt idx="1">
                  <c:v>37619</c:v>
                </c:pt>
                <c:pt idx="2">
                  <c:v>46586</c:v>
                </c:pt>
                <c:pt idx="3">
                  <c:v>32910</c:v>
                </c:pt>
                <c:pt idx="4">
                  <c:v>46997</c:v>
                </c:pt>
              </c:numCache>
            </c:numRef>
          </c:val>
          <c:smooth val="0"/>
          <c:extLst>
            <c:ext xmlns:c16="http://schemas.microsoft.com/office/drawing/2014/chart" uri="{C3380CC4-5D6E-409C-BE32-E72D297353CC}">
              <c16:uniqueId val="{00000001-CF76-4995-BD24-1B72E229A453}"/>
            </c:ext>
          </c:extLst>
        </c:ser>
        <c:dLbls>
          <c:showLegendKey val="0"/>
          <c:showVal val="0"/>
          <c:showCatName val="0"/>
          <c:showSerName val="0"/>
          <c:showPercent val="0"/>
          <c:showBubbleSize val="0"/>
        </c:dLbls>
        <c:marker val="1"/>
        <c:smooth val="0"/>
        <c:axId val="468347088"/>
        <c:axId val="468344344"/>
      </c:lineChart>
      <c:catAx>
        <c:axId val="468347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8344344"/>
        <c:crosses val="autoZero"/>
        <c:auto val="1"/>
        <c:lblAlgn val="ctr"/>
        <c:lblOffset val="100"/>
        <c:tickLblSkip val="1"/>
        <c:tickMarkSkip val="1"/>
        <c:noMultiLvlLbl val="0"/>
      </c:catAx>
      <c:valAx>
        <c:axId val="4683443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8347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7.59</c:v>
                </c:pt>
                <c:pt idx="1">
                  <c:v>6.78</c:v>
                </c:pt>
                <c:pt idx="2">
                  <c:v>4.6500000000000004</c:v>
                </c:pt>
                <c:pt idx="3">
                  <c:v>5.68</c:v>
                </c:pt>
                <c:pt idx="4">
                  <c:v>7.98</c:v>
                </c:pt>
              </c:numCache>
            </c:numRef>
          </c:val>
          <c:extLst>
            <c:ext xmlns:c16="http://schemas.microsoft.com/office/drawing/2014/chart" uri="{C3380CC4-5D6E-409C-BE32-E72D297353CC}">
              <c16:uniqueId val="{00000000-4E94-4C19-96FF-ED05983283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9.8800000000000008</c:v>
                </c:pt>
                <c:pt idx="1">
                  <c:v>11.96</c:v>
                </c:pt>
                <c:pt idx="2">
                  <c:v>13.1</c:v>
                </c:pt>
                <c:pt idx="3">
                  <c:v>15.6</c:v>
                </c:pt>
                <c:pt idx="4">
                  <c:v>14.53</c:v>
                </c:pt>
              </c:numCache>
            </c:numRef>
          </c:val>
          <c:extLst>
            <c:ext xmlns:c16="http://schemas.microsoft.com/office/drawing/2014/chart" uri="{C3380CC4-5D6E-409C-BE32-E72D297353CC}">
              <c16:uniqueId val="{00000001-4E94-4C19-96FF-ED05983283F4}"/>
            </c:ext>
          </c:extLst>
        </c:ser>
        <c:dLbls>
          <c:showLegendKey val="0"/>
          <c:showVal val="0"/>
          <c:showCatName val="0"/>
          <c:showSerName val="0"/>
          <c:showPercent val="0"/>
          <c:showBubbleSize val="0"/>
        </c:dLbls>
        <c:gapWidth val="250"/>
        <c:overlap val="100"/>
        <c:axId val="468342776"/>
        <c:axId val="468347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0.22</c:v>
                </c:pt>
                <c:pt idx="1">
                  <c:v>1.6</c:v>
                </c:pt>
                <c:pt idx="2">
                  <c:v>-0.46</c:v>
                </c:pt>
                <c:pt idx="3">
                  <c:v>3.78</c:v>
                </c:pt>
                <c:pt idx="4">
                  <c:v>0.66</c:v>
                </c:pt>
              </c:numCache>
            </c:numRef>
          </c:val>
          <c:smooth val="0"/>
          <c:extLst>
            <c:ext xmlns:c16="http://schemas.microsoft.com/office/drawing/2014/chart" uri="{C3380CC4-5D6E-409C-BE32-E72D297353CC}">
              <c16:uniqueId val="{00000002-4E94-4C19-96FF-ED05983283F4}"/>
            </c:ext>
          </c:extLst>
        </c:ser>
        <c:dLbls>
          <c:showLegendKey val="0"/>
          <c:showVal val="0"/>
          <c:showCatName val="0"/>
          <c:showSerName val="0"/>
          <c:showPercent val="0"/>
          <c:showBubbleSize val="0"/>
        </c:dLbls>
        <c:marker val="1"/>
        <c:smooth val="0"/>
        <c:axId val="468342776"/>
        <c:axId val="468347872"/>
      </c:lineChart>
      <c:catAx>
        <c:axId val="468342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8347872"/>
        <c:crosses val="autoZero"/>
        <c:auto val="1"/>
        <c:lblAlgn val="ctr"/>
        <c:lblOffset val="100"/>
        <c:tickLblSkip val="1"/>
        <c:tickMarkSkip val="1"/>
        <c:noMultiLvlLbl val="0"/>
      </c:catAx>
      <c:valAx>
        <c:axId val="468347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342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0.14000000000000001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92F-4F95-9FA6-9BA73A3AFF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2F-4F95-9FA6-9BA73A3AFFFA}"/>
            </c:ext>
          </c:extLst>
        </c:ser>
        <c:ser>
          <c:idx val="2"/>
          <c:order val="2"/>
          <c:tx>
            <c:strRef>
              <c:f>データシート!$A$29</c:f>
              <c:strCache>
                <c:ptCount val="1"/>
                <c:pt idx="0">
                  <c:v>墓園事業費特別会計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0.08</c:v>
                </c:pt>
                <c:pt idx="2">
                  <c:v>#N/A</c:v>
                </c:pt>
                <c:pt idx="3">
                  <c:v>0.08</c:v>
                </c:pt>
                <c:pt idx="4">
                  <c:v>#N/A</c:v>
                </c:pt>
                <c:pt idx="5">
                  <c:v>7.0000000000000007E-2</c:v>
                </c:pt>
                <c:pt idx="6">
                  <c:v>#N/A</c:v>
                </c:pt>
                <c:pt idx="7">
                  <c:v>0.05</c:v>
                </c:pt>
                <c:pt idx="8">
                  <c:v>#N/A</c:v>
                </c:pt>
                <c:pt idx="9">
                  <c:v>0.04</c:v>
                </c:pt>
              </c:numCache>
            </c:numRef>
          </c:val>
          <c:extLst>
            <c:ext xmlns:c16="http://schemas.microsoft.com/office/drawing/2014/chart" uri="{C3380CC4-5D6E-409C-BE32-E72D297353CC}">
              <c16:uniqueId val="{00000002-092F-4F95-9FA6-9BA73A3AFFFA}"/>
            </c:ext>
          </c:extLst>
        </c:ser>
        <c:ser>
          <c:idx val="3"/>
          <c:order val="3"/>
          <c:tx>
            <c:strRef>
              <c:f>データシート!$A$30</c:f>
              <c:strCache>
                <c:ptCount val="1"/>
                <c:pt idx="0">
                  <c:v>後期高齢者医療事業費特別会計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0.17</c:v>
                </c:pt>
                <c:pt idx="2">
                  <c:v>#N/A</c:v>
                </c:pt>
                <c:pt idx="3">
                  <c:v>0.15</c:v>
                </c:pt>
                <c:pt idx="4">
                  <c:v>#N/A</c:v>
                </c:pt>
                <c:pt idx="5">
                  <c:v>0.15</c:v>
                </c:pt>
                <c:pt idx="6">
                  <c:v>#N/A</c:v>
                </c:pt>
                <c:pt idx="7">
                  <c:v>0.12</c:v>
                </c:pt>
                <c:pt idx="8">
                  <c:v>#N/A</c:v>
                </c:pt>
                <c:pt idx="9">
                  <c:v>0.13</c:v>
                </c:pt>
              </c:numCache>
            </c:numRef>
          </c:val>
          <c:extLst>
            <c:ext xmlns:c16="http://schemas.microsoft.com/office/drawing/2014/chart" uri="{C3380CC4-5D6E-409C-BE32-E72D297353CC}">
              <c16:uniqueId val="{00000003-092F-4F95-9FA6-9BA73A3AFFFA}"/>
            </c:ext>
          </c:extLst>
        </c:ser>
        <c:ser>
          <c:idx val="4"/>
          <c:order val="4"/>
          <c:tx>
            <c:strRef>
              <c:f>データシート!$A$31</c:f>
              <c:strCache>
                <c:ptCount val="1"/>
                <c:pt idx="0">
                  <c:v>北部第二（三地区）土地区画整理事業費特別会計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0.45</c:v>
                </c:pt>
                <c:pt idx="2">
                  <c:v>#N/A</c:v>
                </c:pt>
                <c:pt idx="3">
                  <c:v>0.3</c:v>
                </c:pt>
                <c:pt idx="4">
                  <c:v>#N/A</c:v>
                </c:pt>
                <c:pt idx="5">
                  <c:v>0.59</c:v>
                </c:pt>
                <c:pt idx="6">
                  <c:v>#N/A</c:v>
                </c:pt>
                <c:pt idx="7">
                  <c:v>0.51</c:v>
                </c:pt>
                <c:pt idx="8">
                  <c:v>#N/A</c:v>
                </c:pt>
                <c:pt idx="9">
                  <c:v>0.36</c:v>
                </c:pt>
              </c:numCache>
            </c:numRef>
          </c:val>
          <c:extLst>
            <c:ext xmlns:c16="http://schemas.microsoft.com/office/drawing/2014/chart" uri="{C3380CC4-5D6E-409C-BE32-E72D297353CC}">
              <c16:uniqueId val="{00000004-092F-4F95-9FA6-9BA73A3AFFFA}"/>
            </c:ext>
          </c:extLst>
        </c:ser>
        <c:ser>
          <c:idx val="5"/>
          <c:order val="5"/>
          <c:tx>
            <c:strRef>
              <c:f>データシート!$A$32</c:f>
              <c:strCache>
                <c:ptCount val="1"/>
                <c:pt idx="0">
                  <c:v>介護保険事業費特別会計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0.34</c:v>
                </c:pt>
                <c:pt idx="2">
                  <c:v>#N/A</c:v>
                </c:pt>
                <c:pt idx="3">
                  <c:v>0.42</c:v>
                </c:pt>
                <c:pt idx="4">
                  <c:v>#N/A</c:v>
                </c:pt>
                <c:pt idx="5">
                  <c:v>0.2</c:v>
                </c:pt>
                <c:pt idx="6">
                  <c:v>#N/A</c:v>
                </c:pt>
                <c:pt idx="7">
                  <c:v>0.51</c:v>
                </c:pt>
                <c:pt idx="8">
                  <c:v>#N/A</c:v>
                </c:pt>
                <c:pt idx="9">
                  <c:v>0.67</c:v>
                </c:pt>
              </c:numCache>
            </c:numRef>
          </c:val>
          <c:extLst>
            <c:ext xmlns:c16="http://schemas.microsoft.com/office/drawing/2014/chart" uri="{C3380CC4-5D6E-409C-BE32-E72D297353CC}">
              <c16:uniqueId val="{00000005-092F-4F95-9FA6-9BA73A3AFFFA}"/>
            </c:ext>
          </c:extLst>
        </c:ser>
        <c:ser>
          <c:idx val="6"/>
          <c:order val="6"/>
          <c:tx>
            <c:strRef>
              <c:f>データシート!$A$33</c:f>
              <c:strCache>
                <c:ptCount val="1"/>
                <c:pt idx="0">
                  <c:v>国民健康保険事業費特別会計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2.91</c:v>
                </c:pt>
                <c:pt idx="2">
                  <c:v>#N/A</c:v>
                </c:pt>
                <c:pt idx="3">
                  <c:v>1.73</c:v>
                </c:pt>
                <c:pt idx="4">
                  <c:v>#N/A</c:v>
                </c:pt>
                <c:pt idx="5">
                  <c:v>0.9</c:v>
                </c:pt>
                <c:pt idx="6">
                  <c:v>#N/A</c:v>
                </c:pt>
                <c:pt idx="7">
                  <c:v>1.1100000000000001</c:v>
                </c:pt>
                <c:pt idx="8">
                  <c:v>#N/A</c:v>
                </c:pt>
                <c:pt idx="9">
                  <c:v>1.19</c:v>
                </c:pt>
              </c:numCache>
            </c:numRef>
          </c:val>
          <c:extLst>
            <c:ext xmlns:c16="http://schemas.microsoft.com/office/drawing/2014/chart" uri="{C3380CC4-5D6E-409C-BE32-E72D297353CC}">
              <c16:uniqueId val="{00000006-092F-4F95-9FA6-9BA73A3AFFFA}"/>
            </c:ext>
          </c:extLst>
        </c:ser>
        <c:ser>
          <c:idx val="7"/>
          <c:order val="7"/>
          <c:tx>
            <c:strRef>
              <c:f>データシート!$A$34</c:f>
              <c:strCache>
                <c:ptCount val="1"/>
                <c:pt idx="0">
                  <c:v>下水道事業費特別会計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2.2200000000000002</c:v>
                </c:pt>
                <c:pt idx="2">
                  <c:v>#N/A</c:v>
                </c:pt>
                <c:pt idx="3">
                  <c:v>1.89</c:v>
                </c:pt>
                <c:pt idx="4">
                  <c:v>#N/A</c:v>
                </c:pt>
                <c:pt idx="5">
                  <c:v>1.26</c:v>
                </c:pt>
                <c:pt idx="6">
                  <c:v>#N/A</c:v>
                </c:pt>
                <c:pt idx="7">
                  <c:v>1.94</c:v>
                </c:pt>
                <c:pt idx="8">
                  <c:v>#N/A</c:v>
                </c:pt>
                <c:pt idx="9">
                  <c:v>2.39</c:v>
                </c:pt>
              </c:numCache>
            </c:numRef>
          </c:val>
          <c:extLst>
            <c:ext xmlns:c16="http://schemas.microsoft.com/office/drawing/2014/chart" uri="{C3380CC4-5D6E-409C-BE32-E72D297353CC}">
              <c16:uniqueId val="{00000007-092F-4F95-9FA6-9BA73A3AFFF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7.71</c:v>
                </c:pt>
                <c:pt idx="2">
                  <c:v>#N/A</c:v>
                </c:pt>
                <c:pt idx="3">
                  <c:v>6.59</c:v>
                </c:pt>
                <c:pt idx="4">
                  <c:v>#N/A</c:v>
                </c:pt>
                <c:pt idx="5">
                  <c:v>4.54</c:v>
                </c:pt>
                <c:pt idx="6">
                  <c:v>#N/A</c:v>
                </c:pt>
                <c:pt idx="7">
                  <c:v>5.54</c:v>
                </c:pt>
                <c:pt idx="8">
                  <c:v>#N/A</c:v>
                </c:pt>
                <c:pt idx="9">
                  <c:v>7.85</c:v>
                </c:pt>
              </c:numCache>
            </c:numRef>
          </c:val>
          <c:extLst>
            <c:ext xmlns:c16="http://schemas.microsoft.com/office/drawing/2014/chart" uri="{C3380CC4-5D6E-409C-BE32-E72D297353CC}">
              <c16:uniqueId val="{00000008-092F-4F95-9FA6-9BA73A3AFFFA}"/>
            </c:ext>
          </c:extLst>
        </c:ser>
        <c:ser>
          <c:idx val="9"/>
          <c:order val="9"/>
          <c:tx>
            <c:strRef>
              <c:f>データシート!$A$36</c:f>
              <c:strCache>
                <c:ptCount val="1"/>
                <c:pt idx="0">
                  <c:v>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6.54</c:v>
                </c:pt>
                <c:pt idx="2">
                  <c:v>#N/A</c:v>
                </c:pt>
                <c:pt idx="3">
                  <c:v>6.83</c:v>
                </c:pt>
                <c:pt idx="4">
                  <c:v>#N/A</c:v>
                </c:pt>
                <c:pt idx="5">
                  <c:v>6.2</c:v>
                </c:pt>
                <c:pt idx="6">
                  <c:v>#N/A</c:v>
                </c:pt>
                <c:pt idx="7">
                  <c:v>6.64</c:v>
                </c:pt>
                <c:pt idx="8">
                  <c:v>#N/A</c:v>
                </c:pt>
                <c:pt idx="9">
                  <c:v>8.68</c:v>
                </c:pt>
              </c:numCache>
            </c:numRef>
          </c:val>
          <c:extLst>
            <c:ext xmlns:c16="http://schemas.microsoft.com/office/drawing/2014/chart" uri="{C3380CC4-5D6E-409C-BE32-E72D297353CC}">
              <c16:uniqueId val="{00000009-092F-4F95-9FA6-9BA73A3AFFFA}"/>
            </c:ext>
          </c:extLst>
        </c:ser>
        <c:dLbls>
          <c:showLegendKey val="0"/>
          <c:showVal val="0"/>
          <c:showCatName val="0"/>
          <c:showSerName val="0"/>
          <c:showPercent val="0"/>
          <c:showBubbleSize val="0"/>
        </c:dLbls>
        <c:gapWidth val="150"/>
        <c:overlap val="100"/>
        <c:axId val="468340424"/>
        <c:axId val="468345128"/>
      </c:barChart>
      <c:catAx>
        <c:axId val="468340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8345128"/>
        <c:crosses val="autoZero"/>
        <c:auto val="1"/>
        <c:lblAlgn val="ctr"/>
        <c:lblOffset val="100"/>
        <c:tickLblSkip val="1"/>
        <c:tickMarkSkip val="1"/>
        <c:noMultiLvlLbl val="0"/>
      </c:catAx>
      <c:valAx>
        <c:axId val="468345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340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11346</c:v>
                </c:pt>
                <c:pt idx="5">
                  <c:v>10831</c:v>
                </c:pt>
                <c:pt idx="8">
                  <c:v>10211</c:v>
                </c:pt>
                <c:pt idx="11">
                  <c:v>9852</c:v>
                </c:pt>
                <c:pt idx="14">
                  <c:v>9483</c:v>
                </c:pt>
              </c:numCache>
            </c:numRef>
          </c:val>
          <c:extLst>
            <c:ext xmlns:c16="http://schemas.microsoft.com/office/drawing/2014/chart" uri="{C3380CC4-5D6E-409C-BE32-E72D297353CC}">
              <c16:uniqueId val="{00000000-EECA-4993-9FF8-C385A0F392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CA-4993-9FF8-C385A0F392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835</c:v>
                </c:pt>
                <c:pt idx="3">
                  <c:v>1115</c:v>
                </c:pt>
                <c:pt idx="6">
                  <c:v>707</c:v>
                </c:pt>
                <c:pt idx="9">
                  <c:v>1323</c:v>
                </c:pt>
                <c:pt idx="12">
                  <c:v>1516</c:v>
                </c:pt>
              </c:numCache>
            </c:numRef>
          </c:val>
          <c:extLst>
            <c:ext xmlns:c16="http://schemas.microsoft.com/office/drawing/2014/chart" uri="{C3380CC4-5D6E-409C-BE32-E72D297353CC}">
              <c16:uniqueId val="{00000002-EECA-4993-9FF8-C385A0F392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CA-4993-9FF8-C385A0F392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3278</c:v>
                </c:pt>
                <c:pt idx="3">
                  <c:v>3162</c:v>
                </c:pt>
                <c:pt idx="6">
                  <c:v>3041</c:v>
                </c:pt>
                <c:pt idx="9">
                  <c:v>2732</c:v>
                </c:pt>
                <c:pt idx="12">
                  <c:v>2703</c:v>
                </c:pt>
              </c:numCache>
            </c:numRef>
          </c:val>
          <c:extLst>
            <c:ext xmlns:c16="http://schemas.microsoft.com/office/drawing/2014/chart" uri="{C3380CC4-5D6E-409C-BE32-E72D297353CC}">
              <c16:uniqueId val="{00000004-EECA-4993-9FF8-C385A0F392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CA-4993-9FF8-C385A0F392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CA-4993-9FF8-C385A0F392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8310</c:v>
                </c:pt>
                <c:pt idx="3">
                  <c:v>8692</c:v>
                </c:pt>
                <c:pt idx="6">
                  <c:v>8812</c:v>
                </c:pt>
                <c:pt idx="9">
                  <c:v>9037</c:v>
                </c:pt>
                <c:pt idx="12">
                  <c:v>9464</c:v>
                </c:pt>
              </c:numCache>
            </c:numRef>
          </c:val>
          <c:extLst>
            <c:ext xmlns:c16="http://schemas.microsoft.com/office/drawing/2014/chart" uri="{C3380CC4-5D6E-409C-BE32-E72D297353CC}">
              <c16:uniqueId val="{00000007-EECA-4993-9FF8-C385A0F392DA}"/>
            </c:ext>
          </c:extLst>
        </c:ser>
        <c:dLbls>
          <c:showLegendKey val="0"/>
          <c:showVal val="0"/>
          <c:showCatName val="0"/>
          <c:showSerName val="0"/>
          <c:showPercent val="0"/>
          <c:showBubbleSize val="0"/>
        </c:dLbls>
        <c:gapWidth val="100"/>
        <c:overlap val="100"/>
        <c:axId val="468343168"/>
        <c:axId val="468341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1077</c:v>
                </c:pt>
                <c:pt idx="2">
                  <c:v>#N/A</c:v>
                </c:pt>
                <c:pt idx="3">
                  <c:v>#N/A</c:v>
                </c:pt>
                <c:pt idx="4">
                  <c:v>2138</c:v>
                </c:pt>
                <c:pt idx="5">
                  <c:v>#N/A</c:v>
                </c:pt>
                <c:pt idx="6">
                  <c:v>#N/A</c:v>
                </c:pt>
                <c:pt idx="7">
                  <c:v>2349</c:v>
                </c:pt>
                <c:pt idx="8">
                  <c:v>#N/A</c:v>
                </c:pt>
                <c:pt idx="9">
                  <c:v>#N/A</c:v>
                </c:pt>
                <c:pt idx="10">
                  <c:v>3240</c:v>
                </c:pt>
                <c:pt idx="11">
                  <c:v>#N/A</c:v>
                </c:pt>
                <c:pt idx="12">
                  <c:v>#N/A</c:v>
                </c:pt>
                <c:pt idx="13">
                  <c:v>4200</c:v>
                </c:pt>
                <c:pt idx="14">
                  <c:v>#N/A</c:v>
                </c:pt>
              </c:numCache>
            </c:numRef>
          </c:val>
          <c:smooth val="0"/>
          <c:extLst>
            <c:ext xmlns:c16="http://schemas.microsoft.com/office/drawing/2014/chart" uri="{C3380CC4-5D6E-409C-BE32-E72D297353CC}">
              <c16:uniqueId val="{00000008-EECA-4993-9FF8-C385A0F392DA}"/>
            </c:ext>
          </c:extLst>
        </c:ser>
        <c:dLbls>
          <c:showLegendKey val="0"/>
          <c:showVal val="0"/>
          <c:showCatName val="0"/>
          <c:showSerName val="0"/>
          <c:showPercent val="0"/>
          <c:showBubbleSize val="0"/>
        </c:dLbls>
        <c:marker val="1"/>
        <c:smooth val="0"/>
        <c:axId val="468343168"/>
        <c:axId val="468341600"/>
      </c:lineChart>
      <c:catAx>
        <c:axId val="46834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8341600"/>
        <c:crosses val="autoZero"/>
        <c:auto val="1"/>
        <c:lblAlgn val="ctr"/>
        <c:lblOffset val="100"/>
        <c:tickLblSkip val="1"/>
        <c:tickMarkSkip val="1"/>
        <c:noMultiLvlLbl val="0"/>
      </c:catAx>
      <c:valAx>
        <c:axId val="46834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34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58924</c:v>
                </c:pt>
                <c:pt idx="5">
                  <c:v>54700</c:v>
                </c:pt>
                <c:pt idx="8">
                  <c:v>51020</c:v>
                </c:pt>
                <c:pt idx="11">
                  <c:v>48313</c:v>
                </c:pt>
                <c:pt idx="14">
                  <c:v>45675</c:v>
                </c:pt>
              </c:numCache>
            </c:numRef>
          </c:val>
          <c:extLst>
            <c:ext xmlns:c16="http://schemas.microsoft.com/office/drawing/2014/chart" uri="{C3380CC4-5D6E-409C-BE32-E72D297353CC}">
              <c16:uniqueId val="{00000000-2601-479E-98D0-395CD62671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32504</c:v>
                </c:pt>
                <c:pt idx="5">
                  <c:v>31889</c:v>
                </c:pt>
                <c:pt idx="8">
                  <c:v>31293</c:v>
                </c:pt>
                <c:pt idx="11">
                  <c:v>29097</c:v>
                </c:pt>
                <c:pt idx="14">
                  <c:v>29609</c:v>
                </c:pt>
              </c:numCache>
            </c:numRef>
          </c:val>
          <c:extLst>
            <c:ext xmlns:c16="http://schemas.microsoft.com/office/drawing/2014/chart" uri="{C3380CC4-5D6E-409C-BE32-E72D297353CC}">
              <c16:uniqueId val="{00000001-2601-479E-98D0-395CD62671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19292</c:v>
                </c:pt>
                <c:pt idx="5">
                  <c:v>22369</c:v>
                </c:pt>
                <c:pt idx="8">
                  <c:v>21857</c:v>
                </c:pt>
                <c:pt idx="11">
                  <c:v>22858</c:v>
                </c:pt>
                <c:pt idx="14">
                  <c:v>22069</c:v>
                </c:pt>
              </c:numCache>
            </c:numRef>
          </c:val>
          <c:extLst>
            <c:ext xmlns:c16="http://schemas.microsoft.com/office/drawing/2014/chart" uri="{C3380CC4-5D6E-409C-BE32-E72D297353CC}">
              <c16:uniqueId val="{00000002-2601-479E-98D0-395CD62671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01-479E-98D0-395CD62671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601-479E-98D0-395CD62671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16</c:v>
                </c:pt>
                <c:pt idx="3">
                  <c:v>14</c:v>
                </c:pt>
                <c:pt idx="6">
                  <c:v>12</c:v>
                </c:pt>
                <c:pt idx="9">
                  <c:v>9</c:v>
                </c:pt>
                <c:pt idx="12">
                  <c:v>7</c:v>
                </c:pt>
              </c:numCache>
            </c:numRef>
          </c:val>
          <c:extLst>
            <c:ext xmlns:c16="http://schemas.microsoft.com/office/drawing/2014/chart" uri="{C3380CC4-5D6E-409C-BE32-E72D297353CC}">
              <c16:uniqueId val="{00000005-2601-479E-98D0-395CD62671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17888</c:v>
                </c:pt>
                <c:pt idx="3">
                  <c:v>17230</c:v>
                </c:pt>
                <c:pt idx="6">
                  <c:v>17331</c:v>
                </c:pt>
                <c:pt idx="9">
                  <c:v>16526</c:v>
                </c:pt>
                <c:pt idx="12">
                  <c:v>16707</c:v>
                </c:pt>
              </c:numCache>
            </c:numRef>
          </c:val>
          <c:extLst>
            <c:ext xmlns:c16="http://schemas.microsoft.com/office/drawing/2014/chart" uri="{C3380CC4-5D6E-409C-BE32-E72D297353CC}">
              <c16:uniqueId val="{00000006-2601-479E-98D0-395CD62671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601-479E-98D0-395CD62671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37866</c:v>
                </c:pt>
                <c:pt idx="3">
                  <c:v>36673</c:v>
                </c:pt>
                <c:pt idx="6">
                  <c:v>34881</c:v>
                </c:pt>
                <c:pt idx="9">
                  <c:v>29416</c:v>
                </c:pt>
                <c:pt idx="12">
                  <c:v>27471</c:v>
                </c:pt>
              </c:numCache>
            </c:numRef>
          </c:val>
          <c:extLst>
            <c:ext xmlns:c16="http://schemas.microsoft.com/office/drawing/2014/chart" uri="{C3380CC4-5D6E-409C-BE32-E72D297353CC}">
              <c16:uniqueId val="{00000008-2601-479E-98D0-395CD62671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10763</c:v>
                </c:pt>
                <c:pt idx="3">
                  <c:v>10325</c:v>
                </c:pt>
                <c:pt idx="6">
                  <c:v>10094</c:v>
                </c:pt>
                <c:pt idx="9">
                  <c:v>8845</c:v>
                </c:pt>
                <c:pt idx="12">
                  <c:v>11945</c:v>
                </c:pt>
              </c:numCache>
            </c:numRef>
          </c:val>
          <c:extLst>
            <c:ext xmlns:c16="http://schemas.microsoft.com/office/drawing/2014/chart" uri="{C3380CC4-5D6E-409C-BE32-E72D297353CC}">
              <c16:uniqueId val="{00000009-2601-479E-98D0-395CD62671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77782</c:v>
                </c:pt>
                <c:pt idx="3">
                  <c:v>77260</c:v>
                </c:pt>
                <c:pt idx="6">
                  <c:v>79420</c:v>
                </c:pt>
                <c:pt idx="9">
                  <c:v>79493</c:v>
                </c:pt>
                <c:pt idx="12">
                  <c:v>81815</c:v>
                </c:pt>
              </c:numCache>
            </c:numRef>
          </c:val>
          <c:extLst>
            <c:ext xmlns:c16="http://schemas.microsoft.com/office/drawing/2014/chart" uri="{C3380CC4-5D6E-409C-BE32-E72D297353CC}">
              <c16:uniqueId val="{0000000A-2601-479E-98D0-395CD6267119}"/>
            </c:ext>
          </c:extLst>
        </c:ser>
        <c:dLbls>
          <c:showLegendKey val="0"/>
          <c:showVal val="0"/>
          <c:showCatName val="0"/>
          <c:showSerName val="0"/>
          <c:showPercent val="0"/>
          <c:showBubbleSize val="0"/>
        </c:dLbls>
        <c:gapWidth val="100"/>
        <c:overlap val="100"/>
        <c:axId val="468346696"/>
        <c:axId val="480769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33594</c:v>
                </c:pt>
                <c:pt idx="2">
                  <c:v>#N/A</c:v>
                </c:pt>
                <c:pt idx="3">
                  <c:v>#N/A</c:v>
                </c:pt>
                <c:pt idx="4">
                  <c:v>32543</c:v>
                </c:pt>
                <c:pt idx="5">
                  <c:v>#N/A</c:v>
                </c:pt>
                <c:pt idx="6">
                  <c:v>#N/A</c:v>
                </c:pt>
                <c:pt idx="7">
                  <c:v>37566</c:v>
                </c:pt>
                <c:pt idx="8">
                  <c:v>#N/A</c:v>
                </c:pt>
                <c:pt idx="9">
                  <c:v>#N/A</c:v>
                </c:pt>
                <c:pt idx="10">
                  <c:v>34021</c:v>
                </c:pt>
                <c:pt idx="11">
                  <c:v>#N/A</c:v>
                </c:pt>
                <c:pt idx="12">
                  <c:v>#N/A</c:v>
                </c:pt>
                <c:pt idx="13">
                  <c:v>40592</c:v>
                </c:pt>
                <c:pt idx="14">
                  <c:v>#N/A</c:v>
                </c:pt>
              </c:numCache>
            </c:numRef>
          </c:val>
          <c:smooth val="0"/>
          <c:extLst>
            <c:ext xmlns:c16="http://schemas.microsoft.com/office/drawing/2014/chart" uri="{C3380CC4-5D6E-409C-BE32-E72D297353CC}">
              <c16:uniqueId val="{0000000B-2601-479E-98D0-395CD6267119}"/>
            </c:ext>
          </c:extLst>
        </c:ser>
        <c:dLbls>
          <c:showLegendKey val="0"/>
          <c:showVal val="0"/>
          <c:showCatName val="0"/>
          <c:showSerName val="0"/>
          <c:showPercent val="0"/>
          <c:showBubbleSize val="0"/>
        </c:dLbls>
        <c:marker val="1"/>
        <c:smooth val="0"/>
        <c:axId val="468346696"/>
        <c:axId val="480769032"/>
      </c:lineChart>
      <c:catAx>
        <c:axId val="468346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0769032"/>
        <c:crosses val="autoZero"/>
        <c:auto val="1"/>
        <c:lblAlgn val="ctr"/>
        <c:lblOffset val="100"/>
        <c:tickLblSkip val="1"/>
        <c:tickMarkSkip val="1"/>
        <c:noMultiLvlLbl val="0"/>
      </c:catAx>
      <c:valAx>
        <c:axId val="480769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346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11281</c:v>
                </c:pt>
                <c:pt idx="1">
                  <c:v>13630</c:v>
                </c:pt>
                <c:pt idx="2">
                  <c:v>12360</c:v>
                </c:pt>
              </c:numCache>
            </c:numRef>
          </c:val>
          <c:extLst>
            <c:ext xmlns:c16="http://schemas.microsoft.com/office/drawing/2014/chart" uri="{C3380CC4-5D6E-409C-BE32-E72D297353CC}">
              <c16:uniqueId val="{00000000-AD92-4FF2-B6E4-1BBB3F0569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D92-4FF2-B6E4-1BBB3F0569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7892</c:v>
                </c:pt>
                <c:pt idx="1">
                  <c:v>7203</c:v>
                </c:pt>
                <c:pt idx="2">
                  <c:v>7655</c:v>
                </c:pt>
              </c:numCache>
            </c:numRef>
          </c:val>
          <c:extLst>
            <c:ext xmlns:c16="http://schemas.microsoft.com/office/drawing/2014/chart" uri="{C3380CC4-5D6E-409C-BE32-E72D297353CC}">
              <c16:uniqueId val="{00000002-AD92-4FF2-B6E4-1BBB3F0569E4}"/>
            </c:ext>
          </c:extLst>
        </c:ser>
        <c:dLbls>
          <c:showLegendKey val="0"/>
          <c:showVal val="0"/>
          <c:showCatName val="0"/>
          <c:showSerName val="0"/>
          <c:showPercent val="0"/>
          <c:showBubbleSize val="0"/>
        </c:dLbls>
        <c:gapWidth val="120"/>
        <c:overlap val="100"/>
        <c:axId val="480765504"/>
        <c:axId val="480769816"/>
      </c:barChart>
      <c:catAx>
        <c:axId val="48076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0769816"/>
        <c:crosses val="autoZero"/>
        <c:auto val="1"/>
        <c:lblAlgn val="ctr"/>
        <c:lblOffset val="100"/>
        <c:tickLblSkip val="1"/>
        <c:tickMarkSkip val="1"/>
        <c:noMultiLvlLbl val="0"/>
      </c:catAx>
      <c:valAx>
        <c:axId val="480769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076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{A43A461E-2F35-402F-A6BE-CC79FC04419F}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493-4EA0-8500-D70E3E0974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{BD01A3FF-4E6F-4E9E-B2F6-F5F66E18B156}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93-4EA0-8500-D70E3E0974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{8AB6DC7D-5873-41D0-BAC5-8EE6AC50DB4F}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93-4EA0-8500-D70E3E0974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{89A714F8-9F88-46B7-B00A-8B9662B57633}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93-4EA0-8500-D70E3E0974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{B183923F-B0A1-4C83-865E-8457833B4E99}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93-4EA0-8500-D70E3E0974E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{FD4F388A-EE34-4578-B77C-49675C20A797}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493-4EA0-8500-D70E3E0974E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{7839B2CF-F6CB-443E-82F7-DD518573C014}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493-4EA0-8500-D70E3E0974E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{98BE8162-DE5E-4A0E-9C74-29278D4D4ED2}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493-4EA0-8500-D70E3E0974E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{15EB1694-D27D-4B58-B8B8-D4C23C1591B3}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493-4EA0-8500-D70E3E0974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52.9</c:v>
                </c:pt>
                <c:pt idx="8">
                  <c:v>53.6</c:v>
                </c:pt>
                <c:pt idx="16">
                  <c:v>54.1</c:v>
                </c:pt>
                <c:pt idx="24">
                  <c:v>55.2</c:v>
                </c:pt>
                <c:pt idx="32">
                  <c:v>56.1</c:v>
                </c:pt>
              </c:numCache>
            </c:numRef>
          </c:xVal>
          <c:yVal>
            <c:numRef>
              <c:f>公会計指標分析・財政指標組合せ分析表!$BP$51:$DC$51</c:f>
              <c:numCache>
                <c:formatCode>#,##0.0;"▲ "#,##0.0</c:formatCode>
                <c:ptCount val="40"/>
                <c:pt idx="0">
                  <c:v>44.9</c:v>
                </c:pt>
                <c:pt idx="8">
                  <c:v>42.4</c:v>
                </c:pt>
                <c:pt idx="16">
                  <c:v>47.1</c:v>
                </c:pt>
                <c:pt idx="24">
                  <c:v>41.9</c:v>
                </c:pt>
                <c:pt idx="32">
                  <c:v>51.2</c:v>
                </c:pt>
              </c:numCache>
            </c:numRef>
          </c:yVal>
          <c:smooth val="0"/>
          <c:extLst>
            <c:ext xmlns:c16="http://schemas.microsoft.com/office/drawing/2014/chart" uri="{C3380CC4-5D6E-409C-BE32-E72D297353CC}">
              <c16:uniqueId val="{00000009-0493-4EA0-8500-D70E3E0974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{CBE678A9-6237-4ABB-8102-5B43CE0D45FB}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493-4EA0-8500-D70E3E0974E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{867DF25F-8046-4B01-8769-ADB078DB7304}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93-4EA0-8500-D70E3E0974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{C75E6E62-4439-41B7-B4DD-3C496C09236D}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93-4EA0-8500-D70E3E0974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{D8361F8D-47AB-41F6-899A-AE23733B024D}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93-4EA0-8500-D70E3E0974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{3A6DEEDB-38F4-48BA-8D90-D05F37BB2083}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93-4EA0-8500-D70E3E0974E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{1818362B-1820-4424-9D51-F322C12B3733}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493-4EA0-8500-D70E3E0974E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{5B70A0E9-23F1-4052-BFF9-9DADA7815A06}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493-4EA0-8500-D70E3E0974E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{ADFEF21F-A09C-44BE-AC31-D39AB8048CC0}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493-4EA0-8500-D70E3E0974E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{789CFACF-AFA7-4673-877F-72A13AA0291C}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493-4EA0-8500-D70E3E0974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59.4</c:v>
                </c:pt>
                <c:pt idx="16">
                  <c:v>60.2</c:v>
                </c:pt>
                <c:pt idx="24">
                  <c:v>61</c:v>
                </c:pt>
                <c:pt idx="32">
                  <c:v>62.1</c:v>
                </c:pt>
              </c:numCache>
            </c:numRef>
          </c:xVal>
          <c:yVal>
            <c:numRef>
              <c:f>公会計指標分析・財政指標組合せ分析表!$BP$55:$DC$55</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0493-4EA0-8500-D70E3E0974E9}"/>
            </c:ext>
          </c:extLst>
        </c:ser>
        <c:dLbls>
          <c:showLegendKey val="0"/>
          <c:showVal val="1"/>
          <c:showCatName val="0"/>
          <c:showSerName val="0"/>
          <c:showPercent val="0"/>
          <c:showBubbleSize val="0"/>
        </c:dLbls>
        <c:axId val="480766680"/>
        <c:axId val="480766288"/>
      </c:scatterChart>
      <c:valAx>
        <c:axId val="48076668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766288"/>
        <c:crosses val="autoZero"/>
        <c:crossBetween val="midCat"/>
      </c:valAx>
      <c:valAx>
        <c:axId val="480766288"/>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076668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{312F381A-AB07-4DA5-BF87-BEA79CED33F8}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205-4DAE-A121-4242AB35D9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{10C895A1-8E50-4F90-9C66-3627F0336FA2}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05-4DAE-A121-4242AB35D9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{DEDFE650-91B5-46E2-BD20-16DB97AF8789}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05-4DAE-A121-4242AB35D9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{60DC8055-AF11-4EFA-9512-10EDAB19609F}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05-4DAE-A121-4242AB35D9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{970F9E87-A49B-45BD-8289-C0DFAAFEE6B0}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05-4DAE-A121-4242AB35D93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{115F842E-6D8A-4FFF-AD02-EF657287CC06}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205-4DAE-A121-4242AB35D93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{9D0F7B00-17D4-4585-84A8-A61385A616CC}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205-4DAE-A121-4242AB35D93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{94260731-5253-4EAC-898E-AAEBDC40275B}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205-4DAE-A121-4242AB35D93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{537D3EEE-6E1D-411F-B837-C2C4C9EA077D}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205-4DAE-A121-4242AB35D9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1.6</c:v>
                </c:pt>
                <c:pt idx="16">
                  <c:v>2.2999999999999998</c:v>
                </c:pt>
                <c:pt idx="24">
                  <c:v>3.2</c:v>
                </c:pt>
                <c:pt idx="32">
                  <c:v>4</c:v>
                </c:pt>
              </c:numCache>
            </c:numRef>
          </c:xVal>
          <c:yVal>
            <c:numRef>
              <c:f>公会計指標分析・財政指標組合せ分析表!$BP$73:$DC$73</c:f>
              <c:numCache>
                <c:formatCode>#,##0.0;"▲ "#,##0.0</c:formatCode>
                <c:ptCount val="40"/>
                <c:pt idx="0">
                  <c:v>44.9</c:v>
                </c:pt>
                <c:pt idx="8">
                  <c:v>42.4</c:v>
                </c:pt>
                <c:pt idx="16">
                  <c:v>47.1</c:v>
                </c:pt>
                <c:pt idx="24">
                  <c:v>41.9</c:v>
                </c:pt>
                <c:pt idx="32">
                  <c:v>51.2</c:v>
                </c:pt>
              </c:numCache>
            </c:numRef>
          </c:yVal>
          <c:smooth val="0"/>
          <c:extLst>
            <c:ext xmlns:c16="http://schemas.microsoft.com/office/drawing/2014/chart" uri="{C3380CC4-5D6E-409C-BE32-E72D297353CC}">
              <c16:uniqueId val="{00000009-7205-4DAE-A121-4242AB35D93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{4DDD27C4-CF3A-4982-9444-51A85EB92263}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205-4DAE-A121-4242AB35D93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{D2EFD2EC-CC9E-444A-B368-3678705CF610}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05-4DAE-A121-4242AB35D9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{FA5B0BDA-9E04-4E23-97B2-A0DF9AC18539}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05-4DAE-A121-4242AB35D9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{53A6F7F9-670B-4F7E-9DC8-D6F2CFF905F0}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05-4DAE-A121-4242AB35D9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{49290C57-C070-49C5-A89D-52C8D491EDE1}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05-4DAE-A121-4242AB35D936}"/>
                </c:ext>
              </c:extLst>
            </c:dLbl>
            <c:dLbl>
              <c:idx val="8"/>
              <c:layout>
                <c:manualLayout>
                  <c:x val="0"/>
                  <c:y val="1.544173704215405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{0CA78568-BFEB-4A02-A54A-73D2F024702F}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205-4DAE-A121-4242AB35D936}"/>
                </c:ext>
              </c:extLst>
            </c:dLbl>
            <c:dLbl>
              <c:idx val="16"/>
              <c:layout>
                <c:manualLayout>
                  <c:x val="0"/>
                  <c:y val="-1.161752084208103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{9CD1C2EC-949E-4ABE-ACC8-F0C8C9571149}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205-4DAE-A121-4242AB35D936}"/>
                </c:ext>
              </c:extLst>
            </c:dLbl>
            <c:dLbl>
              <c:idx val="24"/>
              <c:layout>
                <c:manualLayout>
                  <c:x val="0"/>
                  <c:y val="-3.8235312249341909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{A374FA51-1CCE-40FD-AAE3-55BE6E3218D2}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205-4DAE-A121-4242AB35D93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{56431979-1C05-40D9-8777-3025FC5C0181}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205-4DAE-A121-4242AB35D9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3.5</c:v>
                </c:pt>
                <c:pt idx="16">
                  <c:v>3.5</c:v>
                </c:pt>
                <c:pt idx="24">
                  <c:v>3.4</c:v>
                </c:pt>
                <c:pt idx="32">
                  <c:v>3.6</c:v>
                </c:pt>
              </c:numCache>
            </c:numRef>
          </c:xVal>
          <c:yVal>
            <c:numRef>
              <c:f>公会計指標分析・財政指標組合せ分析表!$BP$77:$DC$77</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7205-4DAE-A121-4242AB35D936}"/>
            </c:ext>
          </c:extLst>
        </c:ser>
        <c:dLbls>
          <c:showLegendKey val="0"/>
          <c:showVal val="1"/>
          <c:showCatName val="0"/>
          <c:showSerName val="0"/>
          <c:showPercent val="0"/>
          <c:showBubbleSize val="0"/>
        </c:dLbls>
        <c:axId val="480770208"/>
        <c:axId val="480763152"/>
      </c:scatterChart>
      <c:valAx>
        <c:axId val="480770208"/>
        <c:scaling>
          <c:orientation val="maxMin"/>
          <c:max val="5"/>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763152"/>
        <c:crosses val="autoZero"/>
        <c:crossBetween val="midCat"/>
      </c:valAx>
      <c:valAx>
        <c:axId val="480763152"/>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0770208"/>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令和３年度の実質公債費比率について、分母である標準財政規模が減少し、分子である元利償還金や債務負担行為に基づく支出額が増加したことにより、単年度比率が</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％となり、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カ年平均では、</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ポイント上昇している。　</a:t>
          </a:r>
        </a:p>
        <a:p>
          <a:r>
            <a:rPr kumimoji="1" lang="ja-JP" altLang="en-US" sz="1400">
              <a:latin typeface="ＭＳ ゴシック" pitchFamily="49" charset="-128"/>
              <a:ea typeface="ＭＳ ゴシック" pitchFamily="49" charset="-128"/>
            </a:rPr>
            <a:t>　引き続き、計画的な借入等による健全財政に努める。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将来負担額について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この５年は横ばいからやや減少傾向であるが、同様に、充当可能財源についても横ばいから減少傾向となっている。これにより、将来負担比率の分子についてはやや増加傾向となっている。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近年の状況では、老朽化に伴う庁舎整備事業を行っており、平成２９年度から令和元年度にかけては本庁舎、令和３年度については分庁舎の</a:t>
          </a:r>
          <a:r>
            <a:rPr lang="ja-JP" altLang="ja-JP" sz="1100">
              <a:solidFill>
                <a:schemeClr val="dk1"/>
              </a:solidFill>
              <a:effectLst/>
              <a:latin typeface="+mn-lt"/>
              <a:ea typeface="+mn-ea"/>
              <a:cs typeface="+mn-cs"/>
            </a:rPr>
            <a:t>建設事業に伴う借入などにより、一般会計の市債現在高が増加し</a:t>
          </a:r>
          <a:r>
            <a:rPr lang="ja-JP" altLang="en-US" sz="1100">
              <a:solidFill>
                <a:schemeClr val="dk1"/>
              </a:solidFill>
              <a:effectLst/>
              <a:latin typeface="+mn-lt"/>
              <a:ea typeface="+mn-ea"/>
              <a:cs typeface="+mn-cs"/>
            </a:rPr>
            <a:t>ている。</a:t>
          </a:r>
          <a:endParaRPr lang="ja-JP" altLang="ja-JP" sz="1400">
            <a:effectLst/>
          </a:endParaRPr>
        </a:p>
        <a:p>
          <a:r>
            <a:rPr lang="ja-JP" altLang="ja-JP" sz="1100">
              <a:solidFill>
                <a:schemeClr val="dk1"/>
              </a:solidFill>
              <a:effectLst/>
              <a:latin typeface="+mn-lt"/>
              <a:ea typeface="+mn-ea"/>
              <a:cs typeface="+mn-cs"/>
            </a:rPr>
            <a:t>　債務負担行為に基づく支出予定</a:t>
          </a:r>
          <a:r>
            <a:rPr lang="ja-JP" altLang="en-US" sz="1100">
              <a:solidFill>
                <a:schemeClr val="dk1"/>
              </a:solidFill>
              <a:effectLst/>
              <a:latin typeface="+mn-lt"/>
              <a:ea typeface="+mn-ea"/>
              <a:cs typeface="+mn-cs"/>
            </a:rPr>
            <a:t>については、市立保育園事業費</a:t>
          </a:r>
          <a:r>
            <a:rPr lang="ja-JP" altLang="ja-JP" sz="1100">
              <a:solidFill>
                <a:schemeClr val="dk1"/>
              </a:solidFill>
              <a:effectLst/>
              <a:latin typeface="+mn-lt"/>
              <a:ea typeface="+mn-ea"/>
              <a:cs typeface="+mn-cs"/>
            </a:rPr>
            <a:t>などの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によるもの。</a:t>
          </a:r>
          <a:endParaRPr lang="ja-JP" altLang="ja-JP" sz="1400">
            <a:effectLst/>
          </a:endParaRPr>
        </a:p>
        <a:p>
          <a:r>
            <a:rPr lang="ja-JP" altLang="ja-JP" sz="1100">
              <a:solidFill>
                <a:schemeClr val="dk1"/>
              </a:solidFill>
              <a:effectLst/>
              <a:latin typeface="+mn-lt"/>
              <a:ea typeface="+mn-ea"/>
              <a:cs typeface="+mn-cs"/>
            </a:rPr>
            <a:t>　また、公営企業債等繰入見込額</a:t>
          </a:r>
          <a:r>
            <a:rPr lang="ja-JP" altLang="en-US" sz="1100">
              <a:solidFill>
                <a:schemeClr val="dk1"/>
              </a:solidFill>
              <a:effectLst/>
              <a:latin typeface="+mn-lt"/>
              <a:ea typeface="+mn-ea"/>
              <a:cs typeface="+mn-cs"/>
            </a:rPr>
            <a:t>については、</a:t>
          </a:r>
          <a:r>
            <a:rPr lang="ja-JP" altLang="ja-JP" sz="1100">
              <a:solidFill>
                <a:schemeClr val="dk1"/>
              </a:solidFill>
              <a:effectLst/>
              <a:latin typeface="+mn-lt"/>
              <a:ea typeface="+mn-ea"/>
              <a:cs typeface="+mn-cs"/>
            </a:rPr>
            <a:t>下水道事業債等の減少により前年度に比べて減少している。</a:t>
          </a:r>
          <a:endParaRPr lang="ja-JP" altLang="ja-JP" sz="1400">
            <a:effectLst/>
          </a:endParaRPr>
        </a:p>
        <a:p>
          <a:r>
            <a:rPr lang="ja-JP" altLang="ja-JP" sz="1100">
              <a:solidFill>
                <a:schemeClr val="dk1"/>
              </a:solidFill>
              <a:effectLst/>
              <a:latin typeface="+mn-lt"/>
              <a:ea typeface="+mn-ea"/>
              <a:cs typeface="+mn-cs"/>
            </a:rPr>
            <a:t>　引き続き、適正な地方債発行水準の見極めに努める。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神奈川県藤沢市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公共施設整備基金など７つの基金で残高が前年度から増加したものの、増加した行政需要に対し対財政調整基金を過去最大の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百万円取り崩したことなどにより、基金全体額として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の計画的な公共施設再整備に向けて、公共施設整備基金への一定期間における確実な積み立てを行うとともに、緊急的な行政需要に対応し得るよう、決算剰余金の残余については、できる限り財政調整基金への積み立てを行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また、特定目的基金については、ふるさと納税制度における寄附の獲得に努めるとともに、市民からの寄附風土の醸成を図るよう取り組む。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・公共施設整備基金：庁舎、教育施設その他公用又は公共用に供する施設の整備を図る。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・大庭台墓園基金：大庭台墓園の整備及び管理並びに大庭台墓園の運営に特に関連があると認められる施設の整備を推進する。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・みどり基金：緑地を市民共有の財産として保全するとともに、緑化の推進を図る。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・愛の輪福祉基金：社会福祉に関するボランティア活動の振興等により社会福祉の増進を図る。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・災害復興基金：大規模かつ重大な災害が発生した場合における市民生活の復興を迅速かつ円滑に進める。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積立額が増となったことにより</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193</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・大庭台墓園基金：一般財源となる永代使用料等からの積み立てにより、</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51</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・みどり基金：</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寄附</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金などの積み立てにより、</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72</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・愛の輪福祉基金：</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地域の縁側等地域づくり活動支援事業などに充当したこと</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・災害復興基金：</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寄附</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金の積み立てにより、</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各基金の有する目的を達成するため</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ふるさと納税における</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寄附</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の拡大に向けた取組を充実し、基金残高の確保に努めていく。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令和３年度は、市税の減収と増加した行政需要に対し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百万円を取り崩し、令和２年度の決算剰余金等により、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百万円を積み立てたものである。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新型コロナウイルス感染症を含む災害時の市民生活への対応、急増する行政需要に対応できるよう、年度間の財源調整機能を活用しながら、決算剰余金については可能な限り積み立てるよう努める。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443,053
436,353
69.56
184,237,255
177,139,296
6,793,224
85,077,898
81,814,655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ea"/>
              <a:ea typeface="+mn-ea"/>
              <a:cs typeface="+mn-cs"/>
            </a:rPr>
            <a:t>　</a:t>
          </a:r>
          <a:r>
            <a:rPr kumimoji="1" lang="ja-JP" altLang="en-US" sz="1050">
              <a:solidFill>
                <a:schemeClr val="dk1"/>
              </a:solidFill>
              <a:effectLst/>
              <a:latin typeface="+mn-ea"/>
              <a:ea typeface="+mn-ea"/>
              <a:cs typeface="+mn-cs"/>
            </a:rPr>
            <a:t>有形固定資産減価償却率については、平成２９年度以降増加し続けているが、類似団体と比較して低い状況にあり、</a:t>
          </a:r>
          <a:r>
            <a:rPr kumimoji="1" lang="ja-JP" altLang="ja-JP" sz="1050">
              <a:solidFill>
                <a:schemeClr val="dk1"/>
              </a:solidFill>
              <a:effectLst/>
              <a:latin typeface="+mn-ea"/>
              <a:ea typeface="+mn-ea"/>
              <a:cs typeface="+mn-cs"/>
            </a:rPr>
            <a:t>公共施設再整備基本方針のもとに令和６年度までの再整備短期プランを定め、計画的な整備に取り組んでいること等によるものと考えられる。しかしながら、学校施設などの老朽化の進展等により上昇傾向にあるため、引き続き財政負担を的確に捉え、計画的な対策を進めていく。</a:t>
          </a:r>
          <a:endParaRPr lang="ja-JP" altLang="ja-JP" sz="1050">
            <a:effectLst/>
            <a:latin typeface="+mn-ea"/>
            <a:ea typeface="+mn-ea"/>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65" name="直線コネクタ 64"/>
        <xdr:cNvCxnSpPr/>
      </xdr:nvCxnSpPr>
      <xdr:spPr>
        <a:xfrm flipV="1">
          <a:off x="4760595" y="5492750"/>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8"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9" name="直線コネクタ 68"/>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73872</xdr:rowOff>
    </xdr:from>
    <xdr:to>
      <xdr:col>15</xdr:col>
      <xdr:colOff>187325</xdr:colOff>
      <xdr:row>31</xdr:row>
      <xdr:rowOff>4022</xdr:rowOff>
    </xdr:to>
    <xdr:sp macro="" textlink="">
      <xdr:nvSpPr>
        <xdr:cNvPr id="73" name="フローチャート: 判断 72"/>
        <xdr:cNvSpPr/>
      </xdr:nvSpPr>
      <xdr:spPr>
        <a:xfrm>
          <a:off x="3238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97790</xdr:rowOff>
    </xdr:from>
    <xdr:to>
      <xdr:col>23</xdr:col>
      <xdr:colOff>136525</xdr:colOff>
      <xdr:row>30</xdr:row>
      <xdr:rowOff>27940</xdr:rowOff>
    </xdr:to>
    <xdr:sp macro="" textlink="">
      <xdr:nvSpPr>
        <xdr:cNvPr id="81" name="楕円 80"/>
        <xdr:cNvSpPr/>
      </xdr:nvSpPr>
      <xdr:spPr>
        <a:xfrm>
          <a:off x="47117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120667</xdr:rowOff>
    </xdr:from>
    <xdr:ext cx="405111" cy="259045"/>
    <xdr:sp macro="" textlink="">
      <xdr:nvSpPr>
        <xdr:cNvPr id="82" name="有形固定資産減価償却率該当値テキスト"/>
        <xdr:cNvSpPr txBox="1"/>
      </xdr:nvSpPr>
      <xdr:spPr>
        <a:xfrm>
          <a:off x="4813300"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3" name="楕円 82"/>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29</xdr:row>
      <xdr:rowOff>148590</xdr:rowOff>
    </xdr:to>
    <xdr:cxnSp macro="">
      <xdr:nvCxnSpPr>
        <xdr:cNvPr id="84" name="直線コネクタ 83"/>
        <xdr:cNvCxnSpPr/>
      </xdr:nvCxnSpPr>
      <xdr:spPr>
        <a:xfrm>
          <a:off x="4051300" y="5859780"/>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25823</xdr:rowOff>
    </xdr:from>
    <xdr:to>
      <xdr:col>15</xdr:col>
      <xdr:colOff>187325</xdr:colOff>
      <xdr:row>29</xdr:row>
      <xdr:rowOff>127423</xdr:rowOff>
    </xdr:to>
    <xdr:sp macro="" textlink="">
      <xdr:nvSpPr>
        <xdr:cNvPr id="85" name="楕円 84"/>
        <xdr:cNvSpPr/>
      </xdr:nvSpPr>
      <xdr:spPr>
        <a:xfrm>
          <a:off x="3238500" y="57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76623</xdr:rowOff>
    </xdr:from>
    <xdr:to>
      <xdr:col>19</xdr:col>
      <xdr:colOff>136525</xdr:colOff>
      <xdr:row>29</xdr:row>
      <xdr:rowOff>116205</xdr:rowOff>
    </xdr:to>
    <xdr:cxnSp macro="">
      <xdr:nvCxnSpPr>
        <xdr:cNvPr id="86" name="直線コネクタ 85"/>
        <xdr:cNvCxnSpPr/>
      </xdr:nvCxnSpPr>
      <xdr:spPr>
        <a:xfrm>
          <a:off x="3289300" y="5820198"/>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7832</xdr:rowOff>
    </xdr:from>
    <xdr:to>
      <xdr:col>11</xdr:col>
      <xdr:colOff>187325</xdr:colOff>
      <xdr:row>29</xdr:row>
      <xdr:rowOff>109432</xdr:rowOff>
    </xdr:to>
    <xdr:sp macro="" textlink="">
      <xdr:nvSpPr>
        <xdr:cNvPr id="87" name="楕円 86"/>
        <xdr:cNvSpPr/>
      </xdr:nvSpPr>
      <xdr:spPr>
        <a:xfrm>
          <a:off x="24765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58632</xdr:rowOff>
    </xdr:from>
    <xdr:to>
      <xdr:col>15</xdr:col>
      <xdr:colOff>136525</xdr:colOff>
      <xdr:row>29</xdr:row>
      <xdr:rowOff>76623</xdr:rowOff>
    </xdr:to>
    <xdr:cxnSp macro="">
      <xdr:nvCxnSpPr>
        <xdr:cNvPr id="88" name="直線コネクタ 87"/>
        <xdr:cNvCxnSpPr/>
      </xdr:nvCxnSpPr>
      <xdr:spPr>
        <a:xfrm>
          <a:off x="2527300" y="5802207"/>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154093</xdr:rowOff>
    </xdr:from>
    <xdr:to>
      <xdr:col>7</xdr:col>
      <xdr:colOff>187325</xdr:colOff>
      <xdr:row>29</xdr:row>
      <xdr:rowOff>84243</xdr:rowOff>
    </xdr:to>
    <xdr:sp macro="" textlink="">
      <xdr:nvSpPr>
        <xdr:cNvPr id="89" name="楕円 88"/>
        <xdr:cNvSpPr/>
      </xdr:nvSpPr>
      <xdr:spPr>
        <a:xfrm>
          <a:off x="1714500" y="57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33443</xdr:rowOff>
    </xdr:from>
    <xdr:to>
      <xdr:col>11</xdr:col>
      <xdr:colOff>136525</xdr:colOff>
      <xdr:row>29</xdr:row>
      <xdr:rowOff>58632</xdr:rowOff>
    </xdr:to>
    <xdr:cxnSp macro="">
      <xdr:nvCxnSpPr>
        <xdr:cNvPr id="90" name="直線コネクタ 89"/>
        <xdr:cNvCxnSpPr/>
      </xdr:nvCxnSpPr>
      <xdr:spPr>
        <a:xfrm>
          <a:off x="1765300" y="5777018"/>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1" name="n_1aveValue有形固定資産減価償却率"/>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166599</xdr:rowOff>
    </xdr:from>
    <xdr:ext cx="405111" cy="259045"/>
    <xdr:sp macro="" textlink="">
      <xdr:nvSpPr>
        <xdr:cNvPr id="92" name="n_2aveValue有形固定資産減価償却率"/>
        <xdr:cNvSpPr txBox="1"/>
      </xdr:nvSpPr>
      <xdr:spPr>
        <a:xfrm>
          <a:off x="3086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93" name="n_3aveValue有形固定資産減価償却率"/>
        <xdr:cNvSpPr txBox="1"/>
      </xdr:nvSpPr>
      <xdr:spPr>
        <a:xfrm>
          <a:off x="2324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4" name="n_4aveValue有形固定資産減価償却率"/>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95" name="n_1mainValue有形固定資産減価償却率"/>
        <xdr:cNvSpPr txBox="1"/>
      </xdr:nvSpPr>
      <xdr:spPr>
        <a:xfrm>
          <a:off x="3836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143950</xdr:rowOff>
    </xdr:from>
    <xdr:ext cx="405111" cy="259045"/>
    <xdr:sp macro="" textlink="">
      <xdr:nvSpPr>
        <xdr:cNvPr id="96" name="n_2mainValue有形固定資産減価償却率"/>
        <xdr:cNvSpPr txBox="1"/>
      </xdr:nvSpPr>
      <xdr:spPr>
        <a:xfrm>
          <a:off x="3086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125959</xdr:rowOff>
    </xdr:from>
    <xdr:ext cx="405111" cy="259045"/>
    <xdr:sp macro="" textlink="">
      <xdr:nvSpPr>
        <xdr:cNvPr id="97" name="n_3mainValue有形固定資産減価償却率"/>
        <xdr:cNvSpPr txBox="1"/>
      </xdr:nvSpPr>
      <xdr:spPr>
        <a:xfrm>
          <a:off x="2324744" y="5526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100770</xdr:rowOff>
    </xdr:from>
    <xdr:ext cx="405111" cy="259045"/>
    <xdr:sp macro="" textlink="">
      <xdr:nvSpPr>
        <xdr:cNvPr id="98" name="n_4mainValue有形固定資産減価償却率"/>
        <xdr:cNvSpPr txBox="1"/>
      </xdr:nvSpPr>
      <xdr:spPr>
        <a:xfrm>
          <a:off x="15627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mn-ea"/>
              <a:ea typeface="+mn-ea"/>
            </a:rPr>
            <a:t>　昨年度と比較し、経常一般財源の増等により、債務償還比率は減少したものの、類似団体平均を上回る結果となった。一般廃棄物焼却施設や市民センター整備等の大型整備により、地方債残高の増加による影響が大きいが、</a:t>
          </a:r>
          <a:r>
            <a:rPr kumimoji="1" lang="ja-JP" altLang="ja-JP" sz="1050">
              <a:solidFill>
                <a:schemeClr val="dk1"/>
              </a:solidFill>
              <a:effectLst/>
              <a:latin typeface="+mn-ea"/>
              <a:ea typeface="+mn-ea"/>
              <a:cs typeface="+mn-cs"/>
            </a:rPr>
            <a:t>今後も地方債残高の増加が見込まれる一方、業務活動収支の好転が見込めないことから、地方債残高を注視し、基金への剰余金の積立を積極的に行う等、健全財政の維持に努める。</a:t>
          </a:r>
          <a:endParaRPr lang="ja-JP" altLang="ja-JP" sz="1050">
            <a:effectLst/>
            <a:latin typeface="+mn-ea"/>
            <a:ea typeface="+mn-ea"/>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115358</xdr:rowOff>
    </xdr:to>
    <xdr:cxnSp macro="">
      <xdr:nvCxnSpPr>
        <xdr:cNvPr id="127" name="直線コネクタ 126"/>
        <xdr:cNvCxnSpPr/>
      </xdr:nvCxnSpPr>
      <xdr:spPr>
        <a:xfrm flipV="1">
          <a:off x="14793595" y="5312833"/>
          <a:ext cx="1269"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469744" cy="259045"/>
    <xdr:sp macro="" textlink="">
      <xdr:nvSpPr>
        <xdr:cNvPr id="128" name="債務償還比率最小値テキスト"/>
        <xdr:cNvSpPr txBox="1"/>
      </xdr:nvSpPr>
      <xdr:spPr>
        <a:xfrm>
          <a:off x="14846300" y="672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29" name="直線コネクタ 128"/>
        <xdr:cNvCxnSpPr/>
      </xdr:nvCxnSpPr>
      <xdr:spPr>
        <a:xfrm>
          <a:off x="14706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56087</xdr:rowOff>
    </xdr:from>
    <xdr:ext cx="469744" cy="259045"/>
    <xdr:sp macro="" textlink="">
      <xdr:nvSpPr>
        <xdr:cNvPr id="132" name="債務償還比率平均値テキスト"/>
        <xdr:cNvSpPr txBox="1"/>
      </xdr:nvSpPr>
      <xdr:spPr>
        <a:xfrm>
          <a:off x="14846300" y="5799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33210</xdr:rowOff>
    </xdr:from>
    <xdr:to>
      <xdr:col>76</xdr:col>
      <xdr:colOff>73025</xdr:colOff>
      <xdr:row>30</xdr:row>
      <xdr:rowOff>134810</xdr:rowOff>
    </xdr:to>
    <xdr:sp macro="" textlink="">
      <xdr:nvSpPr>
        <xdr:cNvPr id="133" name="フローチャート: 判断 132"/>
        <xdr:cNvSpPr/>
      </xdr:nvSpPr>
      <xdr:spPr>
        <a:xfrm>
          <a:off x="14744700" y="594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111665</xdr:rowOff>
    </xdr:from>
    <xdr:to>
      <xdr:col>72</xdr:col>
      <xdr:colOff>123825</xdr:colOff>
      <xdr:row>32</xdr:row>
      <xdr:rowOff>41815</xdr:rowOff>
    </xdr:to>
    <xdr:sp macro="" textlink="">
      <xdr:nvSpPr>
        <xdr:cNvPr id="134" name="フローチャート: 判断 133"/>
        <xdr:cNvSpPr/>
      </xdr:nvSpPr>
      <xdr:spPr>
        <a:xfrm>
          <a:off x="14033500" y="619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21357</xdr:rowOff>
    </xdr:from>
    <xdr:to>
      <xdr:col>68</xdr:col>
      <xdr:colOff>123825</xdr:colOff>
      <xdr:row>32</xdr:row>
      <xdr:rowOff>122957</xdr:rowOff>
    </xdr:to>
    <xdr:sp macro="" textlink="">
      <xdr:nvSpPr>
        <xdr:cNvPr id="135" name="フローチャート: 判断 134"/>
        <xdr:cNvSpPr/>
      </xdr:nvSpPr>
      <xdr:spPr>
        <a:xfrm>
          <a:off x="13271500" y="627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7684</xdr:rowOff>
    </xdr:from>
    <xdr:to>
      <xdr:col>64</xdr:col>
      <xdr:colOff>123825</xdr:colOff>
      <xdr:row>32</xdr:row>
      <xdr:rowOff>109284</xdr:rowOff>
    </xdr:to>
    <xdr:sp macro="" textlink="">
      <xdr:nvSpPr>
        <xdr:cNvPr id="136" name="フローチャート: 判断 135"/>
        <xdr:cNvSpPr/>
      </xdr:nvSpPr>
      <xdr:spPr>
        <a:xfrm>
          <a:off x="12509500" y="626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11822</xdr:rowOff>
    </xdr:from>
    <xdr:to>
      <xdr:col>60</xdr:col>
      <xdr:colOff>123825</xdr:colOff>
      <xdr:row>32</xdr:row>
      <xdr:rowOff>113422</xdr:rowOff>
    </xdr:to>
    <xdr:sp macro="" textlink="">
      <xdr:nvSpPr>
        <xdr:cNvPr id="137" name="フローチャート: 判断 136"/>
        <xdr:cNvSpPr/>
      </xdr:nvSpPr>
      <xdr:spPr>
        <a:xfrm>
          <a:off x="11747500" y="62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124968</xdr:rowOff>
    </xdr:from>
    <xdr:to>
      <xdr:col>76</xdr:col>
      <xdr:colOff>73025</xdr:colOff>
      <xdr:row>31</xdr:row>
      <xdr:rowOff>55118</xdr:rowOff>
    </xdr:to>
    <xdr:sp macro="" textlink="">
      <xdr:nvSpPr>
        <xdr:cNvPr id="143" name="楕円 142"/>
        <xdr:cNvSpPr/>
      </xdr:nvSpPr>
      <xdr:spPr>
        <a:xfrm>
          <a:off x="14744700" y="603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103395</xdr:rowOff>
    </xdr:from>
    <xdr:ext cx="469744" cy="259045"/>
    <xdr:sp macro="" textlink="">
      <xdr:nvSpPr>
        <xdr:cNvPr id="144" name="債務償還比率該当値テキスト"/>
        <xdr:cNvSpPr txBox="1"/>
      </xdr:nvSpPr>
      <xdr:spPr>
        <a:xfrm>
          <a:off x="14846300" y="601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58949</xdr:rowOff>
    </xdr:from>
    <xdr:to>
      <xdr:col>72</xdr:col>
      <xdr:colOff>123825</xdr:colOff>
      <xdr:row>31</xdr:row>
      <xdr:rowOff>160549</xdr:rowOff>
    </xdr:to>
    <xdr:sp macro="" textlink="">
      <xdr:nvSpPr>
        <xdr:cNvPr id="145" name="楕円 144"/>
        <xdr:cNvSpPr/>
      </xdr:nvSpPr>
      <xdr:spPr>
        <a:xfrm>
          <a:off x="14033500" y="614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4318</xdr:rowOff>
    </xdr:from>
    <xdr:to>
      <xdr:col>76</xdr:col>
      <xdr:colOff>22225</xdr:colOff>
      <xdr:row>31</xdr:row>
      <xdr:rowOff>109749</xdr:rowOff>
    </xdr:to>
    <xdr:cxnSp macro="">
      <xdr:nvCxnSpPr>
        <xdr:cNvPr id="146" name="直線コネクタ 145"/>
        <xdr:cNvCxnSpPr/>
      </xdr:nvCxnSpPr>
      <xdr:spPr>
        <a:xfrm flipV="1">
          <a:off x="14084300" y="6090793"/>
          <a:ext cx="711200" cy="10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38439</xdr:rowOff>
    </xdr:from>
    <xdr:to>
      <xdr:col>68</xdr:col>
      <xdr:colOff>123825</xdr:colOff>
      <xdr:row>31</xdr:row>
      <xdr:rowOff>140039</xdr:rowOff>
    </xdr:to>
    <xdr:sp macro="" textlink="">
      <xdr:nvSpPr>
        <xdr:cNvPr id="147" name="楕円 146"/>
        <xdr:cNvSpPr/>
      </xdr:nvSpPr>
      <xdr:spPr>
        <a:xfrm>
          <a:off x="13271500" y="612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89239</xdr:rowOff>
    </xdr:from>
    <xdr:to>
      <xdr:col>72</xdr:col>
      <xdr:colOff>73025</xdr:colOff>
      <xdr:row>31</xdr:row>
      <xdr:rowOff>109749</xdr:rowOff>
    </xdr:to>
    <xdr:cxnSp macro="">
      <xdr:nvCxnSpPr>
        <xdr:cNvPr id="148" name="直線コネクタ 147"/>
        <xdr:cNvCxnSpPr/>
      </xdr:nvCxnSpPr>
      <xdr:spPr>
        <a:xfrm>
          <a:off x="13322300" y="6175714"/>
          <a:ext cx="762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103918</xdr:rowOff>
    </xdr:from>
    <xdr:to>
      <xdr:col>64</xdr:col>
      <xdr:colOff>123825</xdr:colOff>
      <xdr:row>31</xdr:row>
      <xdr:rowOff>34068</xdr:rowOff>
    </xdr:to>
    <xdr:sp macro="" textlink="">
      <xdr:nvSpPr>
        <xdr:cNvPr id="149" name="楕円 148"/>
        <xdr:cNvSpPr/>
      </xdr:nvSpPr>
      <xdr:spPr>
        <a:xfrm>
          <a:off x="12509500" y="601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154718</xdr:rowOff>
    </xdr:from>
    <xdr:to>
      <xdr:col>68</xdr:col>
      <xdr:colOff>73025</xdr:colOff>
      <xdr:row>31</xdr:row>
      <xdr:rowOff>89239</xdr:rowOff>
    </xdr:to>
    <xdr:cxnSp macro="">
      <xdr:nvCxnSpPr>
        <xdr:cNvPr id="150" name="直線コネクタ 149"/>
        <xdr:cNvCxnSpPr/>
      </xdr:nvCxnSpPr>
      <xdr:spPr>
        <a:xfrm>
          <a:off x="12560300" y="6069743"/>
          <a:ext cx="762000" cy="10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154834</xdr:rowOff>
    </xdr:from>
    <xdr:to>
      <xdr:col>60</xdr:col>
      <xdr:colOff>123825</xdr:colOff>
      <xdr:row>31</xdr:row>
      <xdr:rowOff>84984</xdr:rowOff>
    </xdr:to>
    <xdr:sp macro="" textlink="">
      <xdr:nvSpPr>
        <xdr:cNvPr id="151" name="楕円 150"/>
        <xdr:cNvSpPr/>
      </xdr:nvSpPr>
      <xdr:spPr>
        <a:xfrm>
          <a:off x="11747500" y="606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154718</xdr:rowOff>
    </xdr:from>
    <xdr:to>
      <xdr:col>64</xdr:col>
      <xdr:colOff>73025</xdr:colOff>
      <xdr:row>31</xdr:row>
      <xdr:rowOff>34184</xdr:rowOff>
    </xdr:to>
    <xdr:cxnSp macro="">
      <xdr:nvCxnSpPr>
        <xdr:cNvPr id="152" name="直線コネクタ 151"/>
        <xdr:cNvCxnSpPr/>
      </xdr:nvCxnSpPr>
      <xdr:spPr>
        <a:xfrm flipV="1">
          <a:off x="11798300" y="6069743"/>
          <a:ext cx="762000" cy="5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32942</xdr:rowOff>
    </xdr:from>
    <xdr:ext cx="469744" cy="259045"/>
    <xdr:sp macro="" textlink="">
      <xdr:nvSpPr>
        <xdr:cNvPr id="153" name="n_1aveValue債務償還比率"/>
        <xdr:cNvSpPr txBox="1"/>
      </xdr:nvSpPr>
      <xdr:spPr>
        <a:xfrm>
          <a:off x="13836727" y="629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114084</xdr:rowOff>
    </xdr:from>
    <xdr:ext cx="469744" cy="259045"/>
    <xdr:sp macro="" textlink="">
      <xdr:nvSpPr>
        <xdr:cNvPr id="154" name="n_2aveValue債務償還比率"/>
        <xdr:cNvSpPr txBox="1"/>
      </xdr:nvSpPr>
      <xdr:spPr>
        <a:xfrm>
          <a:off x="13087427" y="637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100411</xdr:rowOff>
    </xdr:from>
    <xdr:ext cx="469744" cy="259045"/>
    <xdr:sp macro="" textlink="">
      <xdr:nvSpPr>
        <xdr:cNvPr id="155" name="n_3aveValue債務償還比率"/>
        <xdr:cNvSpPr txBox="1"/>
      </xdr:nvSpPr>
      <xdr:spPr>
        <a:xfrm>
          <a:off x="12325427"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104549</xdr:rowOff>
    </xdr:from>
    <xdr:ext cx="469744" cy="259045"/>
    <xdr:sp macro="" textlink="">
      <xdr:nvSpPr>
        <xdr:cNvPr id="156" name="n_4aveValue債務償還比率"/>
        <xdr:cNvSpPr txBox="1"/>
      </xdr:nvSpPr>
      <xdr:spPr>
        <a:xfrm>
          <a:off x="11563427" y="636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5626</xdr:rowOff>
    </xdr:from>
    <xdr:ext cx="469744" cy="259045"/>
    <xdr:sp macro="" textlink="">
      <xdr:nvSpPr>
        <xdr:cNvPr id="157" name="n_1mainValue債務償還比率"/>
        <xdr:cNvSpPr txBox="1"/>
      </xdr:nvSpPr>
      <xdr:spPr>
        <a:xfrm>
          <a:off x="13836727" y="592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156566</xdr:rowOff>
    </xdr:from>
    <xdr:ext cx="469744" cy="259045"/>
    <xdr:sp macro="" textlink="">
      <xdr:nvSpPr>
        <xdr:cNvPr id="158" name="n_2mainValue債務償還比率"/>
        <xdr:cNvSpPr txBox="1"/>
      </xdr:nvSpPr>
      <xdr:spPr>
        <a:xfrm>
          <a:off x="13087427" y="590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50595</xdr:rowOff>
    </xdr:from>
    <xdr:ext cx="469744" cy="259045"/>
    <xdr:sp macro="" textlink="">
      <xdr:nvSpPr>
        <xdr:cNvPr id="159" name="n_3mainValue債務償還比率"/>
        <xdr:cNvSpPr txBox="1"/>
      </xdr:nvSpPr>
      <xdr:spPr>
        <a:xfrm>
          <a:off x="12325427" y="579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101511</xdr:rowOff>
    </xdr:from>
    <xdr:ext cx="469744" cy="259045"/>
    <xdr:sp macro="" textlink="">
      <xdr:nvSpPr>
        <xdr:cNvPr id="160" name="n_4mainValue債務償還比率"/>
        <xdr:cNvSpPr txBox="1"/>
      </xdr:nvSpPr>
      <xdr:spPr>
        <a:xfrm>
          <a:off x="11563427" y="584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443,053
436,353
69.56
184,237,255
177,139,296
6,793,224
85,077,898
81,814,655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xdr:cNvCxnSpPr/>
      </xdr:nvCxnSpPr>
      <xdr:spPr>
        <a:xfrm flipV="1">
          <a:off x="4634865" y="5846717"/>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xdr:cNvSpPr txBox="1"/>
      </xdr:nvSpPr>
      <xdr:spPr>
        <a:xfrm>
          <a:off x="4673600" y="708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xdr:cNvCxnSpPr/>
      </xdr:nvCxnSpPr>
      <xdr:spPr>
        <a:xfrm>
          <a:off x="4546600" y="708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xdr:cNvSpPr txBox="1"/>
      </xdr:nvSpPr>
      <xdr:spPr>
        <a:xfrm>
          <a:off x="4673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xdr:cNvCxnSpPr/>
      </xdr:nvCxnSpPr>
      <xdr:spPr>
        <a:xfrm>
          <a:off x="4546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116494</xdr:rowOff>
    </xdr:from>
    <xdr:ext cx="405111" cy="259045"/>
    <xdr:sp macro="" textlink="">
      <xdr:nvSpPr>
        <xdr:cNvPr id="63" name="【道路】&#10;有形固定資産減価償却率平均値テキスト"/>
        <xdr:cNvSpPr txBox="1"/>
      </xdr:nvSpPr>
      <xdr:spPr>
        <a:xfrm>
          <a:off x="4673600" y="6631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xdr:cNvSpPr/>
      </xdr:nvSpPr>
      <xdr:spPr>
        <a:xfrm>
          <a:off x="4584700" y="665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66222</xdr:rowOff>
    </xdr:from>
    <xdr:to>
      <xdr:col>15</xdr:col>
      <xdr:colOff>101600</xdr:colOff>
      <xdr:row>38</xdr:row>
      <xdr:rowOff>167822</xdr:rowOff>
    </xdr:to>
    <xdr:sp macro="" textlink="">
      <xdr:nvSpPr>
        <xdr:cNvPr id="66" name="フローチャート: 判断 65"/>
        <xdr:cNvSpPr/>
      </xdr:nvSpPr>
      <xdr:spPr>
        <a:xfrm>
          <a:off x="2857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67" name="フローチャート: 判断 66"/>
        <xdr:cNvSpPr/>
      </xdr:nvSpPr>
      <xdr:spPr>
        <a:xfrm>
          <a:off x="1968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30299</xdr:rowOff>
    </xdr:from>
    <xdr:to>
      <xdr:col>6</xdr:col>
      <xdr:colOff>38100</xdr:colOff>
      <xdr:row>38</xdr:row>
      <xdr:rowOff>131899</xdr:rowOff>
    </xdr:to>
    <xdr:sp macro="" textlink="">
      <xdr:nvSpPr>
        <xdr:cNvPr id="68" name="フローチャート: 判断 67"/>
        <xdr:cNvSpPr/>
      </xdr:nvSpPr>
      <xdr:spPr>
        <a:xfrm>
          <a:off x="1079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72753</xdr:rowOff>
    </xdr:from>
    <xdr:to>
      <xdr:col>24</xdr:col>
      <xdr:colOff>114300</xdr:colOff>
      <xdr:row>38</xdr:row>
      <xdr:rowOff>2903</xdr:rowOff>
    </xdr:to>
    <xdr:sp macro="" textlink="">
      <xdr:nvSpPr>
        <xdr:cNvPr id="74" name="楕円 73"/>
        <xdr:cNvSpPr/>
      </xdr:nvSpPr>
      <xdr:spPr>
        <a:xfrm>
          <a:off x="45847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95630</xdr:rowOff>
    </xdr:from>
    <xdr:ext cx="405111" cy="259045"/>
    <xdr:sp macro="" textlink="">
      <xdr:nvSpPr>
        <xdr:cNvPr id="75" name="【道路】&#10;有形固定資産減価償却率該当値テキスト"/>
        <xdr:cNvSpPr txBox="1"/>
      </xdr:nvSpPr>
      <xdr:spPr>
        <a:xfrm>
          <a:off x="4673600"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6" name="楕円 75"/>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100693</xdr:rowOff>
    </xdr:from>
    <xdr:to>
      <xdr:col>24</xdr:col>
      <xdr:colOff>63500</xdr:colOff>
      <xdr:row>37</xdr:row>
      <xdr:rowOff>123553</xdr:rowOff>
    </xdr:to>
    <xdr:cxnSp macro="">
      <xdr:nvCxnSpPr>
        <xdr:cNvPr id="77" name="直線コネクタ 76"/>
        <xdr:cNvCxnSpPr/>
      </xdr:nvCxnSpPr>
      <xdr:spPr>
        <a:xfrm>
          <a:off x="3797300" y="644434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23767</xdr:rowOff>
    </xdr:from>
    <xdr:to>
      <xdr:col>15</xdr:col>
      <xdr:colOff>101600</xdr:colOff>
      <xdr:row>37</xdr:row>
      <xdr:rowOff>125367</xdr:rowOff>
    </xdr:to>
    <xdr:sp macro="" textlink="">
      <xdr:nvSpPr>
        <xdr:cNvPr id="78" name="楕円 77"/>
        <xdr:cNvSpPr/>
      </xdr:nvSpPr>
      <xdr:spPr>
        <a:xfrm>
          <a:off x="2857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74567</xdr:rowOff>
    </xdr:from>
    <xdr:to>
      <xdr:col>19</xdr:col>
      <xdr:colOff>177800</xdr:colOff>
      <xdr:row>37</xdr:row>
      <xdr:rowOff>100693</xdr:rowOff>
    </xdr:to>
    <xdr:cxnSp macro="">
      <xdr:nvCxnSpPr>
        <xdr:cNvPr id="79" name="直線コネクタ 78"/>
        <xdr:cNvCxnSpPr/>
      </xdr:nvCxnSpPr>
      <xdr:spPr>
        <a:xfrm>
          <a:off x="2908300" y="64182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165826</xdr:rowOff>
    </xdr:from>
    <xdr:to>
      <xdr:col>10</xdr:col>
      <xdr:colOff>165100</xdr:colOff>
      <xdr:row>37</xdr:row>
      <xdr:rowOff>95976</xdr:rowOff>
    </xdr:to>
    <xdr:sp macro="" textlink="">
      <xdr:nvSpPr>
        <xdr:cNvPr id="80" name="楕円 79"/>
        <xdr:cNvSpPr/>
      </xdr:nvSpPr>
      <xdr:spPr>
        <a:xfrm>
          <a:off x="1968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45176</xdr:rowOff>
    </xdr:from>
    <xdr:to>
      <xdr:col>15</xdr:col>
      <xdr:colOff>50800</xdr:colOff>
      <xdr:row>37</xdr:row>
      <xdr:rowOff>74567</xdr:rowOff>
    </xdr:to>
    <xdr:cxnSp macro="">
      <xdr:nvCxnSpPr>
        <xdr:cNvPr id="81" name="直線コネクタ 80"/>
        <xdr:cNvCxnSpPr/>
      </xdr:nvCxnSpPr>
      <xdr:spPr>
        <a:xfrm>
          <a:off x="2019300" y="638882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136434</xdr:rowOff>
    </xdr:from>
    <xdr:to>
      <xdr:col>6</xdr:col>
      <xdr:colOff>38100</xdr:colOff>
      <xdr:row>37</xdr:row>
      <xdr:rowOff>66584</xdr:rowOff>
    </xdr:to>
    <xdr:sp macro="" textlink="">
      <xdr:nvSpPr>
        <xdr:cNvPr id="82" name="楕円 81"/>
        <xdr:cNvSpPr/>
      </xdr:nvSpPr>
      <xdr:spPr>
        <a:xfrm>
          <a:off x="1079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15784</xdr:rowOff>
    </xdr:from>
    <xdr:to>
      <xdr:col>10</xdr:col>
      <xdr:colOff>114300</xdr:colOff>
      <xdr:row>37</xdr:row>
      <xdr:rowOff>45176</xdr:rowOff>
    </xdr:to>
    <xdr:cxnSp macro="">
      <xdr:nvCxnSpPr>
        <xdr:cNvPr id="83" name="直線コネクタ 82"/>
        <xdr:cNvCxnSpPr/>
      </xdr:nvCxnSpPr>
      <xdr:spPr>
        <a:xfrm>
          <a:off x="1130300" y="63594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11992</xdr:rowOff>
    </xdr:from>
    <xdr:ext cx="405111" cy="259045"/>
    <xdr:sp macro="" textlink="">
      <xdr:nvSpPr>
        <xdr:cNvPr id="84" name="n_1aveValue【道路】&#10;有形固定資産減価償却率"/>
        <xdr:cNvSpPr txBox="1"/>
      </xdr:nvSpPr>
      <xdr:spPr>
        <a:xfrm>
          <a:off x="3582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158949</xdr:rowOff>
    </xdr:from>
    <xdr:ext cx="405111" cy="259045"/>
    <xdr:sp macro="" textlink="">
      <xdr:nvSpPr>
        <xdr:cNvPr id="85" name="n_2aveValue【道路】&#10;有形固定資産減価償却率"/>
        <xdr:cNvSpPr txBox="1"/>
      </xdr:nvSpPr>
      <xdr:spPr>
        <a:xfrm>
          <a:off x="2705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139354</xdr:rowOff>
    </xdr:from>
    <xdr:ext cx="405111" cy="259045"/>
    <xdr:sp macro="" textlink="">
      <xdr:nvSpPr>
        <xdr:cNvPr id="86" name="n_3aveValue【道路】&#10;有形固定資産減価償却率"/>
        <xdr:cNvSpPr txBox="1"/>
      </xdr:nvSpPr>
      <xdr:spPr>
        <a:xfrm>
          <a:off x="1816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123026</xdr:rowOff>
    </xdr:from>
    <xdr:ext cx="405111" cy="259045"/>
    <xdr:sp macro="" textlink="">
      <xdr:nvSpPr>
        <xdr:cNvPr id="87" name="n_4aveValue【道路】&#10;有形固定資産減価償却率"/>
        <xdr:cNvSpPr txBox="1"/>
      </xdr:nvSpPr>
      <xdr:spPr>
        <a:xfrm>
          <a:off x="927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168020</xdr:rowOff>
    </xdr:from>
    <xdr:ext cx="405111" cy="259045"/>
    <xdr:sp macro="" textlink="">
      <xdr:nvSpPr>
        <xdr:cNvPr id="88" name="n_1mainValue【道路】&#10;有形固定資産減価償却率"/>
        <xdr:cNvSpPr txBox="1"/>
      </xdr:nvSpPr>
      <xdr:spPr>
        <a:xfrm>
          <a:off x="35820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141894</xdr:rowOff>
    </xdr:from>
    <xdr:ext cx="405111" cy="259045"/>
    <xdr:sp macro="" textlink="">
      <xdr:nvSpPr>
        <xdr:cNvPr id="89" name="n_2mainValue【道路】&#10;有形固定資産減価償却率"/>
        <xdr:cNvSpPr txBox="1"/>
      </xdr:nvSpPr>
      <xdr:spPr>
        <a:xfrm>
          <a:off x="27057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90" name="n_3mainValue【道路】&#10;有形固定資産減価償却率"/>
        <xdr:cNvSpPr txBox="1"/>
      </xdr:nvSpPr>
      <xdr:spPr>
        <a:xfrm>
          <a:off x="1816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83111</xdr:rowOff>
    </xdr:from>
    <xdr:ext cx="405111" cy="259045"/>
    <xdr:sp macro="" textlink="">
      <xdr:nvSpPr>
        <xdr:cNvPr id="91" name="n_4mainValue【道路】&#10;有形固定資産減価償却率"/>
        <xdr:cNvSpPr txBox="1"/>
      </xdr:nvSpPr>
      <xdr:spPr>
        <a:xfrm>
          <a:off x="927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13" name="直線コネクタ 112"/>
        <xdr:cNvCxnSpPr/>
      </xdr:nvCxnSpPr>
      <xdr:spPr>
        <a:xfrm flipV="1">
          <a:off x="10476865" y="5948157"/>
          <a:ext cx="0" cy="1175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14" name="【道路】&#10;一人当たり延長最小値テキスト"/>
        <xdr:cNvSpPr txBox="1"/>
      </xdr:nvSpPr>
      <xdr:spPr>
        <a:xfrm>
          <a:off x="10515600" y="712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15" name="直線コネクタ 114"/>
        <xdr:cNvCxnSpPr/>
      </xdr:nvCxnSpPr>
      <xdr:spPr>
        <a:xfrm>
          <a:off x="10388600" y="712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16" name="【道路】&#10;一人当たり延長最大値テキスト"/>
        <xdr:cNvSpPr txBox="1"/>
      </xdr:nvSpPr>
      <xdr:spPr>
        <a:xfrm>
          <a:off x="10515600" y="57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17" name="直線コネクタ 116"/>
        <xdr:cNvCxnSpPr/>
      </xdr:nvCxnSpPr>
      <xdr:spPr>
        <a:xfrm>
          <a:off x="10388600" y="594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88191</xdr:rowOff>
    </xdr:from>
    <xdr:ext cx="469744" cy="259045"/>
    <xdr:sp macro="" textlink="">
      <xdr:nvSpPr>
        <xdr:cNvPr id="118" name="【道路】&#10;一人当たり延長平均値テキスト"/>
        <xdr:cNvSpPr txBox="1"/>
      </xdr:nvSpPr>
      <xdr:spPr>
        <a:xfrm>
          <a:off x="10515600" y="6774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9" name="フローチャート: 判断 118"/>
        <xdr:cNvSpPr/>
      </xdr:nvSpPr>
      <xdr:spPr>
        <a:xfrm>
          <a:off x="10426700" y="6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65953</xdr:rowOff>
    </xdr:from>
    <xdr:to>
      <xdr:col>50</xdr:col>
      <xdr:colOff>165100</xdr:colOff>
      <xdr:row>40</xdr:row>
      <xdr:rowOff>167553</xdr:rowOff>
    </xdr:to>
    <xdr:sp macro="" textlink="">
      <xdr:nvSpPr>
        <xdr:cNvPr id="120" name="フローチャート: 判断 119"/>
        <xdr:cNvSpPr/>
      </xdr:nvSpPr>
      <xdr:spPr>
        <a:xfrm>
          <a:off x="95885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56993</xdr:rowOff>
    </xdr:from>
    <xdr:to>
      <xdr:col>46</xdr:col>
      <xdr:colOff>38100</xdr:colOff>
      <xdr:row>40</xdr:row>
      <xdr:rowOff>158593</xdr:rowOff>
    </xdr:to>
    <xdr:sp macro="" textlink="">
      <xdr:nvSpPr>
        <xdr:cNvPr id="121" name="フローチャート: 判断 120"/>
        <xdr:cNvSpPr/>
      </xdr:nvSpPr>
      <xdr:spPr>
        <a:xfrm>
          <a:off x="8699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56947</xdr:rowOff>
    </xdr:from>
    <xdr:to>
      <xdr:col>41</xdr:col>
      <xdr:colOff>101600</xdr:colOff>
      <xdr:row>40</xdr:row>
      <xdr:rowOff>158547</xdr:rowOff>
    </xdr:to>
    <xdr:sp macro="" textlink="">
      <xdr:nvSpPr>
        <xdr:cNvPr id="122" name="フローチャート: 判断 121"/>
        <xdr:cNvSpPr/>
      </xdr:nvSpPr>
      <xdr:spPr>
        <a:xfrm>
          <a:off x="7810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61153</xdr:rowOff>
    </xdr:from>
    <xdr:to>
      <xdr:col>36</xdr:col>
      <xdr:colOff>165100</xdr:colOff>
      <xdr:row>40</xdr:row>
      <xdr:rowOff>162753</xdr:rowOff>
    </xdr:to>
    <xdr:sp macro="" textlink="">
      <xdr:nvSpPr>
        <xdr:cNvPr id="123" name="フローチャート: 判断 122"/>
        <xdr:cNvSpPr/>
      </xdr:nvSpPr>
      <xdr:spPr>
        <a:xfrm>
          <a:off x="6921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118440</xdr:rowOff>
    </xdr:from>
    <xdr:to>
      <xdr:col>55</xdr:col>
      <xdr:colOff>50800</xdr:colOff>
      <xdr:row>41</xdr:row>
      <xdr:rowOff>48590</xdr:rowOff>
    </xdr:to>
    <xdr:sp macro="" textlink="">
      <xdr:nvSpPr>
        <xdr:cNvPr id="129" name="楕円 128"/>
        <xdr:cNvSpPr/>
      </xdr:nvSpPr>
      <xdr:spPr>
        <a:xfrm>
          <a:off x="10426700" y="697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43740</xdr:rowOff>
    </xdr:from>
    <xdr:ext cx="469744" cy="259045"/>
    <xdr:sp macro="" textlink="">
      <xdr:nvSpPr>
        <xdr:cNvPr id="130" name="【道路】&#10;一人当たり延長該当値テキスト"/>
        <xdr:cNvSpPr txBox="1"/>
      </xdr:nvSpPr>
      <xdr:spPr>
        <a:xfrm>
          <a:off x="10515600" y="690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117526</xdr:rowOff>
    </xdr:from>
    <xdr:to>
      <xdr:col>50</xdr:col>
      <xdr:colOff>165100</xdr:colOff>
      <xdr:row>41</xdr:row>
      <xdr:rowOff>47676</xdr:rowOff>
    </xdr:to>
    <xdr:sp macro="" textlink="">
      <xdr:nvSpPr>
        <xdr:cNvPr id="131" name="楕円 130"/>
        <xdr:cNvSpPr/>
      </xdr:nvSpPr>
      <xdr:spPr>
        <a:xfrm>
          <a:off x="9588500" y="69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168326</xdr:rowOff>
    </xdr:from>
    <xdr:to>
      <xdr:col>55</xdr:col>
      <xdr:colOff>0</xdr:colOff>
      <xdr:row>40</xdr:row>
      <xdr:rowOff>169240</xdr:rowOff>
    </xdr:to>
    <xdr:cxnSp macro="">
      <xdr:nvCxnSpPr>
        <xdr:cNvPr id="132" name="直線コネクタ 131"/>
        <xdr:cNvCxnSpPr/>
      </xdr:nvCxnSpPr>
      <xdr:spPr>
        <a:xfrm>
          <a:off x="9639300" y="702632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116657</xdr:rowOff>
    </xdr:from>
    <xdr:to>
      <xdr:col>46</xdr:col>
      <xdr:colOff>38100</xdr:colOff>
      <xdr:row>41</xdr:row>
      <xdr:rowOff>46807</xdr:rowOff>
    </xdr:to>
    <xdr:sp macro="" textlink="">
      <xdr:nvSpPr>
        <xdr:cNvPr id="133" name="楕円 132"/>
        <xdr:cNvSpPr/>
      </xdr:nvSpPr>
      <xdr:spPr>
        <a:xfrm>
          <a:off x="8699500" y="69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167457</xdr:rowOff>
    </xdr:from>
    <xdr:to>
      <xdr:col>50</xdr:col>
      <xdr:colOff>114300</xdr:colOff>
      <xdr:row>40</xdr:row>
      <xdr:rowOff>168326</xdr:rowOff>
    </xdr:to>
    <xdr:cxnSp macro="">
      <xdr:nvCxnSpPr>
        <xdr:cNvPr id="134" name="直線コネクタ 133"/>
        <xdr:cNvCxnSpPr/>
      </xdr:nvCxnSpPr>
      <xdr:spPr>
        <a:xfrm>
          <a:off x="8750300" y="7025457"/>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116017</xdr:rowOff>
    </xdr:from>
    <xdr:to>
      <xdr:col>41</xdr:col>
      <xdr:colOff>101600</xdr:colOff>
      <xdr:row>41</xdr:row>
      <xdr:rowOff>46167</xdr:rowOff>
    </xdr:to>
    <xdr:sp macro="" textlink="">
      <xdr:nvSpPr>
        <xdr:cNvPr id="135" name="楕円 134"/>
        <xdr:cNvSpPr/>
      </xdr:nvSpPr>
      <xdr:spPr>
        <a:xfrm>
          <a:off x="7810500" y="697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166817</xdr:rowOff>
    </xdr:from>
    <xdr:to>
      <xdr:col>45</xdr:col>
      <xdr:colOff>177800</xdr:colOff>
      <xdr:row>40</xdr:row>
      <xdr:rowOff>167457</xdr:rowOff>
    </xdr:to>
    <xdr:cxnSp macro="">
      <xdr:nvCxnSpPr>
        <xdr:cNvPr id="136" name="直線コネクタ 135"/>
        <xdr:cNvCxnSpPr/>
      </xdr:nvCxnSpPr>
      <xdr:spPr>
        <a:xfrm>
          <a:off x="7861300" y="7024817"/>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115743</xdr:rowOff>
    </xdr:from>
    <xdr:to>
      <xdr:col>36</xdr:col>
      <xdr:colOff>165100</xdr:colOff>
      <xdr:row>41</xdr:row>
      <xdr:rowOff>45893</xdr:rowOff>
    </xdr:to>
    <xdr:sp macro="" textlink="">
      <xdr:nvSpPr>
        <xdr:cNvPr id="137" name="楕円 136"/>
        <xdr:cNvSpPr/>
      </xdr:nvSpPr>
      <xdr:spPr>
        <a:xfrm>
          <a:off x="6921500" y="69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166543</xdr:rowOff>
    </xdr:from>
    <xdr:to>
      <xdr:col>41</xdr:col>
      <xdr:colOff>50800</xdr:colOff>
      <xdr:row>40</xdr:row>
      <xdr:rowOff>166817</xdr:rowOff>
    </xdr:to>
    <xdr:cxnSp macro="">
      <xdr:nvCxnSpPr>
        <xdr:cNvPr id="138" name="直線コネクタ 137"/>
        <xdr:cNvCxnSpPr/>
      </xdr:nvCxnSpPr>
      <xdr:spPr>
        <a:xfrm>
          <a:off x="6972300" y="702454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12630</xdr:rowOff>
    </xdr:from>
    <xdr:ext cx="469744" cy="259045"/>
    <xdr:sp macro="" textlink="">
      <xdr:nvSpPr>
        <xdr:cNvPr id="139" name="n_1aveValue【道路】&#10;一人当たり延長"/>
        <xdr:cNvSpPr txBox="1"/>
      </xdr:nvSpPr>
      <xdr:spPr>
        <a:xfrm>
          <a:off x="9391727" y="669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3670</xdr:rowOff>
    </xdr:from>
    <xdr:ext cx="469744" cy="259045"/>
    <xdr:sp macro="" textlink="">
      <xdr:nvSpPr>
        <xdr:cNvPr id="140" name="n_2aveValue【道路】&#10;一人当たり延長"/>
        <xdr:cNvSpPr txBox="1"/>
      </xdr:nvSpPr>
      <xdr:spPr>
        <a:xfrm>
          <a:off x="85154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3624</xdr:rowOff>
    </xdr:from>
    <xdr:ext cx="469744" cy="259045"/>
    <xdr:sp macro="" textlink="">
      <xdr:nvSpPr>
        <xdr:cNvPr id="141" name="n_3aveValue【道路】&#10;一人当たり延長"/>
        <xdr:cNvSpPr txBox="1"/>
      </xdr:nvSpPr>
      <xdr:spPr>
        <a:xfrm>
          <a:off x="7626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7830</xdr:rowOff>
    </xdr:from>
    <xdr:ext cx="469744" cy="259045"/>
    <xdr:sp macro="" textlink="">
      <xdr:nvSpPr>
        <xdr:cNvPr id="142" name="n_4aveValue【道路】&#10;一人当たり延長"/>
        <xdr:cNvSpPr txBox="1"/>
      </xdr:nvSpPr>
      <xdr:spPr>
        <a:xfrm>
          <a:off x="6737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38803</xdr:rowOff>
    </xdr:from>
    <xdr:ext cx="469744" cy="259045"/>
    <xdr:sp macro="" textlink="">
      <xdr:nvSpPr>
        <xdr:cNvPr id="143" name="n_1mainValue【道路】&#10;一人当たり延長"/>
        <xdr:cNvSpPr txBox="1"/>
      </xdr:nvSpPr>
      <xdr:spPr>
        <a:xfrm>
          <a:off x="9391727" y="706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37934</xdr:rowOff>
    </xdr:from>
    <xdr:ext cx="469744" cy="259045"/>
    <xdr:sp macro="" textlink="">
      <xdr:nvSpPr>
        <xdr:cNvPr id="144" name="n_2mainValue【道路】&#10;一人当たり延長"/>
        <xdr:cNvSpPr txBox="1"/>
      </xdr:nvSpPr>
      <xdr:spPr>
        <a:xfrm>
          <a:off x="8515427" y="70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37294</xdr:rowOff>
    </xdr:from>
    <xdr:ext cx="469744" cy="259045"/>
    <xdr:sp macro="" textlink="">
      <xdr:nvSpPr>
        <xdr:cNvPr id="145" name="n_3mainValue【道路】&#10;一人当たり延長"/>
        <xdr:cNvSpPr txBox="1"/>
      </xdr:nvSpPr>
      <xdr:spPr>
        <a:xfrm>
          <a:off x="7626427" y="706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37020</xdr:rowOff>
    </xdr:from>
    <xdr:ext cx="469744" cy="259045"/>
    <xdr:sp macro="" textlink="">
      <xdr:nvSpPr>
        <xdr:cNvPr id="146" name="n_4mainValue【道路】&#10;一人当たり延長"/>
        <xdr:cNvSpPr txBox="1"/>
      </xdr:nvSpPr>
      <xdr:spPr>
        <a:xfrm>
          <a:off x="6737427" y="706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72" name="直線コネクタ 171"/>
        <xdr:cNvCxnSpPr/>
      </xdr:nvCxnSpPr>
      <xdr:spPr>
        <a:xfrm flipV="1">
          <a:off x="4634865" y="9548949"/>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73" name="【橋りょう・トンネ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74" name="直線コネクタ 173"/>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75" name="【橋りょう・トンネル】&#10;有形固定資産減価償却率最大値テキスト"/>
        <xdr:cNvSpPr txBox="1"/>
      </xdr:nvSpPr>
      <xdr:spPr>
        <a:xfrm>
          <a:off x="4673600" y="932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76" name="直線コネクタ 175"/>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7" name="【橋りょう・トンネル】&#10;有形固定資産減価償却率平均値テキスト"/>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8" name="フローチャート: 判断 177"/>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140244</xdr:rowOff>
    </xdr:from>
    <xdr:to>
      <xdr:col>20</xdr:col>
      <xdr:colOff>38100</xdr:colOff>
      <xdr:row>61</xdr:row>
      <xdr:rowOff>70394</xdr:rowOff>
    </xdr:to>
    <xdr:sp macro="" textlink="">
      <xdr:nvSpPr>
        <xdr:cNvPr id="179" name="フローチャート: 判断 178"/>
        <xdr:cNvSpPr/>
      </xdr:nvSpPr>
      <xdr:spPr>
        <a:xfrm>
          <a:off x="3746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0" name="フローチャート: 判断 179"/>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1" name="フローチャート: 判断 180"/>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68399</xdr:rowOff>
    </xdr:from>
    <xdr:to>
      <xdr:col>6</xdr:col>
      <xdr:colOff>38100</xdr:colOff>
      <xdr:row>60</xdr:row>
      <xdr:rowOff>169999</xdr:rowOff>
    </xdr:to>
    <xdr:sp macro="" textlink="">
      <xdr:nvSpPr>
        <xdr:cNvPr id="182" name="フローチャート: 判断 181"/>
        <xdr:cNvSpPr/>
      </xdr:nvSpPr>
      <xdr:spPr>
        <a:xfrm>
          <a:off x="1079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136978</xdr:rowOff>
    </xdr:from>
    <xdr:to>
      <xdr:col>24</xdr:col>
      <xdr:colOff>114300</xdr:colOff>
      <xdr:row>61</xdr:row>
      <xdr:rowOff>67128</xdr:rowOff>
    </xdr:to>
    <xdr:sp macro="" textlink="">
      <xdr:nvSpPr>
        <xdr:cNvPr id="188" name="楕円 187"/>
        <xdr:cNvSpPr/>
      </xdr:nvSpPr>
      <xdr:spPr>
        <a:xfrm>
          <a:off x="45847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159855</xdr:rowOff>
    </xdr:from>
    <xdr:ext cx="405111" cy="259045"/>
    <xdr:sp macro="" textlink="">
      <xdr:nvSpPr>
        <xdr:cNvPr id="189" name="【橋りょう・トンネル】&#10;有形固定資産減価償却率該当値テキスト"/>
        <xdr:cNvSpPr txBox="1"/>
      </xdr:nvSpPr>
      <xdr:spPr>
        <a:xfrm>
          <a:off x="4673600" y="1027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127181</xdr:rowOff>
    </xdr:from>
    <xdr:to>
      <xdr:col>20</xdr:col>
      <xdr:colOff>38100</xdr:colOff>
      <xdr:row>61</xdr:row>
      <xdr:rowOff>57331</xdr:rowOff>
    </xdr:to>
    <xdr:sp macro="" textlink="">
      <xdr:nvSpPr>
        <xdr:cNvPr id="190" name="楕円 189"/>
        <xdr:cNvSpPr/>
      </xdr:nvSpPr>
      <xdr:spPr>
        <a:xfrm>
          <a:off x="3746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6531</xdr:rowOff>
    </xdr:from>
    <xdr:to>
      <xdr:col>24</xdr:col>
      <xdr:colOff>63500</xdr:colOff>
      <xdr:row>61</xdr:row>
      <xdr:rowOff>16328</xdr:rowOff>
    </xdr:to>
    <xdr:cxnSp macro="">
      <xdr:nvCxnSpPr>
        <xdr:cNvPr id="191" name="直線コネクタ 190"/>
        <xdr:cNvCxnSpPr/>
      </xdr:nvCxnSpPr>
      <xdr:spPr>
        <a:xfrm>
          <a:off x="3797300" y="1046498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105954</xdr:rowOff>
    </xdr:from>
    <xdr:to>
      <xdr:col>15</xdr:col>
      <xdr:colOff>101600</xdr:colOff>
      <xdr:row>61</xdr:row>
      <xdr:rowOff>36104</xdr:rowOff>
    </xdr:to>
    <xdr:sp macro="" textlink="">
      <xdr:nvSpPr>
        <xdr:cNvPr id="192" name="楕円 191"/>
        <xdr:cNvSpPr/>
      </xdr:nvSpPr>
      <xdr:spPr>
        <a:xfrm>
          <a:off x="2857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156754</xdr:rowOff>
    </xdr:from>
    <xdr:to>
      <xdr:col>19</xdr:col>
      <xdr:colOff>177800</xdr:colOff>
      <xdr:row>61</xdr:row>
      <xdr:rowOff>6531</xdr:rowOff>
    </xdr:to>
    <xdr:cxnSp macro="">
      <xdr:nvCxnSpPr>
        <xdr:cNvPr id="193" name="直線コネクタ 192"/>
        <xdr:cNvCxnSpPr/>
      </xdr:nvCxnSpPr>
      <xdr:spPr>
        <a:xfrm>
          <a:off x="2908300" y="1044375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87993</xdr:rowOff>
    </xdr:from>
    <xdr:to>
      <xdr:col>10</xdr:col>
      <xdr:colOff>165100</xdr:colOff>
      <xdr:row>61</xdr:row>
      <xdr:rowOff>18143</xdr:rowOff>
    </xdr:to>
    <xdr:sp macro="" textlink="">
      <xdr:nvSpPr>
        <xdr:cNvPr id="194" name="楕円 193"/>
        <xdr:cNvSpPr/>
      </xdr:nvSpPr>
      <xdr:spPr>
        <a:xfrm>
          <a:off x="1968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138793</xdr:rowOff>
    </xdr:from>
    <xdr:to>
      <xdr:col>15</xdr:col>
      <xdr:colOff>50800</xdr:colOff>
      <xdr:row>60</xdr:row>
      <xdr:rowOff>156754</xdr:rowOff>
    </xdr:to>
    <xdr:cxnSp macro="">
      <xdr:nvCxnSpPr>
        <xdr:cNvPr id="195" name="直線コネクタ 194"/>
        <xdr:cNvCxnSpPr/>
      </xdr:nvCxnSpPr>
      <xdr:spPr>
        <a:xfrm>
          <a:off x="2019300" y="1042579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196" name="楕円 195"/>
        <xdr:cNvSpPr/>
      </xdr:nvSpPr>
      <xdr:spPr>
        <a:xfrm>
          <a:off x="107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60</xdr:row>
      <xdr:rowOff>138793</xdr:rowOff>
    </xdr:to>
    <xdr:cxnSp macro="">
      <xdr:nvCxnSpPr>
        <xdr:cNvPr id="197" name="直線コネクタ 196"/>
        <xdr:cNvCxnSpPr/>
      </xdr:nvCxnSpPr>
      <xdr:spPr>
        <a:xfrm>
          <a:off x="1130300" y="104013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61521</xdr:rowOff>
    </xdr:from>
    <xdr:ext cx="405111" cy="259045"/>
    <xdr:sp macro="" textlink="">
      <xdr:nvSpPr>
        <xdr:cNvPr id="198" name="n_1aveValue【橋りょう・トンネル】&#10;有形固定資産減価償却率"/>
        <xdr:cNvSpPr txBox="1"/>
      </xdr:nvSpPr>
      <xdr:spPr>
        <a:xfrm>
          <a:off x="3582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9" name="n_2aveValue【橋りょう・トンネル】&#10;有形固定資産減価償却率"/>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0" name="n_3aveValue【橋りょう・トンネル】&#10;有形固定資産減価償却率"/>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161126</xdr:rowOff>
    </xdr:from>
    <xdr:ext cx="405111" cy="259045"/>
    <xdr:sp macro="" textlink="">
      <xdr:nvSpPr>
        <xdr:cNvPr id="201" name="n_4aveValue【橋りょう・トンネル】&#10;有形固定資産減価償却率"/>
        <xdr:cNvSpPr txBox="1"/>
      </xdr:nvSpPr>
      <xdr:spPr>
        <a:xfrm>
          <a:off x="927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73858</xdr:rowOff>
    </xdr:from>
    <xdr:ext cx="405111" cy="259045"/>
    <xdr:sp macro="" textlink="">
      <xdr:nvSpPr>
        <xdr:cNvPr id="202" name="n_1mainValue【橋りょう・トンネル】&#10;有形固定資産減価償却率"/>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52631</xdr:rowOff>
    </xdr:from>
    <xdr:ext cx="405111" cy="259045"/>
    <xdr:sp macro="" textlink="">
      <xdr:nvSpPr>
        <xdr:cNvPr id="203" name="n_2mainValue【橋りょう・トンネル】&#10;有形固定資産減価償却率"/>
        <xdr:cNvSpPr txBox="1"/>
      </xdr:nvSpPr>
      <xdr:spPr>
        <a:xfrm>
          <a:off x="2705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34670</xdr:rowOff>
    </xdr:from>
    <xdr:ext cx="405111" cy="259045"/>
    <xdr:sp macro="" textlink="">
      <xdr:nvSpPr>
        <xdr:cNvPr id="204" name="n_3mainValue【橋りょう・トンネル】&#10;有形固定資産減価償却率"/>
        <xdr:cNvSpPr txBox="1"/>
      </xdr:nvSpPr>
      <xdr:spPr>
        <a:xfrm>
          <a:off x="1816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10177</xdr:rowOff>
    </xdr:from>
    <xdr:ext cx="405111" cy="259045"/>
    <xdr:sp macro="" textlink="">
      <xdr:nvSpPr>
        <xdr:cNvPr id="205" name="n_4mainValue【橋りょう・トンネル】&#10;有形固定資産減価償却率"/>
        <xdr:cNvSpPr txBox="1"/>
      </xdr:nvSpPr>
      <xdr:spPr>
        <a:xfrm>
          <a:off x="927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7" name="テキスト ボックス 216"/>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21" name="テキスト ボックス 220"/>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225" name="直線コネクタ 224"/>
        <xdr:cNvCxnSpPr/>
      </xdr:nvCxnSpPr>
      <xdr:spPr>
        <a:xfrm flipV="1">
          <a:off x="10476865" y="9602583"/>
          <a:ext cx="0" cy="1252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macro="" textlink="">
      <xdr:nvSpPr>
        <xdr:cNvPr id="226" name="【橋りょう・トンネル】&#10;一人当たり有形固定資産（償却資産）額最小値テキスト"/>
        <xdr:cNvSpPr txBox="1"/>
      </xdr:nvSpPr>
      <xdr:spPr>
        <a:xfrm>
          <a:off x="10515600" y="1085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227" name="直線コネクタ 226"/>
        <xdr:cNvCxnSpPr/>
      </xdr:nvCxnSpPr>
      <xdr:spPr>
        <a:xfrm>
          <a:off x="10388600" y="10855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macro="" textlink="">
      <xdr:nvSpPr>
        <xdr:cNvPr id="228" name="【橋りょう・トンネル】&#10;一人当たり有形固定資産（償却資産）額最大値テキスト"/>
        <xdr:cNvSpPr txBox="1"/>
      </xdr:nvSpPr>
      <xdr:spPr>
        <a:xfrm>
          <a:off x="10515600" y="937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229" name="直線コネクタ 228"/>
        <xdr:cNvCxnSpPr/>
      </xdr:nvCxnSpPr>
      <xdr:spPr>
        <a:xfrm>
          <a:off x="10388600" y="960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98875</xdr:rowOff>
    </xdr:from>
    <xdr:ext cx="534377" cy="259045"/>
    <xdr:sp macro="" textlink="">
      <xdr:nvSpPr>
        <xdr:cNvPr id="230" name="【橋りょう・トンネル】&#10;一人当たり有形固定資産（償却資産）額平均値テキスト"/>
        <xdr:cNvSpPr txBox="1"/>
      </xdr:nvSpPr>
      <xdr:spPr>
        <a:xfrm>
          <a:off x="10515600" y="1021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macro="" textlink="">
      <xdr:nvSpPr>
        <xdr:cNvPr id="231" name="フローチャート: 判断 230"/>
        <xdr:cNvSpPr/>
      </xdr:nvSpPr>
      <xdr:spPr>
        <a:xfrm>
          <a:off x="10426700" y="10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77667</xdr:rowOff>
    </xdr:from>
    <xdr:to>
      <xdr:col>50</xdr:col>
      <xdr:colOff>165100</xdr:colOff>
      <xdr:row>61</xdr:row>
      <xdr:rowOff>7817</xdr:rowOff>
    </xdr:to>
    <xdr:sp macro="" textlink="">
      <xdr:nvSpPr>
        <xdr:cNvPr id="232" name="フローチャート: 判断 231"/>
        <xdr:cNvSpPr/>
      </xdr:nvSpPr>
      <xdr:spPr>
        <a:xfrm>
          <a:off x="95885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46692</xdr:rowOff>
    </xdr:from>
    <xdr:to>
      <xdr:col>46</xdr:col>
      <xdr:colOff>38100</xdr:colOff>
      <xdr:row>60</xdr:row>
      <xdr:rowOff>148292</xdr:rowOff>
    </xdr:to>
    <xdr:sp macro="" textlink="">
      <xdr:nvSpPr>
        <xdr:cNvPr id="233" name="フローチャート: 判断 232"/>
        <xdr:cNvSpPr/>
      </xdr:nvSpPr>
      <xdr:spPr>
        <a:xfrm>
          <a:off x="8699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49967</xdr:rowOff>
    </xdr:from>
    <xdr:to>
      <xdr:col>41</xdr:col>
      <xdr:colOff>101600</xdr:colOff>
      <xdr:row>60</xdr:row>
      <xdr:rowOff>151567</xdr:rowOff>
    </xdr:to>
    <xdr:sp macro="" textlink="">
      <xdr:nvSpPr>
        <xdr:cNvPr id="234" name="フローチャート: 判断 233"/>
        <xdr:cNvSpPr/>
      </xdr:nvSpPr>
      <xdr:spPr>
        <a:xfrm>
          <a:off x="7810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50441</xdr:rowOff>
    </xdr:from>
    <xdr:to>
      <xdr:col>36</xdr:col>
      <xdr:colOff>165100</xdr:colOff>
      <xdr:row>60</xdr:row>
      <xdr:rowOff>152041</xdr:rowOff>
    </xdr:to>
    <xdr:sp macro="" textlink="">
      <xdr:nvSpPr>
        <xdr:cNvPr id="235" name="フローチャート: 判断 234"/>
        <xdr:cNvSpPr/>
      </xdr:nvSpPr>
      <xdr:spPr>
        <a:xfrm>
          <a:off x="6921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102688</xdr:rowOff>
    </xdr:from>
    <xdr:to>
      <xdr:col>55</xdr:col>
      <xdr:colOff>50800</xdr:colOff>
      <xdr:row>61</xdr:row>
      <xdr:rowOff>32838</xdr:rowOff>
    </xdr:to>
    <xdr:sp macro="" textlink="">
      <xdr:nvSpPr>
        <xdr:cNvPr id="241" name="楕円 240"/>
        <xdr:cNvSpPr/>
      </xdr:nvSpPr>
      <xdr:spPr>
        <a:xfrm>
          <a:off x="104267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81115</xdr:rowOff>
    </xdr:from>
    <xdr:ext cx="534377" cy="259045"/>
    <xdr:sp macro="" textlink="">
      <xdr:nvSpPr>
        <xdr:cNvPr id="242" name="【橋りょう・トンネル】&#10;一人当たり有形固定資産（償却資産）額該当値テキスト"/>
        <xdr:cNvSpPr txBox="1"/>
      </xdr:nvSpPr>
      <xdr:spPr>
        <a:xfrm>
          <a:off x="10515600" y="1036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103980</xdr:rowOff>
    </xdr:from>
    <xdr:to>
      <xdr:col>50</xdr:col>
      <xdr:colOff>165100</xdr:colOff>
      <xdr:row>61</xdr:row>
      <xdr:rowOff>34130</xdr:rowOff>
    </xdr:to>
    <xdr:sp macro="" textlink="">
      <xdr:nvSpPr>
        <xdr:cNvPr id="243" name="楕円 242"/>
        <xdr:cNvSpPr/>
      </xdr:nvSpPr>
      <xdr:spPr>
        <a:xfrm>
          <a:off x="9588500" y="103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153488</xdr:rowOff>
    </xdr:from>
    <xdr:to>
      <xdr:col>55</xdr:col>
      <xdr:colOff>0</xdr:colOff>
      <xdr:row>60</xdr:row>
      <xdr:rowOff>154780</xdr:rowOff>
    </xdr:to>
    <xdr:cxnSp macro="">
      <xdr:nvCxnSpPr>
        <xdr:cNvPr id="244" name="直線コネクタ 243"/>
        <xdr:cNvCxnSpPr/>
      </xdr:nvCxnSpPr>
      <xdr:spPr>
        <a:xfrm flipV="1">
          <a:off x="9639300" y="10440488"/>
          <a:ext cx="838200" cy="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102933</xdr:rowOff>
    </xdr:from>
    <xdr:to>
      <xdr:col>46</xdr:col>
      <xdr:colOff>38100</xdr:colOff>
      <xdr:row>61</xdr:row>
      <xdr:rowOff>33083</xdr:rowOff>
    </xdr:to>
    <xdr:sp macro="" textlink="">
      <xdr:nvSpPr>
        <xdr:cNvPr id="245" name="楕円 244"/>
        <xdr:cNvSpPr/>
      </xdr:nvSpPr>
      <xdr:spPr>
        <a:xfrm>
          <a:off x="8699500" y="103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153733</xdr:rowOff>
    </xdr:from>
    <xdr:to>
      <xdr:col>50</xdr:col>
      <xdr:colOff>114300</xdr:colOff>
      <xdr:row>60</xdr:row>
      <xdr:rowOff>154780</xdr:rowOff>
    </xdr:to>
    <xdr:cxnSp macro="">
      <xdr:nvCxnSpPr>
        <xdr:cNvPr id="246" name="直線コネクタ 245"/>
        <xdr:cNvCxnSpPr/>
      </xdr:nvCxnSpPr>
      <xdr:spPr>
        <a:xfrm>
          <a:off x="8750300" y="10440733"/>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103819</xdr:rowOff>
    </xdr:from>
    <xdr:to>
      <xdr:col>41</xdr:col>
      <xdr:colOff>101600</xdr:colOff>
      <xdr:row>61</xdr:row>
      <xdr:rowOff>33969</xdr:rowOff>
    </xdr:to>
    <xdr:sp macro="" textlink="">
      <xdr:nvSpPr>
        <xdr:cNvPr id="247" name="楕円 246"/>
        <xdr:cNvSpPr/>
      </xdr:nvSpPr>
      <xdr:spPr>
        <a:xfrm>
          <a:off x="7810500" y="1039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153733</xdr:rowOff>
    </xdr:from>
    <xdr:to>
      <xdr:col>45</xdr:col>
      <xdr:colOff>177800</xdr:colOff>
      <xdr:row>60</xdr:row>
      <xdr:rowOff>154619</xdr:rowOff>
    </xdr:to>
    <xdr:cxnSp macro="">
      <xdr:nvCxnSpPr>
        <xdr:cNvPr id="248" name="直線コネクタ 247"/>
        <xdr:cNvCxnSpPr/>
      </xdr:nvCxnSpPr>
      <xdr:spPr>
        <a:xfrm flipV="1">
          <a:off x="7861300" y="10440733"/>
          <a:ext cx="889000" cy="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102905</xdr:rowOff>
    </xdr:from>
    <xdr:to>
      <xdr:col>36</xdr:col>
      <xdr:colOff>165100</xdr:colOff>
      <xdr:row>61</xdr:row>
      <xdr:rowOff>33055</xdr:rowOff>
    </xdr:to>
    <xdr:sp macro="" textlink="">
      <xdr:nvSpPr>
        <xdr:cNvPr id="249" name="楕円 248"/>
        <xdr:cNvSpPr/>
      </xdr:nvSpPr>
      <xdr:spPr>
        <a:xfrm>
          <a:off x="6921500" y="1038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153705</xdr:rowOff>
    </xdr:from>
    <xdr:to>
      <xdr:col>41</xdr:col>
      <xdr:colOff>50800</xdr:colOff>
      <xdr:row>60</xdr:row>
      <xdr:rowOff>154619</xdr:rowOff>
    </xdr:to>
    <xdr:cxnSp macro="">
      <xdr:nvCxnSpPr>
        <xdr:cNvPr id="250" name="直線コネクタ 249"/>
        <xdr:cNvCxnSpPr/>
      </xdr:nvCxnSpPr>
      <xdr:spPr>
        <a:xfrm>
          <a:off x="6972300" y="1044070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24344</xdr:rowOff>
    </xdr:from>
    <xdr:ext cx="534377" cy="259045"/>
    <xdr:sp macro="" textlink="">
      <xdr:nvSpPr>
        <xdr:cNvPr id="251" name="n_1aveValue【橋りょう・トンネル】&#10;一人当たり有形固定資産（償却資産）額"/>
        <xdr:cNvSpPr txBox="1"/>
      </xdr:nvSpPr>
      <xdr:spPr>
        <a:xfrm>
          <a:off x="9359411" y="1013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164819</xdr:rowOff>
    </xdr:from>
    <xdr:ext cx="534377" cy="259045"/>
    <xdr:sp macro="" textlink="">
      <xdr:nvSpPr>
        <xdr:cNvPr id="252" name="n_2aveValue【橋りょう・トンネル】&#10;一人当たり有形固定資産（償却資産）額"/>
        <xdr:cNvSpPr txBox="1"/>
      </xdr:nvSpPr>
      <xdr:spPr>
        <a:xfrm>
          <a:off x="8483111" y="101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168094</xdr:rowOff>
    </xdr:from>
    <xdr:ext cx="534377" cy="259045"/>
    <xdr:sp macro="" textlink="">
      <xdr:nvSpPr>
        <xdr:cNvPr id="253" name="n_3aveValue【橋りょう・トンネル】&#10;一人当たり有形固定資産（償却資産）額"/>
        <xdr:cNvSpPr txBox="1"/>
      </xdr:nvSpPr>
      <xdr:spPr>
        <a:xfrm>
          <a:off x="75941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168568</xdr:rowOff>
    </xdr:from>
    <xdr:ext cx="534377" cy="259045"/>
    <xdr:sp macro="" textlink="">
      <xdr:nvSpPr>
        <xdr:cNvPr id="254" name="n_4aveValue【橋りょう・トンネル】&#10;一人当たり有形固定資産（償却資産）額"/>
        <xdr:cNvSpPr txBox="1"/>
      </xdr:nvSpPr>
      <xdr:spPr>
        <a:xfrm>
          <a:off x="6705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25257</xdr:rowOff>
    </xdr:from>
    <xdr:ext cx="534377" cy="259045"/>
    <xdr:sp macro="" textlink="">
      <xdr:nvSpPr>
        <xdr:cNvPr id="255" name="n_1mainValue【橋りょう・トンネル】&#10;一人当たり有形固定資産（償却資産）額"/>
        <xdr:cNvSpPr txBox="1"/>
      </xdr:nvSpPr>
      <xdr:spPr>
        <a:xfrm>
          <a:off x="9359411" y="1048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24210</xdr:rowOff>
    </xdr:from>
    <xdr:ext cx="534377" cy="259045"/>
    <xdr:sp macro="" textlink="">
      <xdr:nvSpPr>
        <xdr:cNvPr id="256" name="n_2mainValue【橋りょう・トンネル】&#10;一人当たり有形固定資産（償却資産）額"/>
        <xdr:cNvSpPr txBox="1"/>
      </xdr:nvSpPr>
      <xdr:spPr>
        <a:xfrm>
          <a:off x="8483111" y="1048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25096</xdr:rowOff>
    </xdr:from>
    <xdr:ext cx="534377" cy="259045"/>
    <xdr:sp macro="" textlink="">
      <xdr:nvSpPr>
        <xdr:cNvPr id="257" name="n_3mainValue【橋りょう・トンネル】&#10;一人当たり有形固定資産（償却資産）額"/>
        <xdr:cNvSpPr txBox="1"/>
      </xdr:nvSpPr>
      <xdr:spPr>
        <a:xfrm>
          <a:off x="7594111" y="1048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24182</xdr:rowOff>
    </xdr:from>
    <xdr:ext cx="534377" cy="259045"/>
    <xdr:sp macro="" textlink="">
      <xdr:nvSpPr>
        <xdr:cNvPr id="258" name="n_4mainValue【橋りょう・トンネル】&#10;一人当たり有形固定資産（償却資産）額"/>
        <xdr:cNvSpPr txBox="1"/>
      </xdr:nvSpPr>
      <xdr:spPr>
        <a:xfrm>
          <a:off x="6705111" y="1048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86</xdr:row>
      <xdr:rowOff>38100</xdr:rowOff>
    </xdr:to>
    <xdr:cxnSp macro="">
      <xdr:nvCxnSpPr>
        <xdr:cNvPr id="281" name="直線コネクタ 280"/>
        <xdr:cNvCxnSpPr/>
      </xdr:nvCxnSpPr>
      <xdr:spPr>
        <a:xfrm flipV="1">
          <a:off x="4634865" y="1331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2"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3" name="直線コネクタ 282"/>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4" name="【公営住宅】&#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5" name="直線コネクタ 284"/>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108475</xdr:rowOff>
    </xdr:from>
    <xdr:ext cx="405111" cy="259045"/>
    <xdr:sp macro="" textlink="">
      <xdr:nvSpPr>
        <xdr:cNvPr id="286" name="【公営住宅】&#10;有形固定資産減価償却率平均値テキスト"/>
        <xdr:cNvSpPr txBox="1"/>
      </xdr:nvSpPr>
      <xdr:spPr>
        <a:xfrm>
          <a:off x="4673600" y="13824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85598</xdr:rowOff>
    </xdr:from>
    <xdr:to>
      <xdr:col>24</xdr:col>
      <xdr:colOff>114300</xdr:colOff>
      <xdr:row>82</xdr:row>
      <xdr:rowOff>15748</xdr:rowOff>
    </xdr:to>
    <xdr:sp macro="" textlink="">
      <xdr:nvSpPr>
        <xdr:cNvPr id="287" name="フローチャート: 判断 286"/>
        <xdr:cNvSpPr/>
      </xdr:nvSpPr>
      <xdr:spPr>
        <a:xfrm>
          <a:off x="45847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46737</xdr:rowOff>
    </xdr:from>
    <xdr:to>
      <xdr:col>20</xdr:col>
      <xdr:colOff>38100</xdr:colOff>
      <xdr:row>81</xdr:row>
      <xdr:rowOff>148337</xdr:rowOff>
    </xdr:to>
    <xdr:sp macro="" textlink="">
      <xdr:nvSpPr>
        <xdr:cNvPr id="288" name="フローチャート: 判断 287"/>
        <xdr:cNvSpPr/>
      </xdr:nvSpPr>
      <xdr:spPr>
        <a:xfrm>
          <a:off x="37465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10161</xdr:rowOff>
    </xdr:from>
    <xdr:to>
      <xdr:col>15</xdr:col>
      <xdr:colOff>101600</xdr:colOff>
      <xdr:row>81</xdr:row>
      <xdr:rowOff>111761</xdr:rowOff>
    </xdr:to>
    <xdr:sp macro="" textlink="">
      <xdr:nvSpPr>
        <xdr:cNvPr id="289" name="フローチャート: 判断 288"/>
        <xdr:cNvSpPr/>
      </xdr:nvSpPr>
      <xdr:spPr>
        <a:xfrm>
          <a:off x="2857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0" name="フローチャート: 判断 289"/>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124461</xdr:rowOff>
    </xdr:from>
    <xdr:to>
      <xdr:col>6</xdr:col>
      <xdr:colOff>38100</xdr:colOff>
      <xdr:row>81</xdr:row>
      <xdr:rowOff>54611</xdr:rowOff>
    </xdr:to>
    <xdr:sp macro="" textlink="">
      <xdr:nvSpPr>
        <xdr:cNvPr id="291" name="フローチャート: 判断 290"/>
        <xdr:cNvSpPr/>
      </xdr:nvSpPr>
      <xdr:spPr>
        <a:xfrm>
          <a:off x="1079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110744</xdr:rowOff>
    </xdr:from>
    <xdr:to>
      <xdr:col>24</xdr:col>
      <xdr:colOff>114300</xdr:colOff>
      <xdr:row>82</xdr:row>
      <xdr:rowOff>40894</xdr:rowOff>
    </xdr:to>
    <xdr:sp macro="" textlink="">
      <xdr:nvSpPr>
        <xdr:cNvPr id="297" name="楕円 296"/>
        <xdr:cNvSpPr/>
      </xdr:nvSpPr>
      <xdr:spPr>
        <a:xfrm>
          <a:off x="45847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89171</xdr:rowOff>
    </xdr:from>
    <xdr:ext cx="405111" cy="259045"/>
    <xdr:sp macro="" textlink="">
      <xdr:nvSpPr>
        <xdr:cNvPr id="298" name="【公営住宅】&#10;有形固定資産減価償却率該当値テキスト"/>
        <xdr:cNvSpPr txBox="1"/>
      </xdr:nvSpPr>
      <xdr:spPr>
        <a:xfrm>
          <a:off x="4673600"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65024</xdr:rowOff>
    </xdr:from>
    <xdr:to>
      <xdr:col>20</xdr:col>
      <xdr:colOff>38100</xdr:colOff>
      <xdr:row>81</xdr:row>
      <xdr:rowOff>166624</xdr:rowOff>
    </xdr:to>
    <xdr:sp macro="" textlink="">
      <xdr:nvSpPr>
        <xdr:cNvPr id="299" name="楕円 298"/>
        <xdr:cNvSpPr/>
      </xdr:nvSpPr>
      <xdr:spPr>
        <a:xfrm>
          <a:off x="3746500" y="139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115824</xdr:rowOff>
    </xdr:from>
    <xdr:to>
      <xdr:col>24</xdr:col>
      <xdr:colOff>63500</xdr:colOff>
      <xdr:row>81</xdr:row>
      <xdr:rowOff>161544</xdr:rowOff>
    </xdr:to>
    <xdr:cxnSp macro="">
      <xdr:nvCxnSpPr>
        <xdr:cNvPr id="300" name="直線コネクタ 299"/>
        <xdr:cNvCxnSpPr/>
      </xdr:nvCxnSpPr>
      <xdr:spPr>
        <a:xfrm>
          <a:off x="3797300" y="1400327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44450</xdr:rowOff>
    </xdr:from>
    <xdr:to>
      <xdr:col>15</xdr:col>
      <xdr:colOff>101600</xdr:colOff>
      <xdr:row>81</xdr:row>
      <xdr:rowOff>146050</xdr:rowOff>
    </xdr:to>
    <xdr:sp macro="" textlink="">
      <xdr:nvSpPr>
        <xdr:cNvPr id="301" name="楕円 300"/>
        <xdr:cNvSpPr/>
      </xdr:nvSpPr>
      <xdr:spPr>
        <a:xfrm>
          <a:off x="2857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95250</xdr:rowOff>
    </xdr:from>
    <xdr:to>
      <xdr:col>19</xdr:col>
      <xdr:colOff>177800</xdr:colOff>
      <xdr:row>81</xdr:row>
      <xdr:rowOff>115824</xdr:rowOff>
    </xdr:to>
    <xdr:cxnSp macro="">
      <xdr:nvCxnSpPr>
        <xdr:cNvPr id="302" name="直線コネクタ 301"/>
        <xdr:cNvCxnSpPr/>
      </xdr:nvCxnSpPr>
      <xdr:spPr>
        <a:xfrm>
          <a:off x="2908300" y="1398270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51308</xdr:rowOff>
    </xdr:from>
    <xdr:to>
      <xdr:col>10</xdr:col>
      <xdr:colOff>165100</xdr:colOff>
      <xdr:row>81</xdr:row>
      <xdr:rowOff>152908</xdr:rowOff>
    </xdr:to>
    <xdr:sp macro="" textlink="">
      <xdr:nvSpPr>
        <xdr:cNvPr id="303" name="楕円 302"/>
        <xdr:cNvSpPr/>
      </xdr:nvSpPr>
      <xdr:spPr>
        <a:xfrm>
          <a:off x="1968500" y="13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95250</xdr:rowOff>
    </xdr:from>
    <xdr:to>
      <xdr:col>15</xdr:col>
      <xdr:colOff>50800</xdr:colOff>
      <xdr:row>81</xdr:row>
      <xdr:rowOff>102108</xdr:rowOff>
    </xdr:to>
    <xdr:cxnSp macro="">
      <xdr:nvCxnSpPr>
        <xdr:cNvPr id="304" name="直線コネクタ 303"/>
        <xdr:cNvCxnSpPr/>
      </xdr:nvCxnSpPr>
      <xdr:spPr>
        <a:xfrm flipV="1">
          <a:off x="2019300" y="139827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35306</xdr:rowOff>
    </xdr:from>
    <xdr:to>
      <xdr:col>6</xdr:col>
      <xdr:colOff>38100</xdr:colOff>
      <xdr:row>81</xdr:row>
      <xdr:rowOff>136906</xdr:rowOff>
    </xdr:to>
    <xdr:sp macro="" textlink="">
      <xdr:nvSpPr>
        <xdr:cNvPr id="305" name="楕円 304"/>
        <xdr:cNvSpPr/>
      </xdr:nvSpPr>
      <xdr:spPr>
        <a:xfrm>
          <a:off x="1079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86106</xdr:rowOff>
    </xdr:from>
    <xdr:to>
      <xdr:col>10</xdr:col>
      <xdr:colOff>114300</xdr:colOff>
      <xdr:row>81</xdr:row>
      <xdr:rowOff>102108</xdr:rowOff>
    </xdr:to>
    <xdr:cxnSp macro="">
      <xdr:nvCxnSpPr>
        <xdr:cNvPr id="306" name="直線コネクタ 305"/>
        <xdr:cNvCxnSpPr/>
      </xdr:nvCxnSpPr>
      <xdr:spPr>
        <a:xfrm>
          <a:off x="1130300" y="1397355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164864</xdr:rowOff>
    </xdr:from>
    <xdr:ext cx="405111" cy="259045"/>
    <xdr:sp macro="" textlink="">
      <xdr:nvSpPr>
        <xdr:cNvPr id="307" name="n_1aveValue【公営住宅】&#10;有形固定資産減価償却率"/>
        <xdr:cNvSpPr txBox="1"/>
      </xdr:nvSpPr>
      <xdr:spPr>
        <a:xfrm>
          <a:off x="3582044" y="1370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308" name="n_2aveValue【公営住宅】&#10;有形固定資産減価償却率"/>
        <xdr:cNvSpPr txBox="1"/>
      </xdr:nvSpPr>
      <xdr:spPr>
        <a:xfrm>
          <a:off x="2705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309" name="n_3aveValue【公営住宅】&#10;有形固定資産減価償却率"/>
        <xdr:cNvSpPr txBox="1"/>
      </xdr:nvSpPr>
      <xdr:spPr>
        <a:xfrm>
          <a:off x="1816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71138</xdr:rowOff>
    </xdr:from>
    <xdr:ext cx="405111" cy="259045"/>
    <xdr:sp macro="" textlink="">
      <xdr:nvSpPr>
        <xdr:cNvPr id="310" name="n_4aveValue【公営住宅】&#10;有形固定資産減価償却率"/>
        <xdr:cNvSpPr txBox="1"/>
      </xdr:nvSpPr>
      <xdr:spPr>
        <a:xfrm>
          <a:off x="927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157751</xdr:rowOff>
    </xdr:from>
    <xdr:ext cx="405111" cy="259045"/>
    <xdr:sp macro="" textlink="">
      <xdr:nvSpPr>
        <xdr:cNvPr id="311" name="n_1mainValue【公営住宅】&#10;有形固定資産減価償却率"/>
        <xdr:cNvSpPr txBox="1"/>
      </xdr:nvSpPr>
      <xdr:spPr>
        <a:xfrm>
          <a:off x="3582044" y="140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12" name="n_2mainValue【公営住宅】&#10;有形固定資産減価償却率"/>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144035</xdr:rowOff>
    </xdr:from>
    <xdr:ext cx="405111" cy="259045"/>
    <xdr:sp macro="" textlink="">
      <xdr:nvSpPr>
        <xdr:cNvPr id="313" name="n_3mainValue【公営住宅】&#10;有形固定資産減価償却率"/>
        <xdr:cNvSpPr txBox="1"/>
      </xdr:nvSpPr>
      <xdr:spPr>
        <a:xfrm>
          <a:off x="1816744" y="1403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128033</xdr:rowOff>
    </xdr:from>
    <xdr:ext cx="405111" cy="259045"/>
    <xdr:sp macro="" textlink="">
      <xdr:nvSpPr>
        <xdr:cNvPr id="314" name="n_4mainValue【公営住宅】&#10;有形固定資産減価償却率"/>
        <xdr:cNvSpPr txBox="1"/>
      </xdr:nvSpPr>
      <xdr:spPr>
        <a:xfrm>
          <a:off x="927744" y="1401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6" name="テキスト ボックス 32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8" name="テキスト ボックス 32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0" name="テキスト ボックス 32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2" name="テキスト ボックス 33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104851</xdr:rowOff>
    </xdr:from>
    <xdr:to>
      <xdr:col>54</xdr:col>
      <xdr:colOff>189865</xdr:colOff>
      <xdr:row>86</xdr:row>
      <xdr:rowOff>37185</xdr:rowOff>
    </xdr:to>
    <xdr:cxnSp macro="">
      <xdr:nvCxnSpPr>
        <xdr:cNvPr id="336" name="直線コネクタ 335"/>
        <xdr:cNvCxnSpPr/>
      </xdr:nvCxnSpPr>
      <xdr:spPr>
        <a:xfrm flipV="1">
          <a:off x="10476865" y="13477951"/>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41012</xdr:rowOff>
    </xdr:from>
    <xdr:ext cx="469744" cy="259045"/>
    <xdr:sp macro="" textlink="">
      <xdr:nvSpPr>
        <xdr:cNvPr id="337" name="【公営住宅】&#10;一人当たり面積最小値テキスト"/>
        <xdr:cNvSpPr txBox="1"/>
      </xdr:nvSpPr>
      <xdr:spPr>
        <a:xfrm>
          <a:off x="10515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37185</xdr:rowOff>
    </xdr:from>
    <xdr:to>
      <xdr:col>55</xdr:col>
      <xdr:colOff>88900</xdr:colOff>
      <xdr:row>86</xdr:row>
      <xdr:rowOff>37185</xdr:rowOff>
    </xdr:to>
    <xdr:cxnSp macro="">
      <xdr:nvCxnSpPr>
        <xdr:cNvPr id="338" name="直線コネクタ 337"/>
        <xdr:cNvCxnSpPr/>
      </xdr:nvCxnSpPr>
      <xdr:spPr>
        <a:xfrm>
          <a:off x="10388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51528</xdr:rowOff>
    </xdr:from>
    <xdr:ext cx="469744" cy="259045"/>
    <xdr:sp macro="" textlink="">
      <xdr:nvSpPr>
        <xdr:cNvPr id="339" name="【公営住宅】&#10;一人当たり面積最大値テキスト"/>
        <xdr:cNvSpPr txBox="1"/>
      </xdr:nvSpPr>
      <xdr:spPr>
        <a:xfrm>
          <a:off x="10515600" y="1325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104851</xdr:rowOff>
    </xdr:from>
    <xdr:to>
      <xdr:col>55</xdr:col>
      <xdr:colOff>88900</xdr:colOff>
      <xdr:row>78</xdr:row>
      <xdr:rowOff>104851</xdr:rowOff>
    </xdr:to>
    <xdr:cxnSp macro="">
      <xdr:nvCxnSpPr>
        <xdr:cNvPr id="340" name="直線コネクタ 339"/>
        <xdr:cNvCxnSpPr/>
      </xdr:nvCxnSpPr>
      <xdr:spPr>
        <a:xfrm>
          <a:off x="10388600" y="1347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4691</xdr:rowOff>
    </xdr:from>
    <xdr:ext cx="469744" cy="259045"/>
    <xdr:sp macro="" textlink="">
      <xdr:nvSpPr>
        <xdr:cNvPr id="341" name="【公営住宅】&#10;一人当たり面積平均値テキスト"/>
        <xdr:cNvSpPr txBox="1"/>
      </xdr:nvSpPr>
      <xdr:spPr>
        <a:xfrm>
          <a:off x="10515600" y="14406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macro="" textlink="">
      <xdr:nvSpPr>
        <xdr:cNvPr id="342" name="フローチャート: 判断 341"/>
        <xdr:cNvSpPr/>
      </xdr:nvSpPr>
      <xdr:spPr>
        <a:xfrm>
          <a:off x="10426700" y="1455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43" name="フローチャート: 判断 342"/>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123089</xdr:rowOff>
    </xdr:from>
    <xdr:to>
      <xdr:col>46</xdr:col>
      <xdr:colOff>38100</xdr:colOff>
      <xdr:row>85</xdr:row>
      <xdr:rowOff>53239</xdr:rowOff>
    </xdr:to>
    <xdr:sp macro="" textlink="">
      <xdr:nvSpPr>
        <xdr:cNvPr id="344" name="フローチャート: 判断 343"/>
        <xdr:cNvSpPr/>
      </xdr:nvSpPr>
      <xdr:spPr>
        <a:xfrm>
          <a:off x="8699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116687</xdr:rowOff>
    </xdr:from>
    <xdr:to>
      <xdr:col>41</xdr:col>
      <xdr:colOff>101600</xdr:colOff>
      <xdr:row>85</xdr:row>
      <xdr:rowOff>46837</xdr:rowOff>
    </xdr:to>
    <xdr:sp macro="" textlink="">
      <xdr:nvSpPr>
        <xdr:cNvPr id="345" name="フローチャート: 判断 344"/>
        <xdr:cNvSpPr/>
      </xdr:nvSpPr>
      <xdr:spPr>
        <a:xfrm>
          <a:off x="7810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118974</xdr:rowOff>
    </xdr:from>
    <xdr:to>
      <xdr:col>36</xdr:col>
      <xdr:colOff>165100</xdr:colOff>
      <xdr:row>85</xdr:row>
      <xdr:rowOff>49124</xdr:rowOff>
    </xdr:to>
    <xdr:sp macro="" textlink="">
      <xdr:nvSpPr>
        <xdr:cNvPr id="346" name="フローチャート: 判断 345"/>
        <xdr:cNvSpPr/>
      </xdr:nvSpPr>
      <xdr:spPr>
        <a:xfrm>
          <a:off x="6921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75082</xdr:rowOff>
    </xdr:from>
    <xdr:to>
      <xdr:col>55</xdr:col>
      <xdr:colOff>50800</xdr:colOff>
      <xdr:row>86</xdr:row>
      <xdr:rowOff>5232</xdr:rowOff>
    </xdr:to>
    <xdr:sp macro="" textlink="">
      <xdr:nvSpPr>
        <xdr:cNvPr id="352" name="楕円 351"/>
        <xdr:cNvSpPr/>
      </xdr:nvSpPr>
      <xdr:spPr>
        <a:xfrm>
          <a:off x="10426700" y="1464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161459</xdr:rowOff>
    </xdr:from>
    <xdr:ext cx="469744" cy="259045"/>
    <xdr:sp macro="" textlink="">
      <xdr:nvSpPr>
        <xdr:cNvPr id="353" name="【公営住宅】&#10;一人当たり面積該当値テキスト"/>
        <xdr:cNvSpPr txBox="1"/>
      </xdr:nvSpPr>
      <xdr:spPr>
        <a:xfrm>
          <a:off x="10515600" y="1456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74168</xdr:rowOff>
    </xdr:from>
    <xdr:to>
      <xdr:col>50</xdr:col>
      <xdr:colOff>165100</xdr:colOff>
      <xdr:row>86</xdr:row>
      <xdr:rowOff>4318</xdr:rowOff>
    </xdr:to>
    <xdr:sp macro="" textlink="">
      <xdr:nvSpPr>
        <xdr:cNvPr id="354" name="楕円 353"/>
        <xdr:cNvSpPr/>
      </xdr:nvSpPr>
      <xdr:spPr>
        <a:xfrm>
          <a:off x="9588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124968</xdr:rowOff>
    </xdr:from>
    <xdr:to>
      <xdr:col>55</xdr:col>
      <xdr:colOff>0</xdr:colOff>
      <xdr:row>85</xdr:row>
      <xdr:rowOff>125882</xdr:rowOff>
    </xdr:to>
    <xdr:cxnSp macro="">
      <xdr:nvCxnSpPr>
        <xdr:cNvPr id="355" name="直線コネクタ 354"/>
        <xdr:cNvCxnSpPr/>
      </xdr:nvCxnSpPr>
      <xdr:spPr>
        <a:xfrm>
          <a:off x="9639300" y="14698218"/>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73710</xdr:rowOff>
    </xdr:from>
    <xdr:to>
      <xdr:col>46</xdr:col>
      <xdr:colOff>38100</xdr:colOff>
      <xdr:row>86</xdr:row>
      <xdr:rowOff>3860</xdr:rowOff>
    </xdr:to>
    <xdr:sp macro="" textlink="">
      <xdr:nvSpPr>
        <xdr:cNvPr id="356" name="楕円 355"/>
        <xdr:cNvSpPr/>
      </xdr:nvSpPr>
      <xdr:spPr>
        <a:xfrm>
          <a:off x="86995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124510</xdr:rowOff>
    </xdr:from>
    <xdr:to>
      <xdr:col>50</xdr:col>
      <xdr:colOff>114300</xdr:colOff>
      <xdr:row>85</xdr:row>
      <xdr:rowOff>124968</xdr:rowOff>
    </xdr:to>
    <xdr:cxnSp macro="">
      <xdr:nvCxnSpPr>
        <xdr:cNvPr id="357" name="直線コネクタ 356"/>
        <xdr:cNvCxnSpPr/>
      </xdr:nvCxnSpPr>
      <xdr:spPr>
        <a:xfrm>
          <a:off x="8750300" y="1469776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73253</xdr:rowOff>
    </xdr:from>
    <xdr:to>
      <xdr:col>41</xdr:col>
      <xdr:colOff>101600</xdr:colOff>
      <xdr:row>86</xdr:row>
      <xdr:rowOff>3403</xdr:rowOff>
    </xdr:to>
    <xdr:sp macro="" textlink="">
      <xdr:nvSpPr>
        <xdr:cNvPr id="358" name="楕円 357"/>
        <xdr:cNvSpPr/>
      </xdr:nvSpPr>
      <xdr:spPr>
        <a:xfrm>
          <a:off x="7810500" y="146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124053</xdr:rowOff>
    </xdr:from>
    <xdr:to>
      <xdr:col>45</xdr:col>
      <xdr:colOff>177800</xdr:colOff>
      <xdr:row>85</xdr:row>
      <xdr:rowOff>124510</xdr:rowOff>
    </xdr:to>
    <xdr:cxnSp macro="">
      <xdr:nvCxnSpPr>
        <xdr:cNvPr id="359" name="直線コネクタ 358"/>
        <xdr:cNvCxnSpPr/>
      </xdr:nvCxnSpPr>
      <xdr:spPr>
        <a:xfrm>
          <a:off x="7861300" y="1469730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72797</xdr:rowOff>
    </xdr:from>
    <xdr:to>
      <xdr:col>36</xdr:col>
      <xdr:colOff>165100</xdr:colOff>
      <xdr:row>86</xdr:row>
      <xdr:rowOff>2947</xdr:rowOff>
    </xdr:to>
    <xdr:sp macro="" textlink="">
      <xdr:nvSpPr>
        <xdr:cNvPr id="360" name="楕円 359"/>
        <xdr:cNvSpPr/>
      </xdr:nvSpPr>
      <xdr:spPr>
        <a:xfrm>
          <a:off x="69215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123597</xdr:rowOff>
    </xdr:from>
    <xdr:to>
      <xdr:col>41</xdr:col>
      <xdr:colOff>50800</xdr:colOff>
      <xdr:row>85</xdr:row>
      <xdr:rowOff>124053</xdr:rowOff>
    </xdr:to>
    <xdr:cxnSp macro="">
      <xdr:nvCxnSpPr>
        <xdr:cNvPr id="361" name="直線コネクタ 360"/>
        <xdr:cNvCxnSpPr/>
      </xdr:nvCxnSpPr>
      <xdr:spPr>
        <a:xfrm>
          <a:off x="6972300" y="14696847"/>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62" name="n_1aveValue【公営住宅】&#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69766</xdr:rowOff>
    </xdr:from>
    <xdr:ext cx="469744" cy="259045"/>
    <xdr:sp macro="" textlink="">
      <xdr:nvSpPr>
        <xdr:cNvPr id="363" name="n_2aveValue【公営住宅】&#10;一人当たり面積"/>
        <xdr:cNvSpPr txBox="1"/>
      </xdr:nvSpPr>
      <xdr:spPr>
        <a:xfrm>
          <a:off x="85154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63364</xdr:rowOff>
    </xdr:from>
    <xdr:ext cx="469744" cy="259045"/>
    <xdr:sp macro="" textlink="">
      <xdr:nvSpPr>
        <xdr:cNvPr id="364" name="n_3aveValue【公営住宅】&#10;一人当たり面積"/>
        <xdr:cNvSpPr txBox="1"/>
      </xdr:nvSpPr>
      <xdr:spPr>
        <a:xfrm>
          <a:off x="7626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65651</xdr:rowOff>
    </xdr:from>
    <xdr:ext cx="469744" cy="259045"/>
    <xdr:sp macro="" textlink="">
      <xdr:nvSpPr>
        <xdr:cNvPr id="365" name="n_4aveValue【公営住宅】&#10;一人当たり面積"/>
        <xdr:cNvSpPr txBox="1"/>
      </xdr:nvSpPr>
      <xdr:spPr>
        <a:xfrm>
          <a:off x="6737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166895</xdr:rowOff>
    </xdr:from>
    <xdr:ext cx="469744" cy="259045"/>
    <xdr:sp macro="" textlink="">
      <xdr:nvSpPr>
        <xdr:cNvPr id="366" name="n_1mainValue【公営住宅】&#10;一人当たり面積"/>
        <xdr:cNvSpPr txBox="1"/>
      </xdr:nvSpPr>
      <xdr:spPr>
        <a:xfrm>
          <a:off x="93917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166437</xdr:rowOff>
    </xdr:from>
    <xdr:ext cx="469744" cy="259045"/>
    <xdr:sp macro="" textlink="">
      <xdr:nvSpPr>
        <xdr:cNvPr id="367" name="n_2mainValue【公営住宅】&#10;一人当たり面積"/>
        <xdr:cNvSpPr txBox="1"/>
      </xdr:nvSpPr>
      <xdr:spPr>
        <a:xfrm>
          <a:off x="8515427" y="1473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165980</xdr:rowOff>
    </xdr:from>
    <xdr:ext cx="469744" cy="259045"/>
    <xdr:sp macro="" textlink="">
      <xdr:nvSpPr>
        <xdr:cNvPr id="368" name="n_3mainValue【公営住宅】&#10;一人当たり面積"/>
        <xdr:cNvSpPr txBox="1"/>
      </xdr:nvSpPr>
      <xdr:spPr>
        <a:xfrm>
          <a:off x="7626427" y="1473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165524</xdr:rowOff>
    </xdr:from>
    <xdr:ext cx="469744" cy="259045"/>
    <xdr:sp macro="" textlink="">
      <xdr:nvSpPr>
        <xdr:cNvPr id="369" name="n_4mainValue【公営住宅】&#10;一人当たり面積"/>
        <xdr:cNvSpPr txBox="1"/>
      </xdr:nvSpPr>
      <xdr:spPr>
        <a:xfrm>
          <a:off x="6737427" y="147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8" name="テキスト ボックス 3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9" name="直線コネクタ 3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0" name="テキスト ボックス 37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1" name="直線コネクタ 38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2" name="テキスト ボックス 38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3" name="直線コネクタ 38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4" name="テキスト ボックス 38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5" name="直線コネクタ 38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6" name="テキスト ボックス 38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7" name="直線コネクタ 38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8" name="テキスト ボックス 38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9" name="直線コネクタ 38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0" name="テキスト ボックス 38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1" name="直線コネクタ 39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2" name="テキスト ボックス 39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71301</xdr:rowOff>
    </xdr:from>
    <xdr:to>
      <xdr:col>24</xdr:col>
      <xdr:colOff>62865</xdr:colOff>
      <xdr:row>108</xdr:row>
      <xdr:rowOff>166007</xdr:rowOff>
    </xdr:to>
    <xdr:cxnSp macro="">
      <xdr:nvCxnSpPr>
        <xdr:cNvPr id="395" name="直線コネクタ 394"/>
        <xdr:cNvCxnSpPr/>
      </xdr:nvCxnSpPr>
      <xdr:spPr>
        <a:xfrm flipV="1">
          <a:off x="4634865" y="17216301"/>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169834</xdr:rowOff>
    </xdr:from>
    <xdr:ext cx="405111" cy="259045"/>
    <xdr:sp macro="" textlink="">
      <xdr:nvSpPr>
        <xdr:cNvPr id="396" name="【港湾・漁港】&#10;有形固定資産減価償却率最小値テキスト"/>
        <xdr:cNvSpPr txBox="1"/>
      </xdr:nvSpPr>
      <xdr:spPr>
        <a:xfrm>
          <a:off x="4673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166007</xdr:rowOff>
    </xdr:from>
    <xdr:to>
      <xdr:col>24</xdr:col>
      <xdr:colOff>152400</xdr:colOff>
      <xdr:row>108</xdr:row>
      <xdr:rowOff>166007</xdr:rowOff>
    </xdr:to>
    <xdr:cxnSp macro="">
      <xdr:nvCxnSpPr>
        <xdr:cNvPr id="397" name="直線コネクタ 396"/>
        <xdr:cNvCxnSpPr/>
      </xdr:nvCxnSpPr>
      <xdr:spPr>
        <a:xfrm>
          <a:off x="4546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17978</xdr:rowOff>
    </xdr:from>
    <xdr:ext cx="340478" cy="259045"/>
    <xdr:sp macro="" textlink="">
      <xdr:nvSpPr>
        <xdr:cNvPr id="398" name="【港湾・漁港】&#10;有形固定資産減価償却率最大値テキスト"/>
        <xdr:cNvSpPr txBox="1"/>
      </xdr:nvSpPr>
      <xdr:spPr>
        <a:xfrm>
          <a:off x="4673600" y="1699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71301</xdr:rowOff>
    </xdr:from>
    <xdr:to>
      <xdr:col>24</xdr:col>
      <xdr:colOff>152400</xdr:colOff>
      <xdr:row>100</xdr:row>
      <xdr:rowOff>71301</xdr:rowOff>
    </xdr:to>
    <xdr:cxnSp macro="">
      <xdr:nvCxnSpPr>
        <xdr:cNvPr id="399" name="直線コネクタ 398"/>
        <xdr:cNvCxnSpPr/>
      </xdr:nvCxnSpPr>
      <xdr:spPr>
        <a:xfrm>
          <a:off x="4546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72407</xdr:rowOff>
    </xdr:from>
    <xdr:ext cx="405111" cy="259045"/>
    <xdr:sp macro="" textlink="">
      <xdr:nvSpPr>
        <xdr:cNvPr id="400" name="【港湾・漁港】&#10;有形固定資産減価償却率平均値テキスト"/>
        <xdr:cNvSpPr txBox="1"/>
      </xdr:nvSpPr>
      <xdr:spPr>
        <a:xfrm>
          <a:off x="4673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93980</xdr:rowOff>
    </xdr:from>
    <xdr:to>
      <xdr:col>24</xdr:col>
      <xdr:colOff>114300</xdr:colOff>
      <xdr:row>106</xdr:row>
      <xdr:rowOff>24130</xdr:rowOff>
    </xdr:to>
    <xdr:sp macro="" textlink="">
      <xdr:nvSpPr>
        <xdr:cNvPr id="401" name="フローチャート: 判断 400"/>
        <xdr:cNvSpPr/>
      </xdr:nvSpPr>
      <xdr:spPr>
        <a:xfrm>
          <a:off x="4584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111942</xdr:rowOff>
    </xdr:from>
    <xdr:to>
      <xdr:col>20</xdr:col>
      <xdr:colOff>38100</xdr:colOff>
      <xdr:row>106</xdr:row>
      <xdr:rowOff>42092</xdr:rowOff>
    </xdr:to>
    <xdr:sp macro="" textlink="">
      <xdr:nvSpPr>
        <xdr:cNvPr id="402" name="フローチャート: 判断 401"/>
        <xdr:cNvSpPr/>
      </xdr:nvSpPr>
      <xdr:spPr>
        <a:xfrm>
          <a:off x="37465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89081</xdr:rowOff>
    </xdr:from>
    <xdr:to>
      <xdr:col>15</xdr:col>
      <xdr:colOff>101600</xdr:colOff>
      <xdr:row>106</xdr:row>
      <xdr:rowOff>19231</xdr:rowOff>
    </xdr:to>
    <xdr:sp macro="" textlink="">
      <xdr:nvSpPr>
        <xdr:cNvPr id="403" name="フローチャート: 判断 402"/>
        <xdr:cNvSpPr/>
      </xdr:nvSpPr>
      <xdr:spPr>
        <a:xfrm>
          <a:off x="2857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54792</xdr:rowOff>
    </xdr:from>
    <xdr:to>
      <xdr:col>10</xdr:col>
      <xdr:colOff>165100</xdr:colOff>
      <xdr:row>105</xdr:row>
      <xdr:rowOff>156392</xdr:rowOff>
    </xdr:to>
    <xdr:sp macro="" textlink="">
      <xdr:nvSpPr>
        <xdr:cNvPr id="404" name="フローチャート: 判断 403"/>
        <xdr:cNvSpPr/>
      </xdr:nvSpPr>
      <xdr:spPr>
        <a:xfrm>
          <a:off x="1968500" y="1805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40095</xdr:rowOff>
    </xdr:from>
    <xdr:to>
      <xdr:col>6</xdr:col>
      <xdr:colOff>38100</xdr:colOff>
      <xdr:row>105</xdr:row>
      <xdr:rowOff>141695</xdr:rowOff>
    </xdr:to>
    <xdr:sp macro="" textlink="">
      <xdr:nvSpPr>
        <xdr:cNvPr id="405" name="フローチャート: 判断 404"/>
        <xdr:cNvSpPr/>
      </xdr:nvSpPr>
      <xdr:spPr>
        <a:xfrm>
          <a:off x="1079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6" name="テキスト ボックス 4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7" name="テキスト ボックス 4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8" name="テキスト ボックス 4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9" name="テキスト ボックス 4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0" name="テキスト ボックス 4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33564</xdr:rowOff>
    </xdr:from>
    <xdr:to>
      <xdr:col>24</xdr:col>
      <xdr:colOff>114300</xdr:colOff>
      <xdr:row>105</xdr:row>
      <xdr:rowOff>135164</xdr:rowOff>
    </xdr:to>
    <xdr:sp macro="" textlink="">
      <xdr:nvSpPr>
        <xdr:cNvPr id="411" name="楕円 410"/>
        <xdr:cNvSpPr/>
      </xdr:nvSpPr>
      <xdr:spPr>
        <a:xfrm>
          <a:off x="45847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56441</xdr:rowOff>
    </xdr:from>
    <xdr:ext cx="405111" cy="259045"/>
    <xdr:sp macro="" textlink="">
      <xdr:nvSpPr>
        <xdr:cNvPr id="412" name="【港湾・漁港】&#10;有形固定資産減価償却率該当値テキスト"/>
        <xdr:cNvSpPr txBox="1"/>
      </xdr:nvSpPr>
      <xdr:spPr>
        <a:xfrm>
          <a:off x="4673600" y="17887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151130</xdr:rowOff>
    </xdr:from>
    <xdr:to>
      <xdr:col>20</xdr:col>
      <xdr:colOff>38100</xdr:colOff>
      <xdr:row>105</xdr:row>
      <xdr:rowOff>81280</xdr:rowOff>
    </xdr:to>
    <xdr:sp macro="" textlink="">
      <xdr:nvSpPr>
        <xdr:cNvPr id="413" name="楕円 412"/>
        <xdr:cNvSpPr/>
      </xdr:nvSpPr>
      <xdr:spPr>
        <a:xfrm>
          <a:off x="3746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30480</xdr:rowOff>
    </xdr:from>
    <xdr:to>
      <xdr:col>24</xdr:col>
      <xdr:colOff>63500</xdr:colOff>
      <xdr:row>105</xdr:row>
      <xdr:rowOff>84364</xdr:rowOff>
    </xdr:to>
    <xdr:cxnSp macro="">
      <xdr:nvCxnSpPr>
        <xdr:cNvPr id="414" name="直線コネクタ 413"/>
        <xdr:cNvCxnSpPr/>
      </xdr:nvCxnSpPr>
      <xdr:spPr>
        <a:xfrm>
          <a:off x="3797300" y="1803273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121738</xdr:rowOff>
    </xdr:from>
    <xdr:to>
      <xdr:col>15</xdr:col>
      <xdr:colOff>101600</xdr:colOff>
      <xdr:row>105</xdr:row>
      <xdr:rowOff>51888</xdr:rowOff>
    </xdr:to>
    <xdr:sp macro="" textlink="">
      <xdr:nvSpPr>
        <xdr:cNvPr id="415" name="楕円 414"/>
        <xdr:cNvSpPr/>
      </xdr:nvSpPr>
      <xdr:spPr>
        <a:xfrm>
          <a:off x="2857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1088</xdr:rowOff>
    </xdr:from>
    <xdr:to>
      <xdr:col>19</xdr:col>
      <xdr:colOff>177800</xdr:colOff>
      <xdr:row>105</xdr:row>
      <xdr:rowOff>30480</xdr:rowOff>
    </xdr:to>
    <xdr:cxnSp macro="">
      <xdr:nvCxnSpPr>
        <xdr:cNvPr id="416" name="直線コネクタ 415"/>
        <xdr:cNvCxnSpPr/>
      </xdr:nvCxnSpPr>
      <xdr:spPr>
        <a:xfrm>
          <a:off x="2908300" y="180033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7" name="楕円 416"/>
        <xdr:cNvSpPr/>
      </xdr:nvSpPr>
      <xdr:spPr>
        <a:xfrm>
          <a:off x="1968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118655</xdr:rowOff>
    </xdr:from>
    <xdr:to>
      <xdr:col>15</xdr:col>
      <xdr:colOff>50800</xdr:colOff>
      <xdr:row>105</xdr:row>
      <xdr:rowOff>1088</xdr:rowOff>
    </xdr:to>
    <xdr:cxnSp macro="">
      <xdr:nvCxnSpPr>
        <xdr:cNvPr id="418" name="直線コネクタ 417"/>
        <xdr:cNvCxnSpPr/>
      </xdr:nvCxnSpPr>
      <xdr:spPr>
        <a:xfrm>
          <a:off x="2019300" y="17949455"/>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19" name="楕円 418"/>
        <xdr:cNvSpPr/>
      </xdr:nvSpPr>
      <xdr:spPr>
        <a:xfrm>
          <a:off x="1079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66402</xdr:rowOff>
    </xdr:from>
    <xdr:to>
      <xdr:col>10</xdr:col>
      <xdr:colOff>114300</xdr:colOff>
      <xdr:row>104</xdr:row>
      <xdr:rowOff>118655</xdr:rowOff>
    </xdr:to>
    <xdr:cxnSp macro="">
      <xdr:nvCxnSpPr>
        <xdr:cNvPr id="420" name="直線コネクタ 419"/>
        <xdr:cNvCxnSpPr/>
      </xdr:nvCxnSpPr>
      <xdr:spPr>
        <a:xfrm>
          <a:off x="1130300" y="17897202"/>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33219</xdr:rowOff>
    </xdr:from>
    <xdr:ext cx="405111" cy="259045"/>
    <xdr:sp macro="" textlink="">
      <xdr:nvSpPr>
        <xdr:cNvPr id="421" name="n_1aveValue【港湾・漁港】&#10;有形固定資産減価償却率"/>
        <xdr:cNvSpPr txBox="1"/>
      </xdr:nvSpPr>
      <xdr:spPr>
        <a:xfrm>
          <a:off x="35820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10358</xdr:rowOff>
    </xdr:from>
    <xdr:ext cx="405111" cy="259045"/>
    <xdr:sp macro="" textlink="">
      <xdr:nvSpPr>
        <xdr:cNvPr id="422" name="n_2aveValue【港湾・漁港】&#10;有形固定資産減価償却率"/>
        <xdr:cNvSpPr txBox="1"/>
      </xdr:nvSpPr>
      <xdr:spPr>
        <a:xfrm>
          <a:off x="27057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147519</xdr:rowOff>
    </xdr:from>
    <xdr:ext cx="405111" cy="259045"/>
    <xdr:sp macro="" textlink="">
      <xdr:nvSpPr>
        <xdr:cNvPr id="423" name="n_3aveValue【港湾・漁港】&#10;有形固定資産減価償却率"/>
        <xdr:cNvSpPr txBox="1"/>
      </xdr:nvSpPr>
      <xdr:spPr>
        <a:xfrm>
          <a:off x="1816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132822</xdr:rowOff>
    </xdr:from>
    <xdr:ext cx="405111" cy="259045"/>
    <xdr:sp macro="" textlink="">
      <xdr:nvSpPr>
        <xdr:cNvPr id="424" name="n_4aveValue【港湾・漁港】&#10;有形固定資産減価償却率"/>
        <xdr:cNvSpPr txBox="1"/>
      </xdr:nvSpPr>
      <xdr:spPr>
        <a:xfrm>
          <a:off x="927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97807</xdr:rowOff>
    </xdr:from>
    <xdr:ext cx="405111" cy="259045"/>
    <xdr:sp macro="" textlink="">
      <xdr:nvSpPr>
        <xdr:cNvPr id="425" name="n_1mainValue【港湾・漁港】&#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68415</xdr:rowOff>
    </xdr:from>
    <xdr:ext cx="405111" cy="259045"/>
    <xdr:sp macro="" textlink="">
      <xdr:nvSpPr>
        <xdr:cNvPr id="426" name="n_2mainValue【港湾・漁港】&#10;有形固定資産減価償却率"/>
        <xdr:cNvSpPr txBox="1"/>
      </xdr:nvSpPr>
      <xdr:spPr>
        <a:xfrm>
          <a:off x="27057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7" name="n_3mainValue【港湾・漁港】&#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133729</xdr:rowOff>
    </xdr:from>
    <xdr:ext cx="405111" cy="259045"/>
    <xdr:sp macro="" textlink="">
      <xdr:nvSpPr>
        <xdr:cNvPr id="428" name="n_4mainValue【港湾・漁港】&#10;有形固定資産減価償却率"/>
        <xdr:cNvSpPr txBox="1"/>
      </xdr:nvSpPr>
      <xdr:spPr>
        <a:xfrm>
          <a:off x="927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9" name="正方形/長方形 4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0" name="正方形/長方形 4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1" name="正方形/長方形 4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2" name="正方形/長方形 4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3" name="正方形/長方形 4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4" name="正方形/長方形 4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5" name="正方形/長方形 4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6" name="正方形/長方形 43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7" name="テキスト ボックス 43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8" name="直線コネクタ 43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9" name="直線コネクタ 43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0" name="テキスト ボックス 43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1" name="直線コネクタ 44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2" name="テキスト ボックス 441"/>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3" name="直線コネクタ 44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4" name="テキスト ボックス 44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5" name="直線コネクタ 44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6" name="テキスト ボックス 44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7" name="直線コネクタ 44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8" name="テキスト ボックス 44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0" name="テキスト ボックス 44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92683</xdr:rowOff>
    </xdr:from>
    <xdr:to>
      <xdr:col>54</xdr:col>
      <xdr:colOff>189865</xdr:colOff>
      <xdr:row>108</xdr:row>
      <xdr:rowOff>145611</xdr:rowOff>
    </xdr:to>
    <xdr:cxnSp macro="">
      <xdr:nvCxnSpPr>
        <xdr:cNvPr id="452" name="直線コネクタ 451"/>
        <xdr:cNvCxnSpPr/>
      </xdr:nvCxnSpPr>
      <xdr:spPr>
        <a:xfrm flipV="1">
          <a:off x="10476865" y="17237683"/>
          <a:ext cx="0" cy="1424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149438</xdr:rowOff>
    </xdr:from>
    <xdr:ext cx="378565" cy="259045"/>
    <xdr:sp macro="" textlink="">
      <xdr:nvSpPr>
        <xdr:cNvPr id="453" name="【港湾・漁港】&#10;一人当たり有形固定資産（償却資産）額最小値テキスト"/>
        <xdr:cNvSpPr txBox="1"/>
      </xdr:nvSpPr>
      <xdr:spPr>
        <a:xfrm>
          <a:off x="10515600" y="18666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145611</xdr:rowOff>
    </xdr:from>
    <xdr:to>
      <xdr:col>55</xdr:col>
      <xdr:colOff>88900</xdr:colOff>
      <xdr:row>108</xdr:row>
      <xdr:rowOff>145611</xdr:rowOff>
    </xdr:to>
    <xdr:cxnSp macro="">
      <xdr:nvCxnSpPr>
        <xdr:cNvPr id="454" name="直線コネクタ 453"/>
        <xdr:cNvCxnSpPr/>
      </xdr:nvCxnSpPr>
      <xdr:spPr>
        <a:xfrm>
          <a:off x="10388600" y="1866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39360</xdr:rowOff>
    </xdr:from>
    <xdr:ext cx="599010" cy="259045"/>
    <xdr:sp macro="" textlink="">
      <xdr:nvSpPr>
        <xdr:cNvPr id="455" name="【港湾・漁港】&#10;一人当たり有形固定資産（償却資産）額最大値テキスト"/>
        <xdr:cNvSpPr txBox="1"/>
      </xdr:nvSpPr>
      <xdr:spPr>
        <a:xfrm>
          <a:off x="10515600" y="1701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92683</xdr:rowOff>
    </xdr:from>
    <xdr:to>
      <xdr:col>55</xdr:col>
      <xdr:colOff>88900</xdr:colOff>
      <xdr:row>100</xdr:row>
      <xdr:rowOff>92683</xdr:rowOff>
    </xdr:to>
    <xdr:cxnSp macro="">
      <xdr:nvCxnSpPr>
        <xdr:cNvPr id="456" name="直線コネクタ 455"/>
        <xdr:cNvCxnSpPr/>
      </xdr:nvCxnSpPr>
      <xdr:spPr>
        <a:xfrm>
          <a:off x="10388600" y="17237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43180</xdr:rowOff>
    </xdr:from>
    <xdr:ext cx="534377" cy="259045"/>
    <xdr:sp macro="" textlink="">
      <xdr:nvSpPr>
        <xdr:cNvPr id="457" name="【港湾・漁港】&#10;一人当たり有形固定資産（償却資産）額平均値テキスト"/>
        <xdr:cNvSpPr txBox="1"/>
      </xdr:nvSpPr>
      <xdr:spPr>
        <a:xfrm>
          <a:off x="10515600" y="1821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20303</xdr:rowOff>
    </xdr:from>
    <xdr:to>
      <xdr:col>55</xdr:col>
      <xdr:colOff>50800</xdr:colOff>
      <xdr:row>107</xdr:row>
      <xdr:rowOff>121903</xdr:rowOff>
    </xdr:to>
    <xdr:sp macro="" textlink="">
      <xdr:nvSpPr>
        <xdr:cNvPr id="458" name="フローチャート: 判断 457"/>
        <xdr:cNvSpPr/>
      </xdr:nvSpPr>
      <xdr:spPr>
        <a:xfrm>
          <a:off x="10426700" y="1836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10891</xdr:rowOff>
    </xdr:from>
    <xdr:to>
      <xdr:col>50</xdr:col>
      <xdr:colOff>165100</xdr:colOff>
      <xdr:row>107</xdr:row>
      <xdr:rowOff>112491</xdr:rowOff>
    </xdr:to>
    <xdr:sp macro="" textlink="">
      <xdr:nvSpPr>
        <xdr:cNvPr id="459" name="フローチャート: 判断 458"/>
        <xdr:cNvSpPr/>
      </xdr:nvSpPr>
      <xdr:spPr>
        <a:xfrm>
          <a:off x="9588500" y="1835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12979</xdr:rowOff>
    </xdr:from>
    <xdr:to>
      <xdr:col>46</xdr:col>
      <xdr:colOff>38100</xdr:colOff>
      <xdr:row>107</xdr:row>
      <xdr:rowOff>114579</xdr:rowOff>
    </xdr:to>
    <xdr:sp macro="" textlink="">
      <xdr:nvSpPr>
        <xdr:cNvPr id="460" name="フローチャート: 判断 459"/>
        <xdr:cNvSpPr/>
      </xdr:nvSpPr>
      <xdr:spPr>
        <a:xfrm>
          <a:off x="8699500" y="1835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13071</xdr:rowOff>
    </xdr:from>
    <xdr:to>
      <xdr:col>41</xdr:col>
      <xdr:colOff>101600</xdr:colOff>
      <xdr:row>107</xdr:row>
      <xdr:rowOff>114671</xdr:rowOff>
    </xdr:to>
    <xdr:sp macro="" textlink="">
      <xdr:nvSpPr>
        <xdr:cNvPr id="461" name="フローチャート: 判断 460"/>
        <xdr:cNvSpPr/>
      </xdr:nvSpPr>
      <xdr:spPr>
        <a:xfrm>
          <a:off x="7810500" y="18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37112</xdr:rowOff>
    </xdr:from>
    <xdr:to>
      <xdr:col>36</xdr:col>
      <xdr:colOff>165100</xdr:colOff>
      <xdr:row>107</xdr:row>
      <xdr:rowOff>138712</xdr:rowOff>
    </xdr:to>
    <xdr:sp macro="" textlink="">
      <xdr:nvSpPr>
        <xdr:cNvPr id="462" name="フローチャート: 判断 461"/>
        <xdr:cNvSpPr/>
      </xdr:nvSpPr>
      <xdr:spPr>
        <a:xfrm>
          <a:off x="6921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56803</xdr:rowOff>
    </xdr:from>
    <xdr:to>
      <xdr:col>55</xdr:col>
      <xdr:colOff>50800</xdr:colOff>
      <xdr:row>108</xdr:row>
      <xdr:rowOff>158403</xdr:rowOff>
    </xdr:to>
    <xdr:sp macro="" textlink="">
      <xdr:nvSpPr>
        <xdr:cNvPr id="468" name="楕円 467"/>
        <xdr:cNvSpPr/>
      </xdr:nvSpPr>
      <xdr:spPr>
        <a:xfrm>
          <a:off x="10426700" y="1857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143180</xdr:rowOff>
    </xdr:from>
    <xdr:ext cx="469744" cy="259045"/>
    <xdr:sp macro="" textlink="">
      <xdr:nvSpPr>
        <xdr:cNvPr id="469" name="【港湾・漁港】&#10;一人当たり有形固定資産（償却資産）額該当値テキスト"/>
        <xdr:cNvSpPr txBox="1"/>
      </xdr:nvSpPr>
      <xdr:spPr>
        <a:xfrm>
          <a:off x="10515600" y="184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56437</xdr:rowOff>
    </xdr:from>
    <xdr:to>
      <xdr:col>50</xdr:col>
      <xdr:colOff>165100</xdr:colOff>
      <xdr:row>108</xdr:row>
      <xdr:rowOff>158037</xdr:rowOff>
    </xdr:to>
    <xdr:sp macro="" textlink="">
      <xdr:nvSpPr>
        <xdr:cNvPr id="470" name="楕円 469"/>
        <xdr:cNvSpPr/>
      </xdr:nvSpPr>
      <xdr:spPr>
        <a:xfrm>
          <a:off x="9588500" y="185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107237</xdr:rowOff>
    </xdr:from>
    <xdr:to>
      <xdr:col>55</xdr:col>
      <xdr:colOff>0</xdr:colOff>
      <xdr:row>108</xdr:row>
      <xdr:rowOff>107603</xdr:rowOff>
    </xdr:to>
    <xdr:cxnSp macro="">
      <xdr:nvCxnSpPr>
        <xdr:cNvPr id="471" name="直線コネクタ 470"/>
        <xdr:cNvCxnSpPr/>
      </xdr:nvCxnSpPr>
      <xdr:spPr>
        <a:xfrm>
          <a:off x="9639300" y="18623837"/>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57381</xdr:rowOff>
    </xdr:from>
    <xdr:to>
      <xdr:col>46</xdr:col>
      <xdr:colOff>38100</xdr:colOff>
      <xdr:row>108</xdr:row>
      <xdr:rowOff>158981</xdr:rowOff>
    </xdr:to>
    <xdr:sp macro="" textlink="">
      <xdr:nvSpPr>
        <xdr:cNvPr id="472" name="楕円 471"/>
        <xdr:cNvSpPr/>
      </xdr:nvSpPr>
      <xdr:spPr>
        <a:xfrm>
          <a:off x="8699500" y="1857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107237</xdr:rowOff>
    </xdr:from>
    <xdr:to>
      <xdr:col>50</xdr:col>
      <xdr:colOff>114300</xdr:colOff>
      <xdr:row>108</xdr:row>
      <xdr:rowOff>108181</xdr:rowOff>
    </xdr:to>
    <xdr:cxnSp macro="">
      <xdr:nvCxnSpPr>
        <xdr:cNvPr id="473" name="直線コネクタ 472"/>
        <xdr:cNvCxnSpPr/>
      </xdr:nvCxnSpPr>
      <xdr:spPr>
        <a:xfrm flipV="1">
          <a:off x="8750300" y="18623837"/>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57107</xdr:rowOff>
    </xdr:from>
    <xdr:to>
      <xdr:col>41</xdr:col>
      <xdr:colOff>101600</xdr:colOff>
      <xdr:row>108</xdr:row>
      <xdr:rowOff>158707</xdr:rowOff>
    </xdr:to>
    <xdr:sp macro="" textlink="">
      <xdr:nvSpPr>
        <xdr:cNvPr id="474" name="楕円 473"/>
        <xdr:cNvSpPr/>
      </xdr:nvSpPr>
      <xdr:spPr>
        <a:xfrm>
          <a:off x="7810500" y="1857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107907</xdr:rowOff>
    </xdr:from>
    <xdr:to>
      <xdr:col>45</xdr:col>
      <xdr:colOff>177800</xdr:colOff>
      <xdr:row>108</xdr:row>
      <xdr:rowOff>108181</xdr:rowOff>
    </xdr:to>
    <xdr:cxnSp macro="">
      <xdr:nvCxnSpPr>
        <xdr:cNvPr id="475" name="直線コネクタ 474"/>
        <xdr:cNvCxnSpPr/>
      </xdr:nvCxnSpPr>
      <xdr:spPr>
        <a:xfrm>
          <a:off x="7861300" y="1862450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56955</xdr:rowOff>
    </xdr:from>
    <xdr:to>
      <xdr:col>36</xdr:col>
      <xdr:colOff>165100</xdr:colOff>
      <xdr:row>108</xdr:row>
      <xdr:rowOff>158555</xdr:rowOff>
    </xdr:to>
    <xdr:sp macro="" textlink="">
      <xdr:nvSpPr>
        <xdr:cNvPr id="476" name="楕円 475"/>
        <xdr:cNvSpPr/>
      </xdr:nvSpPr>
      <xdr:spPr>
        <a:xfrm>
          <a:off x="6921500" y="185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107755</xdr:rowOff>
    </xdr:from>
    <xdr:to>
      <xdr:col>41</xdr:col>
      <xdr:colOff>50800</xdr:colOff>
      <xdr:row>108</xdr:row>
      <xdr:rowOff>107907</xdr:rowOff>
    </xdr:to>
    <xdr:cxnSp macro="">
      <xdr:nvCxnSpPr>
        <xdr:cNvPr id="477" name="直線コネクタ 476"/>
        <xdr:cNvCxnSpPr/>
      </xdr:nvCxnSpPr>
      <xdr:spPr>
        <a:xfrm>
          <a:off x="6972300" y="1862435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129018</xdr:rowOff>
    </xdr:from>
    <xdr:ext cx="534377" cy="259045"/>
    <xdr:sp macro="" textlink="">
      <xdr:nvSpPr>
        <xdr:cNvPr id="478" name="n_1aveValue【港湾・漁港】&#10;一人当たり有形固定資産（償却資産）額"/>
        <xdr:cNvSpPr txBox="1"/>
      </xdr:nvSpPr>
      <xdr:spPr>
        <a:xfrm>
          <a:off x="9359411" y="1813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131106</xdr:rowOff>
    </xdr:from>
    <xdr:ext cx="534377" cy="259045"/>
    <xdr:sp macro="" textlink="">
      <xdr:nvSpPr>
        <xdr:cNvPr id="479" name="n_2aveValue【港湾・漁港】&#10;一人当たり有形固定資産（償却資産）額"/>
        <xdr:cNvSpPr txBox="1"/>
      </xdr:nvSpPr>
      <xdr:spPr>
        <a:xfrm>
          <a:off x="8483111" y="1813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131198</xdr:rowOff>
    </xdr:from>
    <xdr:ext cx="534377" cy="259045"/>
    <xdr:sp macro="" textlink="">
      <xdr:nvSpPr>
        <xdr:cNvPr id="480" name="n_3aveValue【港湾・漁港】&#10;一人当たり有形固定資産（償却資産）額"/>
        <xdr:cNvSpPr txBox="1"/>
      </xdr:nvSpPr>
      <xdr:spPr>
        <a:xfrm>
          <a:off x="7594111" y="181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155239</xdr:rowOff>
    </xdr:from>
    <xdr:ext cx="534377" cy="259045"/>
    <xdr:sp macro="" textlink="">
      <xdr:nvSpPr>
        <xdr:cNvPr id="481" name="n_4aveValue【港湾・漁港】&#10;一人当たり有形固定資産（償却資産）額"/>
        <xdr:cNvSpPr txBox="1"/>
      </xdr:nvSpPr>
      <xdr:spPr>
        <a:xfrm>
          <a:off x="6705111" y="181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149164</xdr:rowOff>
    </xdr:from>
    <xdr:ext cx="469744" cy="259045"/>
    <xdr:sp macro="" textlink="">
      <xdr:nvSpPr>
        <xdr:cNvPr id="482" name="n_1mainValue【港湾・漁港】&#10;一人当たり有形固定資産（償却資産）額"/>
        <xdr:cNvSpPr txBox="1"/>
      </xdr:nvSpPr>
      <xdr:spPr>
        <a:xfrm>
          <a:off x="9391728" y="1866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150108</xdr:rowOff>
    </xdr:from>
    <xdr:ext cx="469744" cy="259045"/>
    <xdr:sp macro="" textlink="">
      <xdr:nvSpPr>
        <xdr:cNvPr id="483" name="n_2mainValue【港湾・漁港】&#10;一人当たり有形固定資産（償却資産）額"/>
        <xdr:cNvSpPr txBox="1"/>
      </xdr:nvSpPr>
      <xdr:spPr>
        <a:xfrm>
          <a:off x="8515428" y="1866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149834</xdr:rowOff>
    </xdr:from>
    <xdr:ext cx="469744" cy="259045"/>
    <xdr:sp macro="" textlink="">
      <xdr:nvSpPr>
        <xdr:cNvPr id="484" name="n_3mainValue【港湾・漁港】&#10;一人当たり有形固定資産（償却資産）額"/>
        <xdr:cNvSpPr txBox="1"/>
      </xdr:nvSpPr>
      <xdr:spPr>
        <a:xfrm>
          <a:off x="7626428" y="186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149682</xdr:rowOff>
    </xdr:from>
    <xdr:ext cx="469744" cy="259045"/>
    <xdr:sp macro="" textlink="">
      <xdr:nvSpPr>
        <xdr:cNvPr id="485" name="n_4mainValue【港湾・漁港】&#10;一人当たり有形固定資産（償却資産）額"/>
        <xdr:cNvSpPr txBox="1"/>
      </xdr:nvSpPr>
      <xdr:spPr>
        <a:xfrm>
          <a:off x="6737428" y="1866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7" name="直線コネクタ 49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98" name="テキスト ボックス 49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99" name="直線コネクタ 49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0" name="テキスト ボックス 49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1" name="直線コネクタ 50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2" name="テキスト ボックス 50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3" name="直線コネクタ 50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4" name="テキスト ボックス 50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6" name="テキスト ボックス 50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508" name="直線コネクタ 507"/>
        <xdr:cNvCxnSpPr/>
      </xdr:nvCxnSpPr>
      <xdr:spPr>
        <a:xfrm flipV="1">
          <a:off x="16318864" y="59900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509" name="【認定こども園・幼稚園・保育所】&#10;有形固定資産減価償却率最小値テキスト"/>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510" name="直線コネクタ 509"/>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511" name="【認定こども園・幼稚園・保育所】&#10;有形固定資産減価償却率最大値テキスト"/>
        <xdr:cNvSpPr txBox="1"/>
      </xdr:nvSpPr>
      <xdr:spPr>
        <a:xfrm>
          <a:off x="16357600" y="576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512" name="直線コネクタ 511"/>
        <xdr:cNvCxnSpPr/>
      </xdr:nvCxnSpPr>
      <xdr:spPr>
        <a:xfrm>
          <a:off x="16230600" y="599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33545</xdr:rowOff>
    </xdr:from>
    <xdr:ext cx="405111" cy="259045"/>
    <xdr:sp macro="" textlink="">
      <xdr:nvSpPr>
        <xdr:cNvPr id="513" name="【認定こども園・幼稚園・保育所】&#10;有形固定資産減価償却率平均値テキスト"/>
        <xdr:cNvSpPr txBox="1"/>
      </xdr:nvSpPr>
      <xdr:spPr>
        <a:xfrm>
          <a:off x="16357600" y="654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514" name="フローチャート: 判断 513"/>
        <xdr:cNvSpPr/>
      </xdr:nvSpPr>
      <xdr:spPr>
        <a:xfrm>
          <a:off x="16268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515" name="フローチャート: 判断 514"/>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109982</xdr:rowOff>
    </xdr:from>
    <xdr:to>
      <xdr:col>76</xdr:col>
      <xdr:colOff>165100</xdr:colOff>
      <xdr:row>39</xdr:row>
      <xdr:rowOff>40132</xdr:rowOff>
    </xdr:to>
    <xdr:sp macro="" textlink="">
      <xdr:nvSpPr>
        <xdr:cNvPr id="516" name="フローチャート: 判断 515"/>
        <xdr:cNvSpPr/>
      </xdr:nvSpPr>
      <xdr:spPr>
        <a:xfrm>
          <a:off x="14541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141986</xdr:rowOff>
    </xdr:from>
    <xdr:to>
      <xdr:col>72</xdr:col>
      <xdr:colOff>38100</xdr:colOff>
      <xdr:row>39</xdr:row>
      <xdr:rowOff>72136</xdr:rowOff>
    </xdr:to>
    <xdr:sp macro="" textlink="">
      <xdr:nvSpPr>
        <xdr:cNvPr id="517" name="フローチャート: 判断 516"/>
        <xdr:cNvSpPr/>
      </xdr:nvSpPr>
      <xdr:spPr>
        <a:xfrm>
          <a:off x="136525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157988</xdr:rowOff>
    </xdr:from>
    <xdr:to>
      <xdr:col>67</xdr:col>
      <xdr:colOff>101600</xdr:colOff>
      <xdr:row>39</xdr:row>
      <xdr:rowOff>88138</xdr:rowOff>
    </xdr:to>
    <xdr:sp macro="" textlink="">
      <xdr:nvSpPr>
        <xdr:cNvPr id="518" name="フローチャート: 判断 517"/>
        <xdr:cNvSpPr/>
      </xdr:nvSpPr>
      <xdr:spPr>
        <a:xfrm>
          <a:off x="12763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9" name="テキスト ボックス 5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0" name="テキスト ボックス 5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1" name="テキスト ボックス 5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2" name="テキスト ボックス 5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3" name="テキスト ボックス 5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121412</xdr:rowOff>
    </xdr:from>
    <xdr:to>
      <xdr:col>85</xdr:col>
      <xdr:colOff>177800</xdr:colOff>
      <xdr:row>36</xdr:row>
      <xdr:rowOff>51562</xdr:rowOff>
    </xdr:to>
    <xdr:sp macro="" textlink="">
      <xdr:nvSpPr>
        <xdr:cNvPr id="524" name="楕円 523"/>
        <xdr:cNvSpPr/>
      </xdr:nvSpPr>
      <xdr:spPr>
        <a:xfrm>
          <a:off x="16268700" y="61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144289</xdr:rowOff>
    </xdr:from>
    <xdr:ext cx="405111" cy="259045"/>
    <xdr:sp macro="" textlink="">
      <xdr:nvSpPr>
        <xdr:cNvPr id="525" name="【認定こども園・幼稚園・保育所】&#10;有形固定資産減価償却率該当値テキスト"/>
        <xdr:cNvSpPr txBox="1"/>
      </xdr:nvSpPr>
      <xdr:spPr>
        <a:xfrm>
          <a:off x="16357600" y="597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73406</xdr:rowOff>
    </xdr:from>
    <xdr:to>
      <xdr:col>81</xdr:col>
      <xdr:colOff>101600</xdr:colOff>
      <xdr:row>36</xdr:row>
      <xdr:rowOff>3556</xdr:rowOff>
    </xdr:to>
    <xdr:sp macro="" textlink="">
      <xdr:nvSpPr>
        <xdr:cNvPr id="526" name="楕円 525"/>
        <xdr:cNvSpPr/>
      </xdr:nvSpPr>
      <xdr:spPr>
        <a:xfrm>
          <a:off x="154305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124206</xdr:rowOff>
    </xdr:from>
    <xdr:to>
      <xdr:col>85</xdr:col>
      <xdr:colOff>127000</xdr:colOff>
      <xdr:row>36</xdr:row>
      <xdr:rowOff>762</xdr:rowOff>
    </xdr:to>
    <xdr:cxnSp macro="">
      <xdr:nvCxnSpPr>
        <xdr:cNvPr id="527" name="直線コネクタ 526"/>
        <xdr:cNvCxnSpPr/>
      </xdr:nvCxnSpPr>
      <xdr:spPr>
        <a:xfrm>
          <a:off x="15481300" y="612495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50546</xdr:rowOff>
    </xdr:from>
    <xdr:to>
      <xdr:col>76</xdr:col>
      <xdr:colOff>165100</xdr:colOff>
      <xdr:row>38</xdr:row>
      <xdr:rowOff>152146</xdr:rowOff>
    </xdr:to>
    <xdr:sp macro="" textlink="">
      <xdr:nvSpPr>
        <xdr:cNvPr id="528" name="楕円 527"/>
        <xdr:cNvSpPr/>
      </xdr:nvSpPr>
      <xdr:spPr>
        <a:xfrm>
          <a:off x="145415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124206</xdr:rowOff>
    </xdr:from>
    <xdr:to>
      <xdr:col>81</xdr:col>
      <xdr:colOff>50800</xdr:colOff>
      <xdr:row>38</xdr:row>
      <xdr:rowOff>101346</xdr:rowOff>
    </xdr:to>
    <xdr:cxnSp macro="">
      <xdr:nvCxnSpPr>
        <xdr:cNvPr id="529" name="直線コネクタ 528"/>
        <xdr:cNvCxnSpPr/>
      </xdr:nvCxnSpPr>
      <xdr:spPr>
        <a:xfrm flipV="1">
          <a:off x="14592300" y="6124956"/>
          <a:ext cx="889000" cy="49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77978</xdr:rowOff>
    </xdr:from>
    <xdr:to>
      <xdr:col>72</xdr:col>
      <xdr:colOff>38100</xdr:colOff>
      <xdr:row>41</xdr:row>
      <xdr:rowOff>8128</xdr:rowOff>
    </xdr:to>
    <xdr:sp macro="" textlink="">
      <xdr:nvSpPr>
        <xdr:cNvPr id="530" name="楕円 529"/>
        <xdr:cNvSpPr/>
      </xdr:nvSpPr>
      <xdr:spPr>
        <a:xfrm>
          <a:off x="136525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101346</xdr:rowOff>
    </xdr:from>
    <xdr:to>
      <xdr:col>76</xdr:col>
      <xdr:colOff>114300</xdr:colOff>
      <xdr:row>40</xdr:row>
      <xdr:rowOff>128778</xdr:rowOff>
    </xdr:to>
    <xdr:cxnSp macro="">
      <xdr:nvCxnSpPr>
        <xdr:cNvPr id="531" name="直線コネクタ 530"/>
        <xdr:cNvCxnSpPr/>
      </xdr:nvCxnSpPr>
      <xdr:spPr>
        <a:xfrm flipV="1">
          <a:off x="13703300" y="6616446"/>
          <a:ext cx="8890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25400</xdr:rowOff>
    </xdr:from>
    <xdr:to>
      <xdr:col>67</xdr:col>
      <xdr:colOff>101600</xdr:colOff>
      <xdr:row>40</xdr:row>
      <xdr:rowOff>127000</xdr:rowOff>
    </xdr:to>
    <xdr:sp macro="" textlink="">
      <xdr:nvSpPr>
        <xdr:cNvPr id="532" name="楕円 531"/>
        <xdr:cNvSpPr/>
      </xdr:nvSpPr>
      <xdr:spPr>
        <a:xfrm>
          <a:off x="1276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76200</xdr:rowOff>
    </xdr:from>
    <xdr:to>
      <xdr:col>71</xdr:col>
      <xdr:colOff>177800</xdr:colOff>
      <xdr:row>40</xdr:row>
      <xdr:rowOff>128778</xdr:rowOff>
    </xdr:to>
    <xdr:cxnSp macro="">
      <xdr:nvCxnSpPr>
        <xdr:cNvPr id="533" name="直線コネクタ 532"/>
        <xdr:cNvCxnSpPr/>
      </xdr:nvCxnSpPr>
      <xdr:spPr>
        <a:xfrm>
          <a:off x="12814300" y="693420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534" name="n_1aveValue【認定こども園・幼稚園・保育所】&#10;有形固定資産減価償却率"/>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31259</xdr:rowOff>
    </xdr:from>
    <xdr:ext cx="405111" cy="259045"/>
    <xdr:sp macro="" textlink="">
      <xdr:nvSpPr>
        <xdr:cNvPr id="535" name="n_2aveValue【認定こども園・幼稚園・保育所】&#10;有形固定資産減価償却率"/>
        <xdr:cNvSpPr txBox="1"/>
      </xdr:nvSpPr>
      <xdr:spPr>
        <a:xfrm>
          <a:off x="14389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88663</xdr:rowOff>
    </xdr:from>
    <xdr:ext cx="405111" cy="259045"/>
    <xdr:sp macro="" textlink="">
      <xdr:nvSpPr>
        <xdr:cNvPr id="536" name="n_3aveValue【認定こども園・幼稚園・保育所】&#10;有形固定資産減価償却率"/>
        <xdr:cNvSpPr txBox="1"/>
      </xdr:nvSpPr>
      <xdr:spPr>
        <a:xfrm>
          <a:off x="13500744" y="643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104665</xdr:rowOff>
    </xdr:from>
    <xdr:ext cx="405111" cy="259045"/>
    <xdr:sp macro="" textlink="">
      <xdr:nvSpPr>
        <xdr:cNvPr id="537" name="n_4aveValue【認定こども園・幼稚園・保育所】&#10;有形固定資産減価償却率"/>
        <xdr:cNvSpPr txBox="1"/>
      </xdr:nvSpPr>
      <xdr:spPr>
        <a:xfrm>
          <a:off x="12611744" y="644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20083</xdr:rowOff>
    </xdr:from>
    <xdr:ext cx="405111" cy="259045"/>
    <xdr:sp macro="" textlink="">
      <xdr:nvSpPr>
        <xdr:cNvPr id="538" name="n_1mainValue【認定こども園・幼稚園・保育所】&#10;有形固定資産減価償却率"/>
        <xdr:cNvSpPr txBox="1"/>
      </xdr:nvSpPr>
      <xdr:spPr>
        <a:xfrm>
          <a:off x="15266044" y="584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168673</xdr:rowOff>
    </xdr:from>
    <xdr:ext cx="405111" cy="259045"/>
    <xdr:sp macro="" textlink="">
      <xdr:nvSpPr>
        <xdr:cNvPr id="539" name="n_2mainValue【認定こども園・幼稚園・保育所】&#10;有形固定資産減価償却率"/>
        <xdr:cNvSpPr txBox="1"/>
      </xdr:nvSpPr>
      <xdr:spPr>
        <a:xfrm>
          <a:off x="14389744" y="634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170705</xdr:rowOff>
    </xdr:from>
    <xdr:ext cx="405111" cy="259045"/>
    <xdr:sp macro="" textlink="">
      <xdr:nvSpPr>
        <xdr:cNvPr id="540" name="n_3mainValue【認定こども園・幼稚園・保育所】&#10;有形固定資産減価償却率"/>
        <xdr:cNvSpPr txBox="1"/>
      </xdr:nvSpPr>
      <xdr:spPr>
        <a:xfrm>
          <a:off x="13500744" y="702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118127</xdr:rowOff>
    </xdr:from>
    <xdr:ext cx="405111" cy="259045"/>
    <xdr:sp macro="" textlink="">
      <xdr:nvSpPr>
        <xdr:cNvPr id="541" name="n_4mainValue【認定こども園・幼稚園・保育所】&#10;有形固定資産減価償却率"/>
        <xdr:cNvSpPr txBox="1"/>
      </xdr:nvSpPr>
      <xdr:spPr>
        <a:xfrm>
          <a:off x="12611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2" name="直線コネクタ 55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3" name="テキスト ボックス 55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4" name="直線コネクタ 55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5" name="テキスト ボックス 55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6" name="直線コネクタ 55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7" name="テキスト ボックス 55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8" name="直線コネクタ 55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59" name="テキスト ボックス 55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0" name="直線コネクタ 5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1" name="テキスト ボックス 5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563" name="直線コネクタ 562"/>
        <xdr:cNvCxnSpPr/>
      </xdr:nvCxnSpPr>
      <xdr:spPr>
        <a:xfrm flipV="1">
          <a:off x="22160864" y="580034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64"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65" name="直線コネクタ 564"/>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566" name="【認定こども園・幼稚園・保育所】&#10;一人当たり面積最大値テキスト"/>
        <xdr:cNvSpPr txBox="1"/>
      </xdr:nvSpPr>
      <xdr:spPr>
        <a:xfrm>
          <a:off x="22199600" y="55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567" name="直線コネクタ 566"/>
        <xdr:cNvCxnSpPr/>
      </xdr:nvCxnSpPr>
      <xdr:spPr>
        <a:xfrm>
          <a:off x="22072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164863</xdr:rowOff>
    </xdr:from>
    <xdr:ext cx="469744" cy="259045"/>
    <xdr:sp macro="" textlink="">
      <xdr:nvSpPr>
        <xdr:cNvPr id="568" name="【認定こども園・幼稚園・保育所】&#10;一人当たり面積平均値テキスト"/>
        <xdr:cNvSpPr txBox="1"/>
      </xdr:nvSpPr>
      <xdr:spPr>
        <a:xfrm>
          <a:off x="22199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569" name="フローチャート: 判断 568"/>
        <xdr:cNvSpPr/>
      </xdr:nvSpPr>
      <xdr:spPr>
        <a:xfrm>
          <a:off x="22110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macro="" textlink="">
      <xdr:nvSpPr>
        <xdr:cNvPr id="570" name="フローチャート: 判断 569"/>
        <xdr:cNvSpPr/>
      </xdr:nvSpPr>
      <xdr:spPr>
        <a:xfrm>
          <a:off x="21272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146558</xdr:rowOff>
    </xdr:from>
    <xdr:to>
      <xdr:col>107</xdr:col>
      <xdr:colOff>101600</xdr:colOff>
      <xdr:row>40</xdr:row>
      <xdr:rowOff>76708</xdr:rowOff>
    </xdr:to>
    <xdr:sp macro="" textlink="">
      <xdr:nvSpPr>
        <xdr:cNvPr id="571" name="フローチャート: 判断 570"/>
        <xdr:cNvSpPr/>
      </xdr:nvSpPr>
      <xdr:spPr>
        <a:xfrm>
          <a:off x="20383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160274</xdr:rowOff>
    </xdr:from>
    <xdr:to>
      <xdr:col>102</xdr:col>
      <xdr:colOff>165100</xdr:colOff>
      <xdr:row>40</xdr:row>
      <xdr:rowOff>90424</xdr:rowOff>
    </xdr:to>
    <xdr:sp macro="" textlink="">
      <xdr:nvSpPr>
        <xdr:cNvPr id="572" name="フローチャート: 判断 571"/>
        <xdr:cNvSpPr/>
      </xdr:nvSpPr>
      <xdr:spPr>
        <a:xfrm>
          <a:off x="19494500" y="684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151130</xdr:rowOff>
    </xdr:from>
    <xdr:to>
      <xdr:col>98</xdr:col>
      <xdr:colOff>38100</xdr:colOff>
      <xdr:row>40</xdr:row>
      <xdr:rowOff>81280</xdr:rowOff>
    </xdr:to>
    <xdr:sp macro="" textlink="">
      <xdr:nvSpPr>
        <xdr:cNvPr id="573" name="フローチャート: 判断 572"/>
        <xdr:cNvSpPr/>
      </xdr:nvSpPr>
      <xdr:spPr>
        <a:xfrm>
          <a:off x="18605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4" name="テキスト ボックス 5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5" name="テキスト ボックス 5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6" name="テキスト ボックス 5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7" name="テキスト ボックス 5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8" name="テキスト ボックス 5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135128</xdr:rowOff>
    </xdr:from>
    <xdr:to>
      <xdr:col>116</xdr:col>
      <xdr:colOff>114300</xdr:colOff>
      <xdr:row>41</xdr:row>
      <xdr:rowOff>65278</xdr:rowOff>
    </xdr:to>
    <xdr:sp macro="" textlink="">
      <xdr:nvSpPr>
        <xdr:cNvPr id="579" name="楕円 578"/>
        <xdr:cNvSpPr/>
      </xdr:nvSpPr>
      <xdr:spPr>
        <a:xfrm>
          <a:off x="221107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50055</xdr:rowOff>
    </xdr:from>
    <xdr:ext cx="469744" cy="259045"/>
    <xdr:sp macro="" textlink="">
      <xdr:nvSpPr>
        <xdr:cNvPr id="580" name="【認定こども園・幼稚園・保育所】&#10;一人当たり面積該当値テキスト"/>
        <xdr:cNvSpPr txBox="1"/>
      </xdr:nvSpPr>
      <xdr:spPr>
        <a:xfrm>
          <a:off x="22199600" y="690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135128</xdr:rowOff>
    </xdr:from>
    <xdr:to>
      <xdr:col>112</xdr:col>
      <xdr:colOff>38100</xdr:colOff>
      <xdr:row>41</xdr:row>
      <xdr:rowOff>65278</xdr:rowOff>
    </xdr:to>
    <xdr:sp macro="" textlink="">
      <xdr:nvSpPr>
        <xdr:cNvPr id="581" name="楕円 580"/>
        <xdr:cNvSpPr/>
      </xdr:nvSpPr>
      <xdr:spPr>
        <a:xfrm>
          <a:off x="21272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14478</xdr:rowOff>
    </xdr:from>
    <xdr:to>
      <xdr:col>116</xdr:col>
      <xdr:colOff>63500</xdr:colOff>
      <xdr:row>41</xdr:row>
      <xdr:rowOff>14478</xdr:rowOff>
    </xdr:to>
    <xdr:cxnSp macro="">
      <xdr:nvCxnSpPr>
        <xdr:cNvPr id="582" name="直線コネクタ 581"/>
        <xdr:cNvCxnSpPr/>
      </xdr:nvCxnSpPr>
      <xdr:spPr>
        <a:xfrm>
          <a:off x="21323300" y="704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135128</xdr:rowOff>
    </xdr:from>
    <xdr:to>
      <xdr:col>107</xdr:col>
      <xdr:colOff>101600</xdr:colOff>
      <xdr:row>41</xdr:row>
      <xdr:rowOff>65278</xdr:rowOff>
    </xdr:to>
    <xdr:sp macro="" textlink="">
      <xdr:nvSpPr>
        <xdr:cNvPr id="583" name="楕円 582"/>
        <xdr:cNvSpPr/>
      </xdr:nvSpPr>
      <xdr:spPr>
        <a:xfrm>
          <a:off x="20383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14478</xdr:rowOff>
    </xdr:from>
    <xdr:to>
      <xdr:col>111</xdr:col>
      <xdr:colOff>177800</xdr:colOff>
      <xdr:row>41</xdr:row>
      <xdr:rowOff>14478</xdr:rowOff>
    </xdr:to>
    <xdr:cxnSp macro="">
      <xdr:nvCxnSpPr>
        <xdr:cNvPr id="584" name="直線コネクタ 583"/>
        <xdr:cNvCxnSpPr/>
      </xdr:nvCxnSpPr>
      <xdr:spPr>
        <a:xfrm>
          <a:off x="20434300" y="704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130556</xdr:rowOff>
    </xdr:from>
    <xdr:to>
      <xdr:col>102</xdr:col>
      <xdr:colOff>165100</xdr:colOff>
      <xdr:row>41</xdr:row>
      <xdr:rowOff>60706</xdr:rowOff>
    </xdr:to>
    <xdr:sp macro="" textlink="">
      <xdr:nvSpPr>
        <xdr:cNvPr id="585" name="楕円 584"/>
        <xdr:cNvSpPr/>
      </xdr:nvSpPr>
      <xdr:spPr>
        <a:xfrm>
          <a:off x="19494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9906</xdr:rowOff>
    </xdr:from>
    <xdr:to>
      <xdr:col>107</xdr:col>
      <xdr:colOff>50800</xdr:colOff>
      <xdr:row>41</xdr:row>
      <xdr:rowOff>14478</xdr:rowOff>
    </xdr:to>
    <xdr:cxnSp macro="">
      <xdr:nvCxnSpPr>
        <xdr:cNvPr id="586" name="直線コネクタ 585"/>
        <xdr:cNvCxnSpPr/>
      </xdr:nvCxnSpPr>
      <xdr:spPr>
        <a:xfrm>
          <a:off x="19545300" y="7039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139700</xdr:rowOff>
    </xdr:from>
    <xdr:to>
      <xdr:col>98</xdr:col>
      <xdr:colOff>38100</xdr:colOff>
      <xdr:row>41</xdr:row>
      <xdr:rowOff>69850</xdr:rowOff>
    </xdr:to>
    <xdr:sp macro="" textlink="">
      <xdr:nvSpPr>
        <xdr:cNvPr id="587" name="楕円 586"/>
        <xdr:cNvSpPr/>
      </xdr:nvSpPr>
      <xdr:spPr>
        <a:xfrm>
          <a:off x="18605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9906</xdr:rowOff>
    </xdr:from>
    <xdr:to>
      <xdr:col>102</xdr:col>
      <xdr:colOff>114300</xdr:colOff>
      <xdr:row>41</xdr:row>
      <xdr:rowOff>19050</xdr:rowOff>
    </xdr:to>
    <xdr:cxnSp macro="">
      <xdr:nvCxnSpPr>
        <xdr:cNvPr id="588" name="直線コネクタ 587"/>
        <xdr:cNvCxnSpPr/>
      </xdr:nvCxnSpPr>
      <xdr:spPr>
        <a:xfrm flipV="1">
          <a:off x="18656300" y="7039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97807</xdr:rowOff>
    </xdr:from>
    <xdr:ext cx="469744" cy="259045"/>
    <xdr:sp macro="" textlink="">
      <xdr:nvSpPr>
        <xdr:cNvPr id="589" name="n_1aveValue【認定こども園・幼稚園・保育所】&#10;一人当たり面積"/>
        <xdr:cNvSpPr txBox="1"/>
      </xdr:nvSpPr>
      <xdr:spPr>
        <a:xfrm>
          <a:off x="21075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93235</xdr:rowOff>
    </xdr:from>
    <xdr:ext cx="469744" cy="259045"/>
    <xdr:sp macro="" textlink="">
      <xdr:nvSpPr>
        <xdr:cNvPr id="590" name="n_2aveValue【認定こども園・幼稚園・保育所】&#10;一人当たり面積"/>
        <xdr:cNvSpPr txBox="1"/>
      </xdr:nvSpPr>
      <xdr:spPr>
        <a:xfrm>
          <a:off x="20199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106951</xdr:rowOff>
    </xdr:from>
    <xdr:ext cx="469744" cy="259045"/>
    <xdr:sp macro="" textlink="">
      <xdr:nvSpPr>
        <xdr:cNvPr id="591" name="n_3aveValue【認定こども園・幼稚園・保育所】&#10;一人当たり面積"/>
        <xdr:cNvSpPr txBox="1"/>
      </xdr:nvSpPr>
      <xdr:spPr>
        <a:xfrm>
          <a:off x="19310427" y="66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97807</xdr:rowOff>
    </xdr:from>
    <xdr:ext cx="469744" cy="259045"/>
    <xdr:sp macro="" textlink="">
      <xdr:nvSpPr>
        <xdr:cNvPr id="592" name="n_4aveValue【認定こども園・幼稚園・保育所】&#10;一人当たり面積"/>
        <xdr:cNvSpPr txBox="1"/>
      </xdr:nvSpPr>
      <xdr:spPr>
        <a:xfrm>
          <a:off x="18421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56405</xdr:rowOff>
    </xdr:from>
    <xdr:ext cx="469744" cy="259045"/>
    <xdr:sp macro="" textlink="">
      <xdr:nvSpPr>
        <xdr:cNvPr id="593" name="n_1mainValue【認定こども園・幼稚園・保育所】&#10;一人当たり面積"/>
        <xdr:cNvSpPr txBox="1"/>
      </xdr:nvSpPr>
      <xdr:spPr>
        <a:xfrm>
          <a:off x="210757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56405</xdr:rowOff>
    </xdr:from>
    <xdr:ext cx="469744" cy="259045"/>
    <xdr:sp macro="" textlink="">
      <xdr:nvSpPr>
        <xdr:cNvPr id="594" name="n_2mainValue【認定こども園・幼稚園・保育所】&#10;一人当たり面積"/>
        <xdr:cNvSpPr txBox="1"/>
      </xdr:nvSpPr>
      <xdr:spPr>
        <a:xfrm>
          <a:off x="20199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51833</xdr:rowOff>
    </xdr:from>
    <xdr:ext cx="469744" cy="259045"/>
    <xdr:sp macro="" textlink="">
      <xdr:nvSpPr>
        <xdr:cNvPr id="595" name="n_3mainValue【認定こども園・幼稚園・保育所】&#10;一人当たり面積"/>
        <xdr:cNvSpPr txBox="1"/>
      </xdr:nvSpPr>
      <xdr:spPr>
        <a:xfrm>
          <a:off x="193104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60977</xdr:rowOff>
    </xdr:from>
    <xdr:ext cx="469744" cy="259045"/>
    <xdr:sp macro="" textlink="">
      <xdr:nvSpPr>
        <xdr:cNvPr id="596" name="n_4mainValue【認定こども園・幼稚園・保育所】&#10;一人当たり面積"/>
        <xdr:cNvSpPr txBox="1"/>
      </xdr:nvSpPr>
      <xdr:spPr>
        <a:xfrm>
          <a:off x="18421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7" name="正方形/長方形 5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8" name="正方形/長方形 5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9" name="正方形/長方形 5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0" name="正方形/長方形 5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1" name="正方形/長方形 6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2" name="正方形/長方形 6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3" name="正方形/長方形 6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正方形/長方形 6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5" name="テキスト ボックス 6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6" name="直線コネクタ 6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7" name="テキスト ボックス 60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8" name="直線コネクタ 60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09" name="テキスト ボックス 608"/>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0" name="直線コネクタ 60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1" name="テキスト ボックス 61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2" name="直線コネクタ 61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3" name="テキスト ボックス 61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4" name="直線コネクタ 61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5" name="テキスト ボックス 61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6" name="直線コネクタ 6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7" name="テキスト ボックス 6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619" name="直線コネクタ 618"/>
        <xdr:cNvCxnSpPr/>
      </xdr:nvCxnSpPr>
      <xdr:spPr>
        <a:xfrm flipV="1">
          <a:off x="16318864" y="95691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620" name="【学校施設】&#10;有形固定資産減価償却率最小値テキスト"/>
        <xdr:cNvSpPr txBox="1"/>
      </xdr:nvSpPr>
      <xdr:spPr>
        <a:xfrm>
          <a:off x="16357600" y="1077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621" name="直線コネクタ 620"/>
        <xdr:cNvCxnSpPr/>
      </xdr:nvCxnSpPr>
      <xdr:spPr>
        <a:xfrm>
          <a:off x="16230600" y="1077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622" name="【学校施設】&#10;有形固定資産減価償却率最大値テキスト"/>
        <xdr:cNvSpPr txBox="1"/>
      </xdr:nvSpPr>
      <xdr:spPr>
        <a:xfrm>
          <a:off x="163576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623" name="直線コネクタ 622"/>
        <xdr:cNvCxnSpPr/>
      </xdr:nvCxnSpPr>
      <xdr:spPr>
        <a:xfrm>
          <a:off x="16230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14495</xdr:rowOff>
    </xdr:from>
    <xdr:ext cx="405111" cy="259045"/>
    <xdr:sp macro="" textlink="">
      <xdr:nvSpPr>
        <xdr:cNvPr id="624" name="【学校施設】&#10;有形固定資産減価償却率平均値テキスト"/>
        <xdr:cNvSpPr txBox="1"/>
      </xdr:nvSpPr>
      <xdr:spPr>
        <a:xfrm>
          <a:off x="16357600" y="1013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625" name="フローチャート: 判断 624"/>
        <xdr:cNvSpPr/>
      </xdr:nvSpPr>
      <xdr:spPr>
        <a:xfrm>
          <a:off x="16268700" y="1015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626" name="フローチャート: 判断 625"/>
        <xdr:cNvSpPr/>
      </xdr:nvSpPr>
      <xdr:spPr>
        <a:xfrm>
          <a:off x="15430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54356</xdr:rowOff>
    </xdr:from>
    <xdr:to>
      <xdr:col>76</xdr:col>
      <xdr:colOff>165100</xdr:colOff>
      <xdr:row>59</xdr:row>
      <xdr:rowOff>155956</xdr:rowOff>
    </xdr:to>
    <xdr:sp macro="" textlink="">
      <xdr:nvSpPr>
        <xdr:cNvPr id="627" name="フローチャート: 判断 626"/>
        <xdr:cNvSpPr/>
      </xdr:nvSpPr>
      <xdr:spPr>
        <a:xfrm>
          <a:off x="145415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22352</xdr:rowOff>
    </xdr:from>
    <xdr:to>
      <xdr:col>72</xdr:col>
      <xdr:colOff>38100</xdr:colOff>
      <xdr:row>59</xdr:row>
      <xdr:rowOff>123952</xdr:rowOff>
    </xdr:to>
    <xdr:sp macro="" textlink="">
      <xdr:nvSpPr>
        <xdr:cNvPr id="628" name="フローチャート: 判断 627"/>
        <xdr:cNvSpPr/>
      </xdr:nvSpPr>
      <xdr:spPr>
        <a:xfrm>
          <a:off x="13652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xdr:rowOff>
    </xdr:from>
    <xdr:to>
      <xdr:col>67</xdr:col>
      <xdr:colOff>101600</xdr:colOff>
      <xdr:row>59</xdr:row>
      <xdr:rowOff>112522</xdr:rowOff>
    </xdr:to>
    <xdr:sp macro="" textlink="">
      <xdr:nvSpPr>
        <xdr:cNvPr id="629" name="フローチャート: 判断 628"/>
        <xdr:cNvSpPr/>
      </xdr:nvSpPr>
      <xdr:spPr>
        <a:xfrm>
          <a:off x="12763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0" name="テキスト ボックス 6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1" name="テキスト ボックス 6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2" name="テキスト ボックス 6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3" name="テキスト ボックス 6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4" name="テキスト ボックス 6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141224</xdr:rowOff>
    </xdr:from>
    <xdr:to>
      <xdr:col>85</xdr:col>
      <xdr:colOff>177800</xdr:colOff>
      <xdr:row>59</xdr:row>
      <xdr:rowOff>71374</xdr:rowOff>
    </xdr:to>
    <xdr:sp macro="" textlink="">
      <xdr:nvSpPr>
        <xdr:cNvPr id="635" name="楕円 634"/>
        <xdr:cNvSpPr/>
      </xdr:nvSpPr>
      <xdr:spPr>
        <a:xfrm>
          <a:off x="162687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164101</xdr:rowOff>
    </xdr:from>
    <xdr:ext cx="405111" cy="259045"/>
    <xdr:sp macro="" textlink="">
      <xdr:nvSpPr>
        <xdr:cNvPr id="636" name="【学校施設】&#10;有形固定資産減価償却率該当値テキスト"/>
        <xdr:cNvSpPr txBox="1"/>
      </xdr:nvSpPr>
      <xdr:spPr>
        <a:xfrm>
          <a:off x="16357600" y="993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113792</xdr:rowOff>
    </xdr:from>
    <xdr:to>
      <xdr:col>81</xdr:col>
      <xdr:colOff>101600</xdr:colOff>
      <xdr:row>59</xdr:row>
      <xdr:rowOff>43942</xdr:rowOff>
    </xdr:to>
    <xdr:sp macro="" textlink="">
      <xdr:nvSpPr>
        <xdr:cNvPr id="637" name="楕円 636"/>
        <xdr:cNvSpPr/>
      </xdr:nvSpPr>
      <xdr:spPr>
        <a:xfrm>
          <a:off x="154305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164592</xdr:rowOff>
    </xdr:from>
    <xdr:to>
      <xdr:col>85</xdr:col>
      <xdr:colOff>127000</xdr:colOff>
      <xdr:row>59</xdr:row>
      <xdr:rowOff>20574</xdr:rowOff>
    </xdr:to>
    <xdr:cxnSp macro="">
      <xdr:nvCxnSpPr>
        <xdr:cNvPr id="638" name="直線コネクタ 637"/>
        <xdr:cNvCxnSpPr/>
      </xdr:nvCxnSpPr>
      <xdr:spPr>
        <a:xfrm>
          <a:off x="15481300" y="101086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86360</xdr:rowOff>
    </xdr:from>
    <xdr:to>
      <xdr:col>76</xdr:col>
      <xdr:colOff>165100</xdr:colOff>
      <xdr:row>59</xdr:row>
      <xdr:rowOff>16510</xdr:rowOff>
    </xdr:to>
    <xdr:sp macro="" textlink="">
      <xdr:nvSpPr>
        <xdr:cNvPr id="639" name="楕円 638"/>
        <xdr:cNvSpPr/>
      </xdr:nvSpPr>
      <xdr:spPr>
        <a:xfrm>
          <a:off x="14541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137160</xdr:rowOff>
    </xdr:from>
    <xdr:to>
      <xdr:col>81</xdr:col>
      <xdr:colOff>50800</xdr:colOff>
      <xdr:row>58</xdr:row>
      <xdr:rowOff>164592</xdr:rowOff>
    </xdr:to>
    <xdr:cxnSp macro="">
      <xdr:nvCxnSpPr>
        <xdr:cNvPr id="640" name="直線コネクタ 639"/>
        <xdr:cNvCxnSpPr/>
      </xdr:nvCxnSpPr>
      <xdr:spPr>
        <a:xfrm>
          <a:off x="14592300" y="100812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56642</xdr:rowOff>
    </xdr:from>
    <xdr:to>
      <xdr:col>72</xdr:col>
      <xdr:colOff>38100</xdr:colOff>
      <xdr:row>58</xdr:row>
      <xdr:rowOff>158242</xdr:rowOff>
    </xdr:to>
    <xdr:sp macro="" textlink="">
      <xdr:nvSpPr>
        <xdr:cNvPr id="641" name="楕円 640"/>
        <xdr:cNvSpPr/>
      </xdr:nvSpPr>
      <xdr:spPr>
        <a:xfrm>
          <a:off x="13652500" y="100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107442</xdr:rowOff>
    </xdr:from>
    <xdr:to>
      <xdr:col>76</xdr:col>
      <xdr:colOff>114300</xdr:colOff>
      <xdr:row>58</xdr:row>
      <xdr:rowOff>137160</xdr:rowOff>
    </xdr:to>
    <xdr:cxnSp macro="">
      <xdr:nvCxnSpPr>
        <xdr:cNvPr id="642" name="直線コネクタ 641"/>
        <xdr:cNvCxnSpPr/>
      </xdr:nvCxnSpPr>
      <xdr:spPr>
        <a:xfrm>
          <a:off x="13703300" y="1005154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20066</xdr:rowOff>
    </xdr:from>
    <xdr:to>
      <xdr:col>67</xdr:col>
      <xdr:colOff>101600</xdr:colOff>
      <xdr:row>58</xdr:row>
      <xdr:rowOff>121666</xdr:rowOff>
    </xdr:to>
    <xdr:sp macro="" textlink="">
      <xdr:nvSpPr>
        <xdr:cNvPr id="643" name="楕円 642"/>
        <xdr:cNvSpPr/>
      </xdr:nvSpPr>
      <xdr:spPr>
        <a:xfrm>
          <a:off x="12763500" y="99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70866</xdr:rowOff>
    </xdr:from>
    <xdr:to>
      <xdr:col>71</xdr:col>
      <xdr:colOff>177800</xdr:colOff>
      <xdr:row>58</xdr:row>
      <xdr:rowOff>107442</xdr:rowOff>
    </xdr:to>
    <xdr:cxnSp macro="">
      <xdr:nvCxnSpPr>
        <xdr:cNvPr id="644" name="直線コネクタ 643"/>
        <xdr:cNvCxnSpPr/>
      </xdr:nvCxnSpPr>
      <xdr:spPr>
        <a:xfrm>
          <a:off x="12814300" y="1001496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126509</xdr:rowOff>
    </xdr:from>
    <xdr:ext cx="405111" cy="259045"/>
    <xdr:sp macro="" textlink="">
      <xdr:nvSpPr>
        <xdr:cNvPr id="645" name="n_1aveValue【学校施設】&#10;有形固定資産減価償却率"/>
        <xdr:cNvSpPr txBox="1"/>
      </xdr:nvSpPr>
      <xdr:spPr>
        <a:xfrm>
          <a:off x="152660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147083</xdr:rowOff>
    </xdr:from>
    <xdr:ext cx="405111" cy="259045"/>
    <xdr:sp macro="" textlink="">
      <xdr:nvSpPr>
        <xdr:cNvPr id="646" name="n_2aveValue【学校施設】&#10;有形固定資産減価償却率"/>
        <xdr:cNvSpPr txBox="1"/>
      </xdr:nvSpPr>
      <xdr:spPr>
        <a:xfrm>
          <a:off x="14389744" y="1026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115079</xdr:rowOff>
    </xdr:from>
    <xdr:ext cx="405111" cy="259045"/>
    <xdr:sp macro="" textlink="">
      <xdr:nvSpPr>
        <xdr:cNvPr id="647" name="n_3aveValue【学校施設】&#10;有形固定資産減価償却率"/>
        <xdr:cNvSpPr txBox="1"/>
      </xdr:nvSpPr>
      <xdr:spPr>
        <a:xfrm>
          <a:off x="1350074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103649</xdr:rowOff>
    </xdr:from>
    <xdr:ext cx="405111" cy="259045"/>
    <xdr:sp macro="" textlink="">
      <xdr:nvSpPr>
        <xdr:cNvPr id="648" name="n_4aveValue【学校施設】&#10;有形固定資産減価償却率"/>
        <xdr:cNvSpPr txBox="1"/>
      </xdr:nvSpPr>
      <xdr:spPr>
        <a:xfrm>
          <a:off x="126117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60469</xdr:rowOff>
    </xdr:from>
    <xdr:ext cx="405111" cy="259045"/>
    <xdr:sp macro="" textlink="">
      <xdr:nvSpPr>
        <xdr:cNvPr id="649" name="n_1mainValue【学校施設】&#10;有形固定資産減価償却率"/>
        <xdr:cNvSpPr txBox="1"/>
      </xdr:nvSpPr>
      <xdr:spPr>
        <a:xfrm>
          <a:off x="15266044"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650" name="n_2mainValue【学校施設】&#10;有形固定資産減価償却率"/>
        <xdr:cNvSpPr txBox="1"/>
      </xdr:nvSpPr>
      <xdr:spPr>
        <a:xfrm>
          <a:off x="14389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3319</xdr:rowOff>
    </xdr:from>
    <xdr:ext cx="405111" cy="259045"/>
    <xdr:sp macro="" textlink="">
      <xdr:nvSpPr>
        <xdr:cNvPr id="651" name="n_3mainValue【学校施設】&#10;有形固定資産減価償却率"/>
        <xdr:cNvSpPr txBox="1"/>
      </xdr:nvSpPr>
      <xdr:spPr>
        <a:xfrm>
          <a:off x="135007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138193</xdr:rowOff>
    </xdr:from>
    <xdr:ext cx="405111" cy="259045"/>
    <xdr:sp macro="" textlink="">
      <xdr:nvSpPr>
        <xdr:cNvPr id="652" name="n_4mainValue【学校施設】&#10;有形固定資産減価償却率"/>
        <xdr:cNvSpPr txBox="1"/>
      </xdr:nvSpPr>
      <xdr:spPr>
        <a:xfrm>
          <a:off x="12611744" y="973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3" name="正方形/長方形 6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4" name="正方形/長方形 6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5" name="正方形/長方形 6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6" name="正方形/長方形 6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7" name="正方形/長方形 6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8" name="正方形/長方形 6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9" name="正方形/長方形 6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0" name="正方形/長方形 6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1" name="テキスト ボックス 6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2" name="直線コネクタ 6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3" name="テキスト ボックス 66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64" name="直線コネクタ 6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5" name="テキスト ボックス 6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6" name="直線コネクタ 6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7" name="テキスト ボックス 6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8" name="直線コネクタ 6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9" name="テキスト ボックス 6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0" name="直線コネクタ 6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1" name="テキスト ボックス 6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2" name="直線コネクタ 6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3" name="テキスト ボックス 6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4" name="直線コネクタ 6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5" name="テキスト ボックス 6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677" name="直線コネクタ 676"/>
        <xdr:cNvCxnSpPr/>
      </xdr:nvCxnSpPr>
      <xdr:spPr>
        <a:xfrm flipV="1">
          <a:off x="22160864" y="9745218"/>
          <a:ext cx="0" cy="136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678" name="【学校施設】&#10;一人当たり面積最小値テキスト"/>
        <xdr:cNvSpPr txBox="1"/>
      </xdr:nvSpPr>
      <xdr:spPr>
        <a:xfrm>
          <a:off x="22199600" y="111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679" name="直線コネクタ 678"/>
        <xdr:cNvCxnSpPr/>
      </xdr:nvCxnSpPr>
      <xdr:spPr>
        <a:xfrm>
          <a:off x="22072600" y="11106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680" name="【学校施設】&#10;一人当たり面積最大値テキスト"/>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681" name="直線コネクタ 680"/>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128668</xdr:rowOff>
    </xdr:from>
    <xdr:ext cx="469744" cy="259045"/>
    <xdr:sp macro="" textlink="">
      <xdr:nvSpPr>
        <xdr:cNvPr id="682" name="【学校施設】&#10;一人当たり面積平均値テキスト"/>
        <xdr:cNvSpPr txBox="1"/>
      </xdr:nvSpPr>
      <xdr:spPr>
        <a:xfrm>
          <a:off x="22199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683" name="フローチャート: 判断 682"/>
        <xdr:cNvSpPr/>
      </xdr:nvSpPr>
      <xdr:spPr>
        <a:xfrm>
          <a:off x="22110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97409</xdr:rowOff>
    </xdr:from>
    <xdr:to>
      <xdr:col>112</xdr:col>
      <xdr:colOff>38100</xdr:colOff>
      <xdr:row>64</xdr:row>
      <xdr:rowOff>27559</xdr:rowOff>
    </xdr:to>
    <xdr:sp macro="" textlink="">
      <xdr:nvSpPr>
        <xdr:cNvPr id="684" name="フローチャート: 判断 683"/>
        <xdr:cNvSpPr/>
      </xdr:nvSpPr>
      <xdr:spPr>
        <a:xfrm>
          <a:off x="212725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96647</xdr:rowOff>
    </xdr:from>
    <xdr:to>
      <xdr:col>107</xdr:col>
      <xdr:colOff>101600</xdr:colOff>
      <xdr:row>64</xdr:row>
      <xdr:rowOff>26797</xdr:rowOff>
    </xdr:to>
    <xdr:sp macro="" textlink="">
      <xdr:nvSpPr>
        <xdr:cNvPr id="685" name="フローチャート: 判断 684"/>
        <xdr:cNvSpPr/>
      </xdr:nvSpPr>
      <xdr:spPr>
        <a:xfrm>
          <a:off x="20383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89408</xdr:rowOff>
    </xdr:from>
    <xdr:to>
      <xdr:col>102</xdr:col>
      <xdr:colOff>165100</xdr:colOff>
      <xdr:row>64</xdr:row>
      <xdr:rowOff>19558</xdr:rowOff>
    </xdr:to>
    <xdr:sp macro="" textlink="">
      <xdr:nvSpPr>
        <xdr:cNvPr id="686" name="フローチャート: 判断 685"/>
        <xdr:cNvSpPr/>
      </xdr:nvSpPr>
      <xdr:spPr>
        <a:xfrm>
          <a:off x="19494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94361</xdr:rowOff>
    </xdr:from>
    <xdr:to>
      <xdr:col>98</xdr:col>
      <xdr:colOff>38100</xdr:colOff>
      <xdr:row>64</xdr:row>
      <xdr:rowOff>24511</xdr:rowOff>
    </xdr:to>
    <xdr:sp macro="" textlink="">
      <xdr:nvSpPr>
        <xdr:cNvPr id="687" name="フローチャート: 判断 686"/>
        <xdr:cNvSpPr/>
      </xdr:nvSpPr>
      <xdr:spPr>
        <a:xfrm>
          <a:off x="18605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8" name="テキスト ボックス 6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9" name="テキスト ボックス 6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0" name="テキスト ボックス 6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1" name="テキスト ボックス 6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2" name="テキスト ボックス 6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75311</xdr:rowOff>
    </xdr:from>
    <xdr:to>
      <xdr:col>116</xdr:col>
      <xdr:colOff>114300</xdr:colOff>
      <xdr:row>65</xdr:row>
      <xdr:rowOff>5461</xdr:rowOff>
    </xdr:to>
    <xdr:sp macro="" textlink="">
      <xdr:nvSpPr>
        <xdr:cNvPr id="693" name="楕円 692"/>
        <xdr:cNvSpPr/>
      </xdr:nvSpPr>
      <xdr:spPr>
        <a:xfrm>
          <a:off x="22110700" y="1104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161688</xdr:rowOff>
    </xdr:from>
    <xdr:ext cx="469744" cy="259045"/>
    <xdr:sp macro="" textlink="">
      <xdr:nvSpPr>
        <xdr:cNvPr id="694" name="【学校施設】&#10;一人当たり面積該当値テキスト"/>
        <xdr:cNvSpPr txBox="1"/>
      </xdr:nvSpPr>
      <xdr:spPr>
        <a:xfrm>
          <a:off x="22199600" y="1096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73787</xdr:rowOff>
    </xdr:from>
    <xdr:to>
      <xdr:col>112</xdr:col>
      <xdr:colOff>38100</xdr:colOff>
      <xdr:row>65</xdr:row>
      <xdr:rowOff>3937</xdr:rowOff>
    </xdr:to>
    <xdr:sp macro="" textlink="">
      <xdr:nvSpPr>
        <xdr:cNvPr id="695" name="楕円 694"/>
        <xdr:cNvSpPr/>
      </xdr:nvSpPr>
      <xdr:spPr>
        <a:xfrm>
          <a:off x="21272500" y="1104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124587</xdr:rowOff>
    </xdr:from>
    <xdr:to>
      <xdr:col>116</xdr:col>
      <xdr:colOff>63500</xdr:colOff>
      <xdr:row>64</xdr:row>
      <xdr:rowOff>126111</xdr:rowOff>
    </xdr:to>
    <xdr:cxnSp macro="">
      <xdr:nvCxnSpPr>
        <xdr:cNvPr id="696" name="直線コネクタ 695"/>
        <xdr:cNvCxnSpPr/>
      </xdr:nvCxnSpPr>
      <xdr:spPr>
        <a:xfrm>
          <a:off x="21323300" y="1109738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70358</xdr:rowOff>
    </xdr:from>
    <xdr:to>
      <xdr:col>107</xdr:col>
      <xdr:colOff>101600</xdr:colOff>
      <xdr:row>65</xdr:row>
      <xdr:rowOff>508</xdr:rowOff>
    </xdr:to>
    <xdr:sp macro="" textlink="">
      <xdr:nvSpPr>
        <xdr:cNvPr id="697" name="楕円 696"/>
        <xdr:cNvSpPr/>
      </xdr:nvSpPr>
      <xdr:spPr>
        <a:xfrm>
          <a:off x="20383500" y="1104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121158</xdr:rowOff>
    </xdr:from>
    <xdr:to>
      <xdr:col>111</xdr:col>
      <xdr:colOff>177800</xdr:colOff>
      <xdr:row>64</xdr:row>
      <xdr:rowOff>124587</xdr:rowOff>
    </xdr:to>
    <xdr:cxnSp macro="">
      <xdr:nvCxnSpPr>
        <xdr:cNvPr id="698" name="直線コネクタ 697"/>
        <xdr:cNvCxnSpPr/>
      </xdr:nvCxnSpPr>
      <xdr:spPr>
        <a:xfrm>
          <a:off x="20434300" y="1109395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71120</xdr:rowOff>
    </xdr:from>
    <xdr:to>
      <xdr:col>102</xdr:col>
      <xdr:colOff>165100</xdr:colOff>
      <xdr:row>65</xdr:row>
      <xdr:rowOff>1270</xdr:rowOff>
    </xdr:to>
    <xdr:sp macro="" textlink="">
      <xdr:nvSpPr>
        <xdr:cNvPr id="699" name="楕円 698"/>
        <xdr:cNvSpPr/>
      </xdr:nvSpPr>
      <xdr:spPr>
        <a:xfrm>
          <a:off x="19494500" y="110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121158</xdr:rowOff>
    </xdr:from>
    <xdr:to>
      <xdr:col>107</xdr:col>
      <xdr:colOff>50800</xdr:colOff>
      <xdr:row>64</xdr:row>
      <xdr:rowOff>121920</xdr:rowOff>
    </xdr:to>
    <xdr:cxnSp macro="">
      <xdr:nvCxnSpPr>
        <xdr:cNvPr id="700" name="直線コネクタ 699"/>
        <xdr:cNvCxnSpPr/>
      </xdr:nvCxnSpPr>
      <xdr:spPr>
        <a:xfrm flipV="1">
          <a:off x="19545300" y="1109395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68834</xdr:rowOff>
    </xdr:from>
    <xdr:to>
      <xdr:col>98</xdr:col>
      <xdr:colOff>38100</xdr:colOff>
      <xdr:row>64</xdr:row>
      <xdr:rowOff>170434</xdr:rowOff>
    </xdr:to>
    <xdr:sp macro="" textlink="">
      <xdr:nvSpPr>
        <xdr:cNvPr id="701" name="楕円 700"/>
        <xdr:cNvSpPr/>
      </xdr:nvSpPr>
      <xdr:spPr>
        <a:xfrm>
          <a:off x="18605500" y="1104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119634</xdr:rowOff>
    </xdr:from>
    <xdr:to>
      <xdr:col>102</xdr:col>
      <xdr:colOff>114300</xdr:colOff>
      <xdr:row>64</xdr:row>
      <xdr:rowOff>121920</xdr:rowOff>
    </xdr:to>
    <xdr:cxnSp macro="">
      <xdr:nvCxnSpPr>
        <xdr:cNvPr id="702" name="直線コネクタ 701"/>
        <xdr:cNvCxnSpPr/>
      </xdr:nvCxnSpPr>
      <xdr:spPr>
        <a:xfrm>
          <a:off x="18656300" y="1109243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44086</xdr:rowOff>
    </xdr:from>
    <xdr:ext cx="469744" cy="259045"/>
    <xdr:sp macro="" textlink="">
      <xdr:nvSpPr>
        <xdr:cNvPr id="703" name="n_1aveValue【学校施設】&#10;一人当たり面積"/>
        <xdr:cNvSpPr txBox="1"/>
      </xdr:nvSpPr>
      <xdr:spPr>
        <a:xfrm>
          <a:off x="21075727" y="106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43324</xdr:rowOff>
    </xdr:from>
    <xdr:ext cx="469744" cy="259045"/>
    <xdr:sp macro="" textlink="">
      <xdr:nvSpPr>
        <xdr:cNvPr id="704" name="n_2aveValue【学校施設】&#10;一人当たり面積"/>
        <xdr:cNvSpPr txBox="1"/>
      </xdr:nvSpPr>
      <xdr:spPr>
        <a:xfrm>
          <a:off x="201994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36085</xdr:rowOff>
    </xdr:from>
    <xdr:ext cx="469744" cy="259045"/>
    <xdr:sp macro="" textlink="">
      <xdr:nvSpPr>
        <xdr:cNvPr id="705" name="n_3aveValue【学校施設】&#10;一人当たり面積"/>
        <xdr:cNvSpPr txBox="1"/>
      </xdr:nvSpPr>
      <xdr:spPr>
        <a:xfrm>
          <a:off x="19310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41038</xdr:rowOff>
    </xdr:from>
    <xdr:ext cx="469744" cy="259045"/>
    <xdr:sp macro="" textlink="">
      <xdr:nvSpPr>
        <xdr:cNvPr id="706" name="n_4aveValue【学校施設】&#10;一人当たり面積"/>
        <xdr:cNvSpPr txBox="1"/>
      </xdr:nvSpPr>
      <xdr:spPr>
        <a:xfrm>
          <a:off x="18421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166514</xdr:rowOff>
    </xdr:from>
    <xdr:ext cx="469744" cy="259045"/>
    <xdr:sp macro="" textlink="">
      <xdr:nvSpPr>
        <xdr:cNvPr id="707" name="n_1mainValue【学校施設】&#10;一人当たり面積"/>
        <xdr:cNvSpPr txBox="1"/>
      </xdr:nvSpPr>
      <xdr:spPr>
        <a:xfrm>
          <a:off x="21075727" y="1113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163085</xdr:rowOff>
    </xdr:from>
    <xdr:ext cx="469744" cy="259045"/>
    <xdr:sp macro="" textlink="">
      <xdr:nvSpPr>
        <xdr:cNvPr id="708" name="n_2mainValue【学校施設】&#10;一人当たり面積"/>
        <xdr:cNvSpPr txBox="1"/>
      </xdr:nvSpPr>
      <xdr:spPr>
        <a:xfrm>
          <a:off x="20199427" y="1113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163847</xdr:rowOff>
    </xdr:from>
    <xdr:ext cx="469744" cy="259045"/>
    <xdr:sp macro="" textlink="">
      <xdr:nvSpPr>
        <xdr:cNvPr id="709" name="n_3mainValue【学校施設】&#10;一人当たり面積"/>
        <xdr:cNvSpPr txBox="1"/>
      </xdr:nvSpPr>
      <xdr:spPr>
        <a:xfrm>
          <a:off x="19310427" y="1113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161561</xdr:rowOff>
    </xdr:from>
    <xdr:ext cx="469744" cy="259045"/>
    <xdr:sp macro="" textlink="">
      <xdr:nvSpPr>
        <xdr:cNvPr id="710" name="n_4mainValue【学校施設】&#10;一人当たり面積"/>
        <xdr:cNvSpPr txBox="1"/>
      </xdr:nvSpPr>
      <xdr:spPr>
        <a:xfrm>
          <a:off x="18421427" y="1113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1" name="正方形/長方形 7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2" name="正方形/長方形 7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3" name="正方形/長方形 7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4" name="正方形/長方形 7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5" name="正方形/長方形 7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6" name="正方形/長方形 7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7" name="正方形/長方形 7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正方形/長方形 7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9" name="テキスト ボックス 7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0" name="直線コネクタ 7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1" name="テキスト ボックス 7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2" name="直線コネクタ 7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3" name="テキスト ボックス 72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4" name="直線コネクタ 7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5" name="テキスト ボックス 7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6" name="直線コネクタ 7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7" name="テキスト ボックス 7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8" name="直線コネクタ 7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9" name="テキスト ボックス 7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0" name="直線コネクタ 7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1" name="テキスト ボックス 73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2" name="直線コネクタ 7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3" name="テキスト ボックス 73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735" name="直線コネクタ 734"/>
        <xdr:cNvCxnSpPr/>
      </xdr:nvCxnSpPr>
      <xdr:spPr>
        <a:xfrm flipV="1">
          <a:off x="16318864" y="13260705"/>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3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37" name="直線コネクタ 73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738" name="【児童館】&#10;有形固定資産減価償却率最大値テキスト"/>
        <xdr:cNvSpPr txBox="1"/>
      </xdr:nvSpPr>
      <xdr:spPr>
        <a:xfrm>
          <a:off x="16357600" y="1303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739" name="直線コネクタ 738"/>
        <xdr:cNvCxnSpPr/>
      </xdr:nvCxnSpPr>
      <xdr:spPr>
        <a:xfrm>
          <a:off x="16230600" y="1326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740" name="【児童館】&#10;有形固定資産減価償却率平均値テキスト"/>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741" name="フローチャート: 判断 740"/>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95886</xdr:rowOff>
    </xdr:from>
    <xdr:to>
      <xdr:col>81</xdr:col>
      <xdr:colOff>101600</xdr:colOff>
      <xdr:row>82</xdr:row>
      <xdr:rowOff>26036</xdr:rowOff>
    </xdr:to>
    <xdr:sp macro="" textlink="">
      <xdr:nvSpPr>
        <xdr:cNvPr id="742" name="フローチャート: 判断 741"/>
        <xdr:cNvSpPr/>
      </xdr:nvSpPr>
      <xdr:spPr>
        <a:xfrm>
          <a:off x="15430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743" name="フローチャート: 判断 742"/>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44" name="フローチャート: 判断 743"/>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86361</xdr:rowOff>
    </xdr:from>
    <xdr:to>
      <xdr:col>67</xdr:col>
      <xdr:colOff>101600</xdr:colOff>
      <xdr:row>81</xdr:row>
      <xdr:rowOff>16511</xdr:rowOff>
    </xdr:to>
    <xdr:sp macro="" textlink="">
      <xdr:nvSpPr>
        <xdr:cNvPr id="745" name="フローチャート: 判断 744"/>
        <xdr:cNvSpPr/>
      </xdr:nvSpPr>
      <xdr:spPr>
        <a:xfrm>
          <a:off x="12763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6" name="テキスト ボックス 7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7" name="テキスト ボックス 7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8" name="テキスト ボックス 7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9" name="テキスト ボックス 7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0" name="テキスト ボックス 7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48261</xdr:rowOff>
    </xdr:from>
    <xdr:to>
      <xdr:col>85</xdr:col>
      <xdr:colOff>177800</xdr:colOff>
      <xdr:row>83</xdr:row>
      <xdr:rowOff>149861</xdr:rowOff>
    </xdr:to>
    <xdr:sp macro="" textlink="">
      <xdr:nvSpPr>
        <xdr:cNvPr id="751" name="楕円 750"/>
        <xdr:cNvSpPr/>
      </xdr:nvSpPr>
      <xdr:spPr>
        <a:xfrm>
          <a:off x="162687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26688</xdr:rowOff>
    </xdr:from>
    <xdr:ext cx="405111" cy="259045"/>
    <xdr:sp macro="" textlink="">
      <xdr:nvSpPr>
        <xdr:cNvPr id="752" name="【児童館】&#10;有形固定資産減価償却率該当値テキスト"/>
        <xdr:cNvSpPr txBox="1"/>
      </xdr:nvSpPr>
      <xdr:spPr>
        <a:xfrm>
          <a:off x="16357600"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71120</xdr:rowOff>
    </xdr:from>
    <xdr:to>
      <xdr:col>81</xdr:col>
      <xdr:colOff>101600</xdr:colOff>
      <xdr:row>84</xdr:row>
      <xdr:rowOff>1270</xdr:rowOff>
    </xdr:to>
    <xdr:sp macro="" textlink="">
      <xdr:nvSpPr>
        <xdr:cNvPr id="753" name="楕円 752"/>
        <xdr:cNvSpPr/>
      </xdr:nvSpPr>
      <xdr:spPr>
        <a:xfrm>
          <a:off x="15430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99061</xdr:rowOff>
    </xdr:from>
    <xdr:to>
      <xdr:col>85</xdr:col>
      <xdr:colOff>127000</xdr:colOff>
      <xdr:row>83</xdr:row>
      <xdr:rowOff>121920</xdr:rowOff>
    </xdr:to>
    <xdr:cxnSp macro="">
      <xdr:nvCxnSpPr>
        <xdr:cNvPr id="754" name="直線コネクタ 753"/>
        <xdr:cNvCxnSpPr/>
      </xdr:nvCxnSpPr>
      <xdr:spPr>
        <a:xfrm flipV="1">
          <a:off x="15481300" y="143294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76836</xdr:rowOff>
    </xdr:from>
    <xdr:to>
      <xdr:col>76</xdr:col>
      <xdr:colOff>165100</xdr:colOff>
      <xdr:row>84</xdr:row>
      <xdr:rowOff>6986</xdr:rowOff>
    </xdr:to>
    <xdr:sp macro="" textlink="">
      <xdr:nvSpPr>
        <xdr:cNvPr id="755" name="楕円 754"/>
        <xdr:cNvSpPr/>
      </xdr:nvSpPr>
      <xdr:spPr>
        <a:xfrm>
          <a:off x="14541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121920</xdr:rowOff>
    </xdr:from>
    <xdr:to>
      <xdr:col>81</xdr:col>
      <xdr:colOff>50800</xdr:colOff>
      <xdr:row>83</xdr:row>
      <xdr:rowOff>127636</xdr:rowOff>
    </xdr:to>
    <xdr:cxnSp macro="">
      <xdr:nvCxnSpPr>
        <xdr:cNvPr id="756" name="直線コネクタ 755"/>
        <xdr:cNvCxnSpPr/>
      </xdr:nvCxnSpPr>
      <xdr:spPr>
        <a:xfrm flipV="1">
          <a:off x="14592300" y="143522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21589</xdr:rowOff>
    </xdr:from>
    <xdr:to>
      <xdr:col>72</xdr:col>
      <xdr:colOff>38100</xdr:colOff>
      <xdr:row>83</xdr:row>
      <xdr:rowOff>123189</xdr:rowOff>
    </xdr:to>
    <xdr:sp macro="" textlink="">
      <xdr:nvSpPr>
        <xdr:cNvPr id="757" name="楕円 756"/>
        <xdr:cNvSpPr/>
      </xdr:nvSpPr>
      <xdr:spPr>
        <a:xfrm>
          <a:off x="1365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72389</xdr:rowOff>
    </xdr:from>
    <xdr:to>
      <xdr:col>76</xdr:col>
      <xdr:colOff>114300</xdr:colOff>
      <xdr:row>83</xdr:row>
      <xdr:rowOff>127636</xdr:rowOff>
    </xdr:to>
    <xdr:cxnSp macro="">
      <xdr:nvCxnSpPr>
        <xdr:cNvPr id="758" name="直線コネクタ 757"/>
        <xdr:cNvCxnSpPr/>
      </xdr:nvCxnSpPr>
      <xdr:spPr>
        <a:xfrm>
          <a:off x="13703300" y="1430273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122555</xdr:rowOff>
    </xdr:from>
    <xdr:to>
      <xdr:col>67</xdr:col>
      <xdr:colOff>101600</xdr:colOff>
      <xdr:row>83</xdr:row>
      <xdr:rowOff>52705</xdr:rowOff>
    </xdr:to>
    <xdr:sp macro="" textlink="">
      <xdr:nvSpPr>
        <xdr:cNvPr id="759" name="楕円 758"/>
        <xdr:cNvSpPr/>
      </xdr:nvSpPr>
      <xdr:spPr>
        <a:xfrm>
          <a:off x="12763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1905</xdr:rowOff>
    </xdr:from>
    <xdr:to>
      <xdr:col>71</xdr:col>
      <xdr:colOff>177800</xdr:colOff>
      <xdr:row>83</xdr:row>
      <xdr:rowOff>72389</xdr:rowOff>
    </xdr:to>
    <xdr:cxnSp macro="">
      <xdr:nvCxnSpPr>
        <xdr:cNvPr id="760" name="直線コネクタ 759"/>
        <xdr:cNvCxnSpPr/>
      </xdr:nvCxnSpPr>
      <xdr:spPr>
        <a:xfrm>
          <a:off x="12814300" y="14232255"/>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42563</xdr:rowOff>
    </xdr:from>
    <xdr:ext cx="405111" cy="259045"/>
    <xdr:sp macro="" textlink="">
      <xdr:nvSpPr>
        <xdr:cNvPr id="761" name="n_1aveValue【児童館】&#10;有形固定資産減価償却率"/>
        <xdr:cNvSpPr txBox="1"/>
      </xdr:nvSpPr>
      <xdr:spPr>
        <a:xfrm>
          <a:off x="152660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762" name="n_2aveValue【児童館】&#10;有形固定資産減価償却率"/>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63" name="n_3aveValue【児童館】&#10;有形固定資産減価償却率"/>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33038</xdr:rowOff>
    </xdr:from>
    <xdr:ext cx="405111" cy="259045"/>
    <xdr:sp macro="" textlink="">
      <xdr:nvSpPr>
        <xdr:cNvPr id="764" name="n_4aveValue【児童館】&#10;有形固定資産減価償却率"/>
        <xdr:cNvSpPr txBox="1"/>
      </xdr:nvSpPr>
      <xdr:spPr>
        <a:xfrm>
          <a:off x="12611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163847</xdr:rowOff>
    </xdr:from>
    <xdr:ext cx="405111" cy="259045"/>
    <xdr:sp macro="" textlink="">
      <xdr:nvSpPr>
        <xdr:cNvPr id="765" name="n_1mainValue【児童館】&#10;有形固定資産減価償却率"/>
        <xdr:cNvSpPr txBox="1"/>
      </xdr:nvSpPr>
      <xdr:spPr>
        <a:xfrm>
          <a:off x="15266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169563</xdr:rowOff>
    </xdr:from>
    <xdr:ext cx="405111" cy="259045"/>
    <xdr:sp macro="" textlink="">
      <xdr:nvSpPr>
        <xdr:cNvPr id="766" name="n_2mainValue【児童館】&#10;有形固定資産減価償却率"/>
        <xdr:cNvSpPr txBox="1"/>
      </xdr:nvSpPr>
      <xdr:spPr>
        <a:xfrm>
          <a:off x="14389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114316</xdr:rowOff>
    </xdr:from>
    <xdr:ext cx="405111" cy="259045"/>
    <xdr:sp macro="" textlink="">
      <xdr:nvSpPr>
        <xdr:cNvPr id="767" name="n_3mainValue【児童館】&#10;有形固定資産減価償却率"/>
        <xdr:cNvSpPr txBox="1"/>
      </xdr:nvSpPr>
      <xdr:spPr>
        <a:xfrm>
          <a:off x="13500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43832</xdr:rowOff>
    </xdr:from>
    <xdr:ext cx="405111" cy="259045"/>
    <xdr:sp macro="" textlink="">
      <xdr:nvSpPr>
        <xdr:cNvPr id="768" name="n_4mainValue【児童館】&#10;有形固定資産減価償却率"/>
        <xdr:cNvSpPr txBox="1"/>
      </xdr:nvSpPr>
      <xdr:spPr>
        <a:xfrm>
          <a:off x="12611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9" name="正方形/長方形 7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0" name="正方形/長方形 7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1" name="正方形/長方形 7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2" name="正方形/長方形 7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3" name="正方形/長方形 7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4" name="正方形/長方形 7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5" name="正方形/長方形 7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6" name="正方形/長方形 7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7" name="テキスト ボックス 7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8" name="直線コネクタ 7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9" name="直線コネクタ 7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0" name="テキスト ボックス 7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1" name="直線コネクタ 7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2" name="テキスト ボックス 7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3" name="直線コネクタ 7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4" name="テキスト ボックス 7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5" name="直線コネクタ 7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6" name="テキスト ボックス 7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7" name="直線コネクタ 7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8" name="テキスト ボックス 7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9" name="直線コネクタ 7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0" name="テキスト ボックス 7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92" name="直線コネクタ 791"/>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93"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94" name="直線コネクタ 79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9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96" name="直線コネクタ 79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7" name="【児童館】&#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98" name="フローチャート: 判断 797"/>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99" name="フローチャート: 判断 79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0" name="フローチャート: 判断 79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01" name="フローチャート: 判断 800"/>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02" name="フローチャート: 判断 801"/>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3" name="テキスト ボックス 8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808" name="楕円 807"/>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09"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810" name="楕円 809"/>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811" name="直線コネクタ 810"/>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812" name="楕円 811"/>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813" name="直線コネクタ 812"/>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814" name="楕円 813"/>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815" name="直線コネクタ 814"/>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816" name="楕円 815"/>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817" name="直線コネクタ 816"/>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18"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1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20"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821"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822"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823"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824"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825"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7" name="直線コネクタ 83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8" name="テキスト ボックス 83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9" name="直線コネクタ 83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0" name="テキスト ボックス 83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1" name="直線コネクタ 84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2" name="テキスト ボックス 84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3" name="直線コネクタ 84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4" name="テキスト ボックス 84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5" name="直線コネクタ 84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6" name="テキスト ボックス 84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7" name="直線コネクタ 8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8" name="テキスト ボックス 84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107</xdr:row>
      <xdr:rowOff>150495</xdr:rowOff>
    </xdr:to>
    <xdr:cxnSp macro="">
      <xdr:nvCxnSpPr>
        <xdr:cNvPr id="850" name="直線コネクタ 849"/>
        <xdr:cNvCxnSpPr/>
      </xdr:nvCxnSpPr>
      <xdr:spPr>
        <a:xfrm flipV="1">
          <a:off x="16318864" y="1736598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154322</xdr:rowOff>
    </xdr:from>
    <xdr:ext cx="405111" cy="259045"/>
    <xdr:sp macro="" textlink="">
      <xdr:nvSpPr>
        <xdr:cNvPr id="851" name="【公民館】&#10;有形固定資産減価償却率最小値テキスト"/>
        <xdr:cNvSpPr txBox="1"/>
      </xdr:nvSpPr>
      <xdr:spPr>
        <a:xfrm>
          <a:off x="16357600"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150495</xdr:rowOff>
    </xdr:from>
    <xdr:to>
      <xdr:col>86</xdr:col>
      <xdr:colOff>25400</xdr:colOff>
      <xdr:row>107</xdr:row>
      <xdr:rowOff>150495</xdr:rowOff>
    </xdr:to>
    <xdr:cxnSp macro="">
      <xdr:nvCxnSpPr>
        <xdr:cNvPr id="852" name="直線コネクタ 851"/>
        <xdr:cNvCxnSpPr/>
      </xdr:nvCxnSpPr>
      <xdr:spPr>
        <a:xfrm>
          <a:off x="16230600" y="1849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853" name="【公民館】&#10;有形固定資産減価償却率最大値テキスト"/>
        <xdr:cNvSpPr txBox="1"/>
      </xdr:nvSpPr>
      <xdr:spPr>
        <a:xfrm>
          <a:off x="16357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854" name="直線コネクタ 853"/>
        <xdr:cNvCxnSpPr/>
      </xdr:nvCxnSpPr>
      <xdr:spPr>
        <a:xfrm>
          <a:off x="16230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59707</xdr:rowOff>
    </xdr:from>
    <xdr:ext cx="405111" cy="259045"/>
    <xdr:sp macro="" textlink="">
      <xdr:nvSpPr>
        <xdr:cNvPr id="855" name="【公民館】&#10;有形固定資産減価償却率平均値テキスト"/>
        <xdr:cNvSpPr txBox="1"/>
      </xdr:nvSpPr>
      <xdr:spPr>
        <a:xfrm>
          <a:off x="16357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856" name="フローチャート: 判断 855"/>
        <xdr:cNvSpPr/>
      </xdr:nvSpPr>
      <xdr:spPr>
        <a:xfrm>
          <a:off x="16268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31114</xdr:rowOff>
    </xdr:from>
    <xdr:to>
      <xdr:col>81</xdr:col>
      <xdr:colOff>101600</xdr:colOff>
      <xdr:row>104</xdr:row>
      <xdr:rowOff>132714</xdr:rowOff>
    </xdr:to>
    <xdr:sp macro="" textlink="">
      <xdr:nvSpPr>
        <xdr:cNvPr id="857" name="フローチャート: 判断 856"/>
        <xdr:cNvSpPr/>
      </xdr:nvSpPr>
      <xdr:spPr>
        <a:xfrm>
          <a:off x="154305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858" name="フローチャート: 判断 857"/>
        <xdr:cNvSpPr/>
      </xdr:nvSpPr>
      <xdr:spPr>
        <a:xfrm>
          <a:off x="14541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859" name="フローチャート: 判断 858"/>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170180</xdr:rowOff>
    </xdr:from>
    <xdr:to>
      <xdr:col>67</xdr:col>
      <xdr:colOff>101600</xdr:colOff>
      <xdr:row>104</xdr:row>
      <xdr:rowOff>100330</xdr:rowOff>
    </xdr:to>
    <xdr:sp macro="" textlink="">
      <xdr:nvSpPr>
        <xdr:cNvPr id="860" name="フローチャート: 判断 859"/>
        <xdr:cNvSpPr/>
      </xdr:nvSpPr>
      <xdr:spPr>
        <a:xfrm>
          <a:off x="12763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57786</xdr:rowOff>
    </xdr:from>
    <xdr:to>
      <xdr:col>85</xdr:col>
      <xdr:colOff>177800</xdr:colOff>
      <xdr:row>104</xdr:row>
      <xdr:rowOff>159386</xdr:rowOff>
    </xdr:to>
    <xdr:sp macro="" textlink="">
      <xdr:nvSpPr>
        <xdr:cNvPr id="866" name="楕円 865"/>
        <xdr:cNvSpPr/>
      </xdr:nvSpPr>
      <xdr:spPr>
        <a:xfrm>
          <a:off x="162687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36213</xdr:rowOff>
    </xdr:from>
    <xdr:ext cx="405111" cy="259045"/>
    <xdr:sp macro="" textlink="">
      <xdr:nvSpPr>
        <xdr:cNvPr id="867" name="【公民館】&#10;有形固定資産減価償却率該当値テキスト"/>
        <xdr:cNvSpPr txBox="1"/>
      </xdr:nvSpPr>
      <xdr:spPr>
        <a:xfrm>
          <a:off x="16357600"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53975</xdr:rowOff>
    </xdr:from>
    <xdr:to>
      <xdr:col>81</xdr:col>
      <xdr:colOff>101600</xdr:colOff>
      <xdr:row>104</xdr:row>
      <xdr:rowOff>155575</xdr:rowOff>
    </xdr:to>
    <xdr:sp macro="" textlink="">
      <xdr:nvSpPr>
        <xdr:cNvPr id="868" name="楕円 867"/>
        <xdr:cNvSpPr/>
      </xdr:nvSpPr>
      <xdr:spPr>
        <a:xfrm>
          <a:off x="15430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104775</xdr:rowOff>
    </xdr:from>
    <xdr:to>
      <xdr:col>85</xdr:col>
      <xdr:colOff>127000</xdr:colOff>
      <xdr:row>104</xdr:row>
      <xdr:rowOff>108586</xdr:rowOff>
    </xdr:to>
    <xdr:cxnSp macro="">
      <xdr:nvCxnSpPr>
        <xdr:cNvPr id="869" name="直線コネクタ 868"/>
        <xdr:cNvCxnSpPr/>
      </xdr:nvCxnSpPr>
      <xdr:spPr>
        <a:xfrm>
          <a:off x="15481300" y="1793557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38736</xdr:rowOff>
    </xdr:from>
    <xdr:to>
      <xdr:col>76</xdr:col>
      <xdr:colOff>165100</xdr:colOff>
      <xdr:row>104</xdr:row>
      <xdr:rowOff>140336</xdr:rowOff>
    </xdr:to>
    <xdr:sp macro="" textlink="">
      <xdr:nvSpPr>
        <xdr:cNvPr id="870" name="楕円 869"/>
        <xdr:cNvSpPr/>
      </xdr:nvSpPr>
      <xdr:spPr>
        <a:xfrm>
          <a:off x="145415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89536</xdr:rowOff>
    </xdr:from>
    <xdr:to>
      <xdr:col>81</xdr:col>
      <xdr:colOff>50800</xdr:colOff>
      <xdr:row>104</xdr:row>
      <xdr:rowOff>104775</xdr:rowOff>
    </xdr:to>
    <xdr:cxnSp macro="">
      <xdr:nvCxnSpPr>
        <xdr:cNvPr id="871" name="直線コネクタ 870"/>
        <xdr:cNvCxnSpPr/>
      </xdr:nvCxnSpPr>
      <xdr:spPr>
        <a:xfrm>
          <a:off x="14592300" y="1792033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872" name="楕円 871"/>
        <xdr:cNvSpPr/>
      </xdr:nvSpPr>
      <xdr:spPr>
        <a:xfrm>
          <a:off x="1365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53339</xdr:rowOff>
    </xdr:from>
    <xdr:to>
      <xdr:col>76</xdr:col>
      <xdr:colOff>114300</xdr:colOff>
      <xdr:row>104</xdr:row>
      <xdr:rowOff>89536</xdr:rowOff>
    </xdr:to>
    <xdr:cxnSp macro="">
      <xdr:nvCxnSpPr>
        <xdr:cNvPr id="873" name="直線コネクタ 872"/>
        <xdr:cNvCxnSpPr/>
      </xdr:nvCxnSpPr>
      <xdr:spPr>
        <a:xfrm>
          <a:off x="13703300" y="178841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137795</xdr:rowOff>
    </xdr:from>
    <xdr:to>
      <xdr:col>67</xdr:col>
      <xdr:colOff>101600</xdr:colOff>
      <xdr:row>104</xdr:row>
      <xdr:rowOff>67945</xdr:rowOff>
    </xdr:to>
    <xdr:sp macro="" textlink="">
      <xdr:nvSpPr>
        <xdr:cNvPr id="874" name="楕円 873"/>
        <xdr:cNvSpPr/>
      </xdr:nvSpPr>
      <xdr:spPr>
        <a:xfrm>
          <a:off x="12763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17145</xdr:rowOff>
    </xdr:from>
    <xdr:to>
      <xdr:col>71</xdr:col>
      <xdr:colOff>177800</xdr:colOff>
      <xdr:row>104</xdr:row>
      <xdr:rowOff>53339</xdr:rowOff>
    </xdr:to>
    <xdr:cxnSp macro="">
      <xdr:nvCxnSpPr>
        <xdr:cNvPr id="875" name="直線コネクタ 874"/>
        <xdr:cNvCxnSpPr/>
      </xdr:nvCxnSpPr>
      <xdr:spPr>
        <a:xfrm>
          <a:off x="12814300" y="178479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149241</xdr:rowOff>
    </xdr:from>
    <xdr:ext cx="405111" cy="259045"/>
    <xdr:sp macro="" textlink="">
      <xdr:nvSpPr>
        <xdr:cNvPr id="876" name="n_1aveValue【公民館】&#10;有形固定資産減価償却率"/>
        <xdr:cNvSpPr txBox="1"/>
      </xdr:nvSpPr>
      <xdr:spPr>
        <a:xfrm>
          <a:off x="15266044" y="176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145432</xdr:rowOff>
    </xdr:from>
    <xdr:ext cx="405111" cy="259045"/>
    <xdr:sp macro="" textlink="">
      <xdr:nvSpPr>
        <xdr:cNvPr id="877" name="n_2aveValue【公民館】&#10;有形固定資産減価償却率"/>
        <xdr:cNvSpPr txBox="1"/>
      </xdr:nvSpPr>
      <xdr:spPr>
        <a:xfrm>
          <a:off x="143897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158132</xdr:rowOff>
    </xdr:from>
    <xdr:ext cx="405111" cy="259045"/>
    <xdr:sp macro="" textlink="">
      <xdr:nvSpPr>
        <xdr:cNvPr id="878" name="n_3aveValue【公民館】&#10;有形固定資産減価償却率"/>
        <xdr:cNvSpPr txBox="1"/>
      </xdr:nvSpPr>
      <xdr:spPr>
        <a:xfrm>
          <a:off x="13500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91457</xdr:rowOff>
    </xdr:from>
    <xdr:ext cx="405111" cy="259045"/>
    <xdr:sp macro="" textlink="">
      <xdr:nvSpPr>
        <xdr:cNvPr id="879" name="n_4aveValue【公民館】&#10;有形固定資産減価償却率"/>
        <xdr:cNvSpPr txBox="1"/>
      </xdr:nvSpPr>
      <xdr:spPr>
        <a:xfrm>
          <a:off x="12611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146702</xdr:rowOff>
    </xdr:from>
    <xdr:ext cx="405111" cy="259045"/>
    <xdr:sp macro="" textlink="">
      <xdr:nvSpPr>
        <xdr:cNvPr id="880" name="n_1mainValue【公民館】&#10;有形固定資産減価償却率"/>
        <xdr:cNvSpPr txBox="1"/>
      </xdr:nvSpPr>
      <xdr:spPr>
        <a:xfrm>
          <a:off x="152660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131463</xdr:rowOff>
    </xdr:from>
    <xdr:ext cx="405111" cy="259045"/>
    <xdr:sp macro="" textlink="">
      <xdr:nvSpPr>
        <xdr:cNvPr id="881" name="n_2mainValue【公民館】&#10;有形固定資産減価償却率"/>
        <xdr:cNvSpPr txBox="1"/>
      </xdr:nvSpPr>
      <xdr:spPr>
        <a:xfrm>
          <a:off x="14389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882" name="n_3main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84472</xdr:rowOff>
    </xdr:from>
    <xdr:ext cx="405111" cy="259045"/>
    <xdr:sp macro="" textlink="">
      <xdr:nvSpPr>
        <xdr:cNvPr id="883" name="n_4mainValue【公民館】&#10;有形固定資産減価償却率"/>
        <xdr:cNvSpPr txBox="1"/>
      </xdr:nvSpPr>
      <xdr:spPr>
        <a:xfrm>
          <a:off x="12611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4" name="直線コネクタ 89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5" name="テキスト ボックス 89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6" name="直線コネクタ 89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7" name="テキスト ボックス 89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8" name="直線コネクタ 89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9" name="テキスト ボックス 89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0" name="直線コネクタ 89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1" name="テキスト ボックス 90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2" name="直線コネクタ 90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3" name="テキスト ボックス 90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4" name="直線コネクタ 90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5" name="テキスト ボックス 90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109</xdr:row>
      <xdr:rowOff>19050</xdr:rowOff>
    </xdr:to>
    <xdr:cxnSp macro="">
      <xdr:nvCxnSpPr>
        <xdr:cNvPr id="909" name="直線コネクタ 908"/>
        <xdr:cNvCxnSpPr/>
      </xdr:nvCxnSpPr>
      <xdr:spPr>
        <a:xfrm flipV="1">
          <a:off x="22160864" y="171722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10"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11" name="直線コネクタ 910"/>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912" name="【公民館】&#10;一人当たり面積最大値テキスト"/>
        <xdr:cNvSpPr txBox="1"/>
      </xdr:nvSpPr>
      <xdr:spPr>
        <a:xfrm>
          <a:off x="221996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913" name="直線コネクタ 912"/>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914" name="【公民館】&#10;一人当たり面積平均値テキスト"/>
        <xdr:cNvSpPr txBox="1"/>
      </xdr:nvSpPr>
      <xdr:spPr>
        <a:xfrm>
          <a:off x="22199600" y="1803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915" name="フローチャート: 判断 914"/>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49893</xdr:rowOff>
    </xdr:from>
    <xdr:to>
      <xdr:col>112</xdr:col>
      <xdr:colOff>38100</xdr:colOff>
      <xdr:row>105</xdr:row>
      <xdr:rowOff>151493</xdr:rowOff>
    </xdr:to>
    <xdr:sp macro="" textlink="">
      <xdr:nvSpPr>
        <xdr:cNvPr id="916" name="フローチャート: 判断 915"/>
        <xdr:cNvSpPr/>
      </xdr:nvSpPr>
      <xdr:spPr>
        <a:xfrm>
          <a:off x="21272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917" name="フローチャート: 判断 916"/>
        <xdr:cNvSpPr/>
      </xdr:nvSpPr>
      <xdr:spPr>
        <a:xfrm>
          <a:off x="20383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918" name="フローチャート: 判断 917"/>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919" name="フローチャート: 判断 918"/>
        <xdr:cNvSpPr/>
      </xdr:nvSpPr>
      <xdr:spPr>
        <a:xfrm>
          <a:off x="18605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147864</xdr:rowOff>
    </xdr:from>
    <xdr:to>
      <xdr:col>116</xdr:col>
      <xdr:colOff>114300</xdr:colOff>
      <xdr:row>100</xdr:row>
      <xdr:rowOff>78014</xdr:rowOff>
    </xdr:to>
    <xdr:sp macro="" textlink="">
      <xdr:nvSpPr>
        <xdr:cNvPr id="925" name="楕円 924"/>
        <xdr:cNvSpPr/>
      </xdr:nvSpPr>
      <xdr:spPr>
        <a:xfrm>
          <a:off x="22110700" y="171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100891</xdr:rowOff>
    </xdr:from>
    <xdr:ext cx="469744" cy="259045"/>
    <xdr:sp macro="" textlink="">
      <xdr:nvSpPr>
        <xdr:cNvPr id="926" name="【公民館】&#10;一人当たり面積該当値テキスト"/>
        <xdr:cNvSpPr txBox="1"/>
      </xdr:nvSpPr>
      <xdr:spPr>
        <a:xfrm>
          <a:off x="22199600" y="1707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58057</xdr:rowOff>
    </xdr:from>
    <xdr:to>
      <xdr:col>112</xdr:col>
      <xdr:colOff>38100</xdr:colOff>
      <xdr:row>100</xdr:row>
      <xdr:rowOff>159657</xdr:rowOff>
    </xdr:to>
    <xdr:sp macro="" textlink="">
      <xdr:nvSpPr>
        <xdr:cNvPr id="927" name="楕円 926"/>
        <xdr:cNvSpPr/>
      </xdr:nvSpPr>
      <xdr:spPr>
        <a:xfrm>
          <a:off x="21272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27214</xdr:rowOff>
    </xdr:from>
    <xdr:to>
      <xdr:col>116</xdr:col>
      <xdr:colOff>63500</xdr:colOff>
      <xdr:row>100</xdr:row>
      <xdr:rowOff>108857</xdr:rowOff>
    </xdr:to>
    <xdr:cxnSp macro="">
      <xdr:nvCxnSpPr>
        <xdr:cNvPr id="928" name="直線コネクタ 927"/>
        <xdr:cNvCxnSpPr/>
      </xdr:nvCxnSpPr>
      <xdr:spPr>
        <a:xfrm flipV="1">
          <a:off x="21323300" y="1717221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58057</xdr:rowOff>
    </xdr:from>
    <xdr:to>
      <xdr:col>107</xdr:col>
      <xdr:colOff>101600</xdr:colOff>
      <xdr:row>100</xdr:row>
      <xdr:rowOff>159657</xdr:rowOff>
    </xdr:to>
    <xdr:sp macro="" textlink="">
      <xdr:nvSpPr>
        <xdr:cNvPr id="929" name="楕円 928"/>
        <xdr:cNvSpPr/>
      </xdr:nvSpPr>
      <xdr:spPr>
        <a:xfrm>
          <a:off x="20383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108857</xdr:rowOff>
    </xdr:from>
    <xdr:to>
      <xdr:col>111</xdr:col>
      <xdr:colOff>177800</xdr:colOff>
      <xdr:row>100</xdr:row>
      <xdr:rowOff>108857</xdr:rowOff>
    </xdr:to>
    <xdr:cxnSp macro="">
      <xdr:nvCxnSpPr>
        <xdr:cNvPr id="930" name="直線コネクタ 929"/>
        <xdr:cNvCxnSpPr/>
      </xdr:nvCxnSpPr>
      <xdr:spPr>
        <a:xfrm>
          <a:off x="20434300" y="17253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82550</xdr:rowOff>
    </xdr:from>
    <xdr:to>
      <xdr:col>102</xdr:col>
      <xdr:colOff>165100</xdr:colOff>
      <xdr:row>102</xdr:row>
      <xdr:rowOff>12700</xdr:rowOff>
    </xdr:to>
    <xdr:sp macro="" textlink="">
      <xdr:nvSpPr>
        <xdr:cNvPr id="931" name="楕円 930"/>
        <xdr:cNvSpPr/>
      </xdr:nvSpPr>
      <xdr:spPr>
        <a:xfrm>
          <a:off x="19494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108857</xdr:rowOff>
    </xdr:from>
    <xdr:to>
      <xdr:col>107</xdr:col>
      <xdr:colOff>50800</xdr:colOff>
      <xdr:row>101</xdr:row>
      <xdr:rowOff>133350</xdr:rowOff>
    </xdr:to>
    <xdr:cxnSp macro="">
      <xdr:nvCxnSpPr>
        <xdr:cNvPr id="932" name="直線コネクタ 931"/>
        <xdr:cNvCxnSpPr/>
      </xdr:nvCxnSpPr>
      <xdr:spPr>
        <a:xfrm flipV="1">
          <a:off x="19545300" y="172538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82550</xdr:rowOff>
    </xdr:from>
    <xdr:to>
      <xdr:col>98</xdr:col>
      <xdr:colOff>38100</xdr:colOff>
      <xdr:row>102</xdr:row>
      <xdr:rowOff>12700</xdr:rowOff>
    </xdr:to>
    <xdr:sp macro="" textlink="">
      <xdr:nvSpPr>
        <xdr:cNvPr id="933" name="楕円 932"/>
        <xdr:cNvSpPr/>
      </xdr:nvSpPr>
      <xdr:spPr>
        <a:xfrm>
          <a:off x="18605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133350</xdr:rowOff>
    </xdr:from>
    <xdr:to>
      <xdr:col>102</xdr:col>
      <xdr:colOff>114300</xdr:colOff>
      <xdr:row>101</xdr:row>
      <xdr:rowOff>133350</xdr:rowOff>
    </xdr:to>
    <xdr:cxnSp macro="">
      <xdr:nvCxnSpPr>
        <xdr:cNvPr id="934" name="直線コネクタ 933"/>
        <xdr:cNvCxnSpPr/>
      </xdr:nvCxnSpPr>
      <xdr:spPr>
        <a:xfrm>
          <a:off x="18656300" y="1744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142620</xdr:rowOff>
    </xdr:from>
    <xdr:ext cx="469744" cy="259045"/>
    <xdr:sp macro="" textlink="">
      <xdr:nvSpPr>
        <xdr:cNvPr id="935" name="n_1aveValue【公民館】&#10;一人当たり面積"/>
        <xdr:cNvSpPr txBox="1"/>
      </xdr:nvSpPr>
      <xdr:spPr>
        <a:xfrm>
          <a:off x="21075727" y="181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109963</xdr:rowOff>
    </xdr:from>
    <xdr:ext cx="469744" cy="259045"/>
    <xdr:sp macro="" textlink="">
      <xdr:nvSpPr>
        <xdr:cNvPr id="936" name="n_2aveValue【公民館】&#10;一人当たり面積"/>
        <xdr:cNvSpPr txBox="1"/>
      </xdr:nvSpPr>
      <xdr:spPr>
        <a:xfrm>
          <a:off x="201994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937" name="n_3aveValue【公民館】&#10;一人当たり面積"/>
        <xdr:cNvSpPr txBox="1"/>
      </xdr:nvSpPr>
      <xdr:spPr>
        <a:xfrm>
          <a:off x="19310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158948</xdr:rowOff>
    </xdr:from>
    <xdr:ext cx="469744" cy="259045"/>
    <xdr:sp macro="" textlink="">
      <xdr:nvSpPr>
        <xdr:cNvPr id="938" name="n_4aveValue【公民館】&#10;一人当たり面積"/>
        <xdr:cNvSpPr txBox="1"/>
      </xdr:nvSpPr>
      <xdr:spPr>
        <a:xfrm>
          <a:off x="18421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4734</xdr:rowOff>
    </xdr:from>
    <xdr:ext cx="469744" cy="259045"/>
    <xdr:sp macro="" textlink="">
      <xdr:nvSpPr>
        <xdr:cNvPr id="939" name="n_1mainValue【公民館】&#10;一人当たり面積"/>
        <xdr:cNvSpPr txBox="1"/>
      </xdr:nvSpPr>
      <xdr:spPr>
        <a:xfrm>
          <a:off x="21075727" y="1697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4734</xdr:rowOff>
    </xdr:from>
    <xdr:ext cx="469744" cy="259045"/>
    <xdr:sp macro="" textlink="">
      <xdr:nvSpPr>
        <xdr:cNvPr id="940" name="n_2mainValue【公民館】&#10;一人当たり面積"/>
        <xdr:cNvSpPr txBox="1"/>
      </xdr:nvSpPr>
      <xdr:spPr>
        <a:xfrm>
          <a:off x="20199427" y="1697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29227</xdr:rowOff>
    </xdr:from>
    <xdr:ext cx="469744" cy="259045"/>
    <xdr:sp macro="" textlink="">
      <xdr:nvSpPr>
        <xdr:cNvPr id="941" name="n_3mainValue【公民館】&#10;一人当たり面積"/>
        <xdr:cNvSpPr txBox="1"/>
      </xdr:nvSpPr>
      <xdr:spPr>
        <a:xfrm>
          <a:off x="193104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29227</xdr:rowOff>
    </xdr:from>
    <xdr:ext cx="469744" cy="259045"/>
    <xdr:sp macro="" textlink="">
      <xdr:nvSpPr>
        <xdr:cNvPr id="942" name="n_4mainValue【公民館】&#10;一人当たり面積"/>
        <xdr:cNvSpPr txBox="1"/>
      </xdr:nvSpPr>
      <xdr:spPr>
        <a:xfrm>
          <a:off x="184214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では比較的人口が多く、市域が狭いことから、単位を一人当たりとする指標については低い数値を示している。そうした中で公民館については、１１公民館を行政機能とともに併設し、２単独公民館についても防災拠点、地域活動拠点としての機能を有していることもあり、類似団体と比べ一人当たり面積が高い数値を示している。また、有形固定資産減価償却率につい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において、</a:t>
          </a:r>
          <a:r>
            <a:rPr kumimoji="1" lang="ja-JP" altLang="en-US" sz="1100">
              <a:solidFill>
                <a:schemeClr val="dk1"/>
              </a:solidFill>
              <a:effectLst/>
              <a:latin typeface="+mn-lt"/>
              <a:ea typeface="+mn-ea"/>
              <a:cs typeface="+mn-cs"/>
            </a:rPr>
            <a:t>令和２年度に</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事業により、藤が岡保育園を整備したこと等により大幅に減少</a:t>
          </a:r>
          <a:r>
            <a:rPr kumimoji="1" lang="ja-JP" altLang="en-US" sz="1100">
              <a:solidFill>
                <a:schemeClr val="dk1"/>
              </a:solidFill>
              <a:effectLst/>
              <a:latin typeface="+mn-lt"/>
              <a:ea typeface="+mn-ea"/>
              <a:cs typeface="+mn-cs"/>
            </a:rPr>
            <a:t>しており、類似団体内平均より大幅に下回っている。</a:t>
          </a:r>
          <a:r>
            <a:rPr kumimoji="1" lang="ja-JP" altLang="ja-JP" sz="1100">
              <a:solidFill>
                <a:schemeClr val="dk1"/>
              </a:solidFill>
              <a:effectLst/>
              <a:latin typeface="+mn-lt"/>
              <a:ea typeface="+mn-ea"/>
              <a:cs typeface="+mn-cs"/>
            </a:rPr>
            <a:t>一方で、</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a:t>
          </a:r>
          <a:r>
            <a:rPr kumimoji="1" lang="en-US" altLang="ja-JP" sz="1100">
              <a:solidFill>
                <a:schemeClr val="dk1"/>
              </a:solidFill>
              <a:effectLst/>
              <a:latin typeface="+mn-lt"/>
              <a:ea typeface="+mn-ea"/>
              <a:cs typeface="+mn-cs"/>
            </a:rPr>
            <a:t>72.2</a:t>
          </a:r>
          <a:r>
            <a:rPr kumimoji="1" lang="ja-JP" altLang="ja-JP" sz="1100">
              <a:solidFill>
                <a:schemeClr val="dk1"/>
              </a:solidFill>
              <a:effectLst/>
              <a:latin typeface="+mn-lt"/>
              <a:ea typeface="+mn-ea"/>
              <a:cs typeface="+mn-cs"/>
            </a:rPr>
            <a:t>％と類似団体平均と比較しても依然として高い数値を示している。全体的には公共施設の老朽化が</a:t>
          </a:r>
          <a:r>
            <a:rPr kumimoji="1" lang="ja-JP" altLang="en-US" sz="1100">
              <a:solidFill>
                <a:schemeClr val="dk1"/>
              </a:solidFill>
              <a:effectLst/>
              <a:latin typeface="+mn-lt"/>
              <a:ea typeface="+mn-ea"/>
              <a:cs typeface="+mn-cs"/>
            </a:rPr>
            <a:t>進んで</a:t>
          </a:r>
          <a:r>
            <a:rPr kumimoji="1" lang="ja-JP" altLang="ja-JP" sz="1100">
              <a:solidFill>
                <a:schemeClr val="dk1"/>
              </a:solidFill>
              <a:effectLst/>
              <a:latin typeface="+mn-lt"/>
              <a:ea typeface="+mn-ea"/>
              <a:cs typeface="+mn-cs"/>
            </a:rPr>
            <a:t>いるため、再整備短期プランに基づき、計画的に対応していく。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443,053
436,353
69.56
184,237,255
177,139,296
6,793,224
85,077,898
81,814,655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xdr:cNvCxnSpPr/>
      </xdr:nvCxnSpPr>
      <xdr:spPr>
        <a:xfrm flipV="1">
          <a:off x="4634865" y="586359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xdr:cNvSpPr txBox="1"/>
      </xdr:nvSpPr>
      <xdr:spPr>
        <a:xfrm>
          <a:off x="46736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xdr:cNvCxnSpPr/>
      </xdr:nvCxnSpPr>
      <xdr:spPr>
        <a:xfrm>
          <a:off x="4546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103522</xdr:rowOff>
    </xdr:from>
    <xdr:ext cx="405111" cy="259045"/>
    <xdr:sp macro="" textlink="">
      <xdr:nvSpPr>
        <xdr:cNvPr id="62" name="【図書館】&#10;有形固定資産減価償却率平均値テキスト"/>
        <xdr:cNvSpPr txBox="1"/>
      </xdr:nvSpPr>
      <xdr:spPr>
        <a:xfrm>
          <a:off x="4673600" y="6104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xdr:cNvSpPr/>
      </xdr:nvSpPr>
      <xdr:spPr>
        <a:xfrm>
          <a:off x="45847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4" name="フローチャート: 判断 63"/>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99695</xdr:rowOff>
    </xdr:from>
    <xdr:to>
      <xdr:col>15</xdr:col>
      <xdr:colOff>101600</xdr:colOff>
      <xdr:row>37</xdr:row>
      <xdr:rowOff>29845</xdr:rowOff>
    </xdr:to>
    <xdr:sp macro="" textlink="">
      <xdr:nvSpPr>
        <xdr:cNvPr id="65" name="フローチャート: 判断 64"/>
        <xdr:cNvSpPr/>
      </xdr:nvSpPr>
      <xdr:spPr>
        <a:xfrm>
          <a:off x="2857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76835</xdr:rowOff>
    </xdr:from>
    <xdr:to>
      <xdr:col>10</xdr:col>
      <xdr:colOff>165100</xdr:colOff>
      <xdr:row>37</xdr:row>
      <xdr:rowOff>6985</xdr:rowOff>
    </xdr:to>
    <xdr:sp macro="" textlink="">
      <xdr:nvSpPr>
        <xdr:cNvPr id="66" name="フローチャート: 判断 65"/>
        <xdr:cNvSpPr/>
      </xdr:nvSpPr>
      <xdr:spPr>
        <a:xfrm>
          <a:off x="1968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50165</xdr:rowOff>
    </xdr:from>
    <xdr:to>
      <xdr:col>6</xdr:col>
      <xdr:colOff>38100</xdr:colOff>
      <xdr:row>36</xdr:row>
      <xdr:rowOff>151765</xdr:rowOff>
    </xdr:to>
    <xdr:sp macro="" textlink="">
      <xdr:nvSpPr>
        <xdr:cNvPr id="67" name="フローチャート: 判断 66"/>
        <xdr:cNvSpPr/>
      </xdr:nvSpPr>
      <xdr:spPr>
        <a:xfrm>
          <a:off x="1079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97790</xdr:rowOff>
    </xdr:from>
    <xdr:to>
      <xdr:col>24</xdr:col>
      <xdr:colOff>114300</xdr:colOff>
      <xdr:row>38</xdr:row>
      <xdr:rowOff>27940</xdr:rowOff>
    </xdr:to>
    <xdr:sp macro="" textlink="">
      <xdr:nvSpPr>
        <xdr:cNvPr id="73" name="楕円 72"/>
        <xdr:cNvSpPr/>
      </xdr:nvSpPr>
      <xdr:spPr>
        <a:xfrm>
          <a:off x="4584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76217</xdr:rowOff>
    </xdr:from>
    <xdr:ext cx="405111" cy="259045"/>
    <xdr:sp macro="" textlink="">
      <xdr:nvSpPr>
        <xdr:cNvPr id="74" name="【図書館】&#10;有形固定資産減価償却率該当値テキスト"/>
        <xdr:cNvSpPr txBox="1"/>
      </xdr:nvSpPr>
      <xdr:spPr>
        <a:xfrm>
          <a:off x="4673600"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63500</xdr:rowOff>
    </xdr:from>
    <xdr:to>
      <xdr:col>20</xdr:col>
      <xdr:colOff>38100</xdr:colOff>
      <xdr:row>37</xdr:row>
      <xdr:rowOff>165100</xdr:rowOff>
    </xdr:to>
    <xdr:sp macro="" textlink="">
      <xdr:nvSpPr>
        <xdr:cNvPr id="75" name="楕円 74"/>
        <xdr:cNvSpPr/>
      </xdr:nvSpPr>
      <xdr:spPr>
        <a:xfrm>
          <a:off x="3746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114300</xdr:rowOff>
    </xdr:from>
    <xdr:to>
      <xdr:col>24</xdr:col>
      <xdr:colOff>63500</xdr:colOff>
      <xdr:row>37</xdr:row>
      <xdr:rowOff>148590</xdr:rowOff>
    </xdr:to>
    <xdr:cxnSp macro="">
      <xdr:nvCxnSpPr>
        <xdr:cNvPr id="76" name="直線コネクタ 75"/>
        <xdr:cNvCxnSpPr/>
      </xdr:nvCxnSpPr>
      <xdr:spPr>
        <a:xfrm>
          <a:off x="3797300" y="64579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34925</xdr:rowOff>
    </xdr:from>
    <xdr:to>
      <xdr:col>15</xdr:col>
      <xdr:colOff>101600</xdr:colOff>
      <xdr:row>37</xdr:row>
      <xdr:rowOff>136525</xdr:rowOff>
    </xdr:to>
    <xdr:sp macro="" textlink="">
      <xdr:nvSpPr>
        <xdr:cNvPr id="77" name="楕円 76"/>
        <xdr:cNvSpPr/>
      </xdr:nvSpPr>
      <xdr:spPr>
        <a:xfrm>
          <a:off x="2857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85725</xdr:rowOff>
    </xdr:from>
    <xdr:to>
      <xdr:col>19</xdr:col>
      <xdr:colOff>177800</xdr:colOff>
      <xdr:row>37</xdr:row>
      <xdr:rowOff>114300</xdr:rowOff>
    </xdr:to>
    <xdr:cxnSp macro="">
      <xdr:nvCxnSpPr>
        <xdr:cNvPr id="78" name="直線コネクタ 77"/>
        <xdr:cNvCxnSpPr/>
      </xdr:nvCxnSpPr>
      <xdr:spPr>
        <a:xfrm>
          <a:off x="2908300" y="6429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xdr:rowOff>
    </xdr:from>
    <xdr:to>
      <xdr:col>10</xdr:col>
      <xdr:colOff>165100</xdr:colOff>
      <xdr:row>37</xdr:row>
      <xdr:rowOff>102235</xdr:rowOff>
    </xdr:to>
    <xdr:sp macro="" textlink="">
      <xdr:nvSpPr>
        <xdr:cNvPr id="79" name="楕円 78"/>
        <xdr:cNvSpPr/>
      </xdr:nvSpPr>
      <xdr:spPr>
        <a:xfrm>
          <a:off x="1968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51435</xdr:rowOff>
    </xdr:from>
    <xdr:to>
      <xdr:col>15</xdr:col>
      <xdr:colOff>50800</xdr:colOff>
      <xdr:row>37</xdr:row>
      <xdr:rowOff>85725</xdr:rowOff>
    </xdr:to>
    <xdr:cxnSp macro="">
      <xdr:nvCxnSpPr>
        <xdr:cNvPr id="80" name="直線コネクタ 79"/>
        <xdr:cNvCxnSpPr/>
      </xdr:nvCxnSpPr>
      <xdr:spPr>
        <a:xfrm>
          <a:off x="2019300" y="63950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135890</xdr:rowOff>
    </xdr:from>
    <xdr:to>
      <xdr:col>6</xdr:col>
      <xdr:colOff>38100</xdr:colOff>
      <xdr:row>37</xdr:row>
      <xdr:rowOff>66040</xdr:rowOff>
    </xdr:to>
    <xdr:sp macro="" textlink="">
      <xdr:nvSpPr>
        <xdr:cNvPr id="81" name="楕円 80"/>
        <xdr:cNvSpPr/>
      </xdr:nvSpPr>
      <xdr:spPr>
        <a:xfrm>
          <a:off x="1079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15240</xdr:rowOff>
    </xdr:from>
    <xdr:to>
      <xdr:col>10</xdr:col>
      <xdr:colOff>114300</xdr:colOff>
      <xdr:row>37</xdr:row>
      <xdr:rowOff>51435</xdr:rowOff>
    </xdr:to>
    <xdr:cxnSp macro="">
      <xdr:nvCxnSpPr>
        <xdr:cNvPr id="82" name="直線コネクタ 81"/>
        <xdr:cNvCxnSpPr/>
      </xdr:nvCxnSpPr>
      <xdr:spPr>
        <a:xfrm>
          <a:off x="1130300" y="63588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3" name="n_1aveValue【図書館】&#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46372</xdr:rowOff>
    </xdr:from>
    <xdr:ext cx="405111" cy="259045"/>
    <xdr:sp macro="" textlink="">
      <xdr:nvSpPr>
        <xdr:cNvPr id="84" name="n_2aveValue【図書館】&#10;有形固定資産減価償却率"/>
        <xdr:cNvSpPr txBox="1"/>
      </xdr:nvSpPr>
      <xdr:spPr>
        <a:xfrm>
          <a:off x="2705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23512</xdr:rowOff>
    </xdr:from>
    <xdr:ext cx="405111" cy="259045"/>
    <xdr:sp macro="" textlink="">
      <xdr:nvSpPr>
        <xdr:cNvPr id="85" name="n_3aveValue【図書館】&#10;有形固定資産減価償却率"/>
        <xdr:cNvSpPr txBox="1"/>
      </xdr:nvSpPr>
      <xdr:spPr>
        <a:xfrm>
          <a:off x="1816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168292</xdr:rowOff>
    </xdr:from>
    <xdr:ext cx="405111" cy="259045"/>
    <xdr:sp macro="" textlink="">
      <xdr:nvSpPr>
        <xdr:cNvPr id="86" name="n_4aveValue【図書館】&#10;有形固定資産減価償却率"/>
        <xdr:cNvSpPr txBox="1"/>
      </xdr:nvSpPr>
      <xdr:spPr>
        <a:xfrm>
          <a:off x="927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156227</xdr:rowOff>
    </xdr:from>
    <xdr:ext cx="405111" cy="259045"/>
    <xdr:sp macro="" textlink="">
      <xdr:nvSpPr>
        <xdr:cNvPr id="87" name="n_1mainValue【図書館】&#10;有形固定資産減価償却率"/>
        <xdr:cNvSpPr txBox="1"/>
      </xdr:nvSpPr>
      <xdr:spPr>
        <a:xfrm>
          <a:off x="3582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127652</xdr:rowOff>
    </xdr:from>
    <xdr:ext cx="405111" cy="259045"/>
    <xdr:sp macro="" textlink="">
      <xdr:nvSpPr>
        <xdr:cNvPr id="88" name="n_2mainValue【図書館】&#10;有形固定資産減価償却率"/>
        <xdr:cNvSpPr txBox="1"/>
      </xdr:nvSpPr>
      <xdr:spPr>
        <a:xfrm>
          <a:off x="2705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9" name="n_3mainValue【図書館】&#10;有形固定資産減価償却率"/>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57167</xdr:rowOff>
    </xdr:from>
    <xdr:ext cx="405111" cy="259045"/>
    <xdr:sp macro="" textlink="">
      <xdr:nvSpPr>
        <xdr:cNvPr id="90" name="n_4mainValue【図書館】&#10;有形固定資産減価償却率"/>
        <xdr:cNvSpPr txBox="1"/>
      </xdr:nvSpPr>
      <xdr:spPr>
        <a:xfrm>
          <a:off x="927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14" name="直線コネクタ 113"/>
        <xdr:cNvCxnSpPr/>
      </xdr:nvCxnSpPr>
      <xdr:spPr>
        <a:xfrm flipV="1">
          <a:off x="10476865" y="5613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7"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8" name="直線コネクタ 117"/>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9"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0" name="フローチャート: 判断 119"/>
        <xdr:cNvSpPr/>
      </xdr:nvSpPr>
      <xdr:spPr>
        <a:xfrm>
          <a:off x="104267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133350</xdr:rowOff>
    </xdr:from>
    <xdr:to>
      <xdr:col>50</xdr:col>
      <xdr:colOff>165100</xdr:colOff>
      <xdr:row>40</xdr:row>
      <xdr:rowOff>63500</xdr:rowOff>
    </xdr:to>
    <xdr:sp macro="" textlink="">
      <xdr:nvSpPr>
        <xdr:cNvPr id="121" name="フローチャート: 判断 120"/>
        <xdr:cNvSpPr/>
      </xdr:nvSpPr>
      <xdr:spPr>
        <a:xfrm>
          <a:off x="9588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0</xdr:rowOff>
    </xdr:from>
    <xdr:to>
      <xdr:col>36</xdr:col>
      <xdr:colOff>165100</xdr:colOff>
      <xdr:row>40</xdr:row>
      <xdr:rowOff>101600</xdr:rowOff>
    </xdr:to>
    <xdr:sp macro="" textlink="">
      <xdr:nvSpPr>
        <xdr:cNvPr id="124" name="フローチャート: 判断 123"/>
        <xdr:cNvSpPr/>
      </xdr:nvSpPr>
      <xdr:spPr>
        <a:xfrm>
          <a:off x="6921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50800</xdr:rowOff>
    </xdr:from>
    <xdr:to>
      <xdr:col>55</xdr:col>
      <xdr:colOff>50800</xdr:colOff>
      <xdr:row>40</xdr:row>
      <xdr:rowOff>152400</xdr:rowOff>
    </xdr:to>
    <xdr:sp macro="" textlink="">
      <xdr:nvSpPr>
        <xdr:cNvPr id="130" name="楕円 129"/>
        <xdr:cNvSpPr/>
      </xdr:nvSpPr>
      <xdr:spPr>
        <a:xfrm>
          <a:off x="104267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29227</xdr:rowOff>
    </xdr:from>
    <xdr:ext cx="469744" cy="259045"/>
    <xdr:sp macro="" textlink="">
      <xdr:nvSpPr>
        <xdr:cNvPr id="131" name="【図書館】&#10;一人当たり面積該当値テキスト"/>
        <xdr:cNvSpPr txBox="1"/>
      </xdr:nvSpPr>
      <xdr:spPr>
        <a:xfrm>
          <a:off x="10515600"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50800</xdr:rowOff>
    </xdr:from>
    <xdr:to>
      <xdr:col>50</xdr:col>
      <xdr:colOff>165100</xdr:colOff>
      <xdr:row>40</xdr:row>
      <xdr:rowOff>152400</xdr:rowOff>
    </xdr:to>
    <xdr:sp macro="" textlink="">
      <xdr:nvSpPr>
        <xdr:cNvPr id="132" name="楕円 131"/>
        <xdr:cNvSpPr/>
      </xdr:nvSpPr>
      <xdr:spPr>
        <a:xfrm>
          <a:off x="9588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101600</xdr:rowOff>
    </xdr:from>
    <xdr:to>
      <xdr:col>55</xdr:col>
      <xdr:colOff>0</xdr:colOff>
      <xdr:row>40</xdr:row>
      <xdr:rowOff>101600</xdr:rowOff>
    </xdr:to>
    <xdr:cxnSp macro="">
      <xdr:nvCxnSpPr>
        <xdr:cNvPr id="133" name="直線コネクタ 132"/>
        <xdr:cNvCxnSpPr/>
      </xdr:nvCxnSpPr>
      <xdr:spPr>
        <a:xfrm>
          <a:off x="9639300" y="695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50800</xdr:rowOff>
    </xdr:from>
    <xdr:to>
      <xdr:col>46</xdr:col>
      <xdr:colOff>38100</xdr:colOff>
      <xdr:row>40</xdr:row>
      <xdr:rowOff>152400</xdr:rowOff>
    </xdr:to>
    <xdr:sp macro="" textlink="">
      <xdr:nvSpPr>
        <xdr:cNvPr id="134" name="楕円 133"/>
        <xdr:cNvSpPr/>
      </xdr:nvSpPr>
      <xdr:spPr>
        <a:xfrm>
          <a:off x="8699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101600</xdr:rowOff>
    </xdr:from>
    <xdr:to>
      <xdr:col>50</xdr:col>
      <xdr:colOff>114300</xdr:colOff>
      <xdr:row>40</xdr:row>
      <xdr:rowOff>101600</xdr:rowOff>
    </xdr:to>
    <xdr:cxnSp macro="">
      <xdr:nvCxnSpPr>
        <xdr:cNvPr id="135" name="直線コネクタ 134"/>
        <xdr:cNvCxnSpPr/>
      </xdr:nvCxnSpPr>
      <xdr:spPr>
        <a:xfrm>
          <a:off x="8750300" y="695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50800</xdr:rowOff>
    </xdr:from>
    <xdr:to>
      <xdr:col>41</xdr:col>
      <xdr:colOff>101600</xdr:colOff>
      <xdr:row>40</xdr:row>
      <xdr:rowOff>152400</xdr:rowOff>
    </xdr:to>
    <xdr:sp macro="" textlink="">
      <xdr:nvSpPr>
        <xdr:cNvPr id="136" name="楕円 135"/>
        <xdr:cNvSpPr/>
      </xdr:nvSpPr>
      <xdr:spPr>
        <a:xfrm>
          <a:off x="7810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101600</xdr:rowOff>
    </xdr:from>
    <xdr:to>
      <xdr:col>45</xdr:col>
      <xdr:colOff>177800</xdr:colOff>
      <xdr:row>40</xdr:row>
      <xdr:rowOff>101600</xdr:rowOff>
    </xdr:to>
    <xdr:cxnSp macro="">
      <xdr:nvCxnSpPr>
        <xdr:cNvPr id="137" name="直線コネクタ 136"/>
        <xdr:cNvCxnSpPr/>
      </xdr:nvCxnSpPr>
      <xdr:spPr>
        <a:xfrm>
          <a:off x="7861300" y="695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50800</xdr:rowOff>
    </xdr:from>
    <xdr:to>
      <xdr:col>36</xdr:col>
      <xdr:colOff>165100</xdr:colOff>
      <xdr:row>40</xdr:row>
      <xdr:rowOff>152400</xdr:rowOff>
    </xdr:to>
    <xdr:sp macro="" textlink="">
      <xdr:nvSpPr>
        <xdr:cNvPr id="138" name="楕円 137"/>
        <xdr:cNvSpPr/>
      </xdr:nvSpPr>
      <xdr:spPr>
        <a:xfrm>
          <a:off x="6921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101600</xdr:rowOff>
    </xdr:from>
    <xdr:to>
      <xdr:col>41</xdr:col>
      <xdr:colOff>50800</xdr:colOff>
      <xdr:row>40</xdr:row>
      <xdr:rowOff>101600</xdr:rowOff>
    </xdr:to>
    <xdr:cxnSp macro="">
      <xdr:nvCxnSpPr>
        <xdr:cNvPr id="139" name="直線コネクタ 138"/>
        <xdr:cNvCxnSpPr/>
      </xdr:nvCxnSpPr>
      <xdr:spPr>
        <a:xfrm>
          <a:off x="6972300" y="695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80027</xdr:rowOff>
    </xdr:from>
    <xdr:ext cx="469744" cy="259045"/>
    <xdr:sp macro="" textlink="">
      <xdr:nvSpPr>
        <xdr:cNvPr id="140" name="n_1aveValue【図書館】&#10;一人当たり面積"/>
        <xdr:cNvSpPr txBox="1"/>
      </xdr:nvSpPr>
      <xdr:spPr>
        <a:xfrm>
          <a:off x="9391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1"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2"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3" name="n_4aveValue【図書館】&#10;一人当たり面積"/>
        <xdr:cNvSpPr txBox="1"/>
      </xdr:nvSpPr>
      <xdr:spPr>
        <a:xfrm>
          <a:off x="6737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143527</xdr:rowOff>
    </xdr:from>
    <xdr:ext cx="469744" cy="259045"/>
    <xdr:sp macro="" textlink="">
      <xdr:nvSpPr>
        <xdr:cNvPr id="144" name="n_1mainValue【図書館】&#10;一人当たり面積"/>
        <xdr:cNvSpPr txBox="1"/>
      </xdr:nvSpPr>
      <xdr:spPr>
        <a:xfrm>
          <a:off x="9391727"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143527</xdr:rowOff>
    </xdr:from>
    <xdr:ext cx="469744" cy="259045"/>
    <xdr:sp macro="" textlink="">
      <xdr:nvSpPr>
        <xdr:cNvPr id="145" name="n_2mainValue【図書館】&#10;一人当たり面積"/>
        <xdr:cNvSpPr txBox="1"/>
      </xdr:nvSpPr>
      <xdr:spPr>
        <a:xfrm>
          <a:off x="8515427"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143527</xdr:rowOff>
    </xdr:from>
    <xdr:ext cx="469744" cy="259045"/>
    <xdr:sp macro="" textlink="">
      <xdr:nvSpPr>
        <xdr:cNvPr id="146" name="n_3mainValue【図書館】&#10;一人当たり面積"/>
        <xdr:cNvSpPr txBox="1"/>
      </xdr:nvSpPr>
      <xdr:spPr>
        <a:xfrm>
          <a:off x="7626427"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143527</xdr:rowOff>
    </xdr:from>
    <xdr:ext cx="469744" cy="259045"/>
    <xdr:sp macro="" textlink="">
      <xdr:nvSpPr>
        <xdr:cNvPr id="147" name="n_4mainValue【図書館】&#10;一人当たり面積"/>
        <xdr:cNvSpPr txBox="1"/>
      </xdr:nvSpPr>
      <xdr:spPr>
        <a:xfrm>
          <a:off x="6737427"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72" name="直線コネクタ 171"/>
        <xdr:cNvCxnSpPr/>
      </xdr:nvCxnSpPr>
      <xdr:spPr>
        <a:xfrm flipV="1">
          <a:off x="4634865" y="949071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75" name="【体育館・プール】&#10;有形固定資産減価償却率最大値テキスト"/>
        <xdr:cNvSpPr txBox="1"/>
      </xdr:nvSpPr>
      <xdr:spPr>
        <a:xfrm>
          <a:off x="4673600" y="926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76" name="直線コネクタ 175"/>
        <xdr:cNvCxnSpPr/>
      </xdr:nvCxnSpPr>
      <xdr:spPr>
        <a:xfrm>
          <a:off x="4546600" y="949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77" name="【体育館・プール】&#10;有形固定資産減価償却率平均値テキスト"/>
        <xdr:cNvSpPr txBox="1"/>
      </xdr:nvSpPr>
      <xdr:spPr>
        <a:xfrm>
          <a:off x="46736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8" name="フローチャート: 判断 177"/>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71120</xdr:rowOff>
    </xdr:from>
    <xdr:to>
      <xdr:col>20</xdr:col>
      <xdr:colOff>38100</xdr:colOff>
      <xdr:row>60</xdr:row>
      <xdr:rowOff>1270</xdr:rowOff>
    </xdr:to>
    <xdr:sp macro="" textlink="">
      <xdr:nvSpPr>
        <xdr:cNvPr id="179" name="フローチャート: 判断 178"/>
        <xdr:cNvSpPr/>
      </xdr:nvSpPr>
      <xdr:spPr>
        <a:xfrm>
          <a:off x="3746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0" name="フローチャート: 判断 179"/>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1" name="フローチャート: 判断 180"/>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2" name="フローチャート: 判断 181"/>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55880</xdr:rowOff>
    </xdr:from>
    <xdr:to>
      <xdr:col>24</xdr:col>
      <xdr:colOff>114300</xdr:colOff>
      <xdr:row>60</xdr:row>
      <xdr:rowOff>157480</xdr:rowOff>
    </xdr:to>
    <xdr:sp macro="" textlink="">
      <xdr:nvSpPr>
        <xdr:cNvPr id="188" name="楕円 187"/>
        <xdr:cNvSpPr/>
      </xdr:nvSpPr>
      <xdr:spPr>
        <a:xfrm>
          <a:off x="4584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34307</xdr:rowOff>
    </xdr:from>
    <xdr:ext cx="405111" cy="259045"/>
    <xdr:sp macro="" textlink="">
      <xdr:nvSpPr>
        <xdr:cNvPr id="189" name="【体育館・プール】&#10;有形固定資産減価償却率該当値テキスト"/>
        <xdr:cNvSpPr txBox="1"/>
      </xdr:nvSpPr>
      <xdr:spPr>
        <a:xfrm>
          <a:off x="4673600"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xdr:rowOff>
    </xdr:from>
    <xdr:to>
      <xdr:col>20</xdr:col>
      <xdr:colOff>38100</xdr:colOff>
      <xdr:row>60</xdr:row>
      <xdr:rowOff>113665</xdr:rowOff>
    </xdr:to>
    <xdr:sp macro="" textlink="">
      <xdr:nvSpPr>
        <xdr:cNvPr id="190" name="楕円 189"/>
        <xdr:cNvSpPr/>
      </xdr:nvSpPr>
      <xdr:spPr>
        <a:xfrm>
          <a:off x="3746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62865</xdr:rowOff>
    </xdr:from>
    <xdr:to>
      <xdr:col>24</xdr:col>
      <xdr:colOff>63500</xdr:colOff>
      <xdr:row>60</xdr:row>
      <xdr:rowOff>106680</xdr:rowOff>
    </xdr:to>
    <xdr:cxnSp macro="">
      <xdr:nvCxnSpPr>
        <xdr:cNvPr id="191" name="直線コネクタ 190"/>
        <xdr:cNvCxnSpPr/>
      </xdr:nvCxnSpPr>
      <xdr:spPr>
        <a:xfrm>
          <a:off x="3797300" y="103498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141605</xdr:rowOff>
    </xdr:from>
    <xdr:to>
      <xdr:col>15</xdr:col>
      <xdr:colOff>101600</xdr:colOff>
      <xdr:row>60</xdr:row>
      <xdr:rowOff>71755</xdr:rowOff>
    </xdr:to>
    <xdr:sp macro="" textlink="">
      <xdr:nvSpPr>
        <xdr:cNvPr id="192" name="楕円 191"/>
        <xdr:cNvSpPr/>
      </xdr:nvSpPr>
      <xdr:spPr>
        <a:xfrm>
          <a:off x="2857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20955</xdr:rowOff>
    </xdr:from>
    <xdr:to>
      <xdr:col>19</xdr:col>
      <xdr:colOff>177800</xdr:colOff>
      <xdr:row>60</xdr:row>
      <xdr:rowOff>62865</xdr:rowOff>
    </xdr:to>
    <xdr:cxnSp macro="">
      <xdr:nvCxnSpPr>
        <xdr:cNvPr id="193" name="直線コネクタ 192"/>
        <xdr:cNvCxnSpPr/>
      </xdr:nvCxnSpPr>
      <xdr:spPr>
        <a:xfrm>
          <a:off x="2908300" y="103079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97790</xdr:rowOff>
    </xdr:from>
    <xdr:to>
      <xdr:col>10</xdr:col>
      <xdr:colOff>165100</xdr:colOff>
      <xdr:row>60</xdr:row>
      <xdr:rowOff>27940</xdr:rowOff>
    </xdr:to>
    <xdr:sp macro="" textlink="">
      <xdr:nvSpPr>
        <xdr:cNvPr id="194" name="楕円 193"/>
        <xdr:cNvSpPr/>
      </xdr:nvSpPr>
      <xdr:spPr>
        <a:xfrm>
          <a:off x="1968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148590</xdr:rowOff>
    </xdr:from>
    <xdr:to>
      <xdr:col>15</xdr:col>
      <xdr:colOff>50800</xdr:colOff>
      <xdr:row>60</xdr:row>
      <xdr:rowOff>20955</xdr:rowOff>
    </xdr:to>
    <xdr:cxnSp macro="">
      <xdr:nvCxnSpPr>
        <xdr:cNvPr id="195" name="直線コネクタ 194"/>
        <xdr:cNvCxnSpPr/>
      </xdr:nvCxnSpPr>
      <xdr:spPr>
        <a:xfrm>
          <a:off x="2019300" y="102641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53975</xdr:rowOff>
    </xdr:from>
    <xdr:to>
      <xdr:col>6</xdr:col>
      <xdr:colOff>38100</xdr:colOff>
      <xdr:row>59</xdr:row>
      <xdr:rowOff>155575</xdr:rowOff>
    </xdr:to>
    <xdr:sp macro="" textlink="">
      <xdr:nvSpPr>
        <xdr:cNvPr id="196" name="楕円 195"/>
        <xdr:cNvSpPr/>
      </xdr:nvSpPr>
      <xdr:spPr>
        <a:xfrm>
          <a:off x="1079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104775</xdr:rowOff>
    </xdr:from>
    <xdr:to>
      <xdr:col>10</xdr:col>
      <xdr:colOff>114300</xdr:colOff>
      <xdr:row>59</xdr:row>
      <xdr:rowOff>148590</xdr:rowOff>
    </xdr:to>
    <xdr:cxnSp macro="">
      <xdr:nvCxnSpPr>
        <xdr:cNvPr id="197" name="直線コネクタ 196"/>
        <xdr:cNvCxnSpPr/>
      </xdr:nvCxnSpPr>
      <xdr:spPr>
        <a:xfrm>
          <a:off x="1130300" y="102203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17797</xdr:rowOff>
    </xdr:from>
    <xdr:ext cx="405111" cy="259045"/>
    <xdr:sp macro="" textlink="">
      <xdr:nvSpPr>
        <xdr:cNvPr id="198" name="n_1aveValue【体育館・プール】&#10;有形固定資産減価償却率"/>
        <xdr:cNvSpPr txBox="1"/>
      </xdr:nvSpPr>
      <xdr:spPr>
        <a:xfrm>
          <a:off x="3582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99" name="n_2aveValue【体育館・プー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200" name="n_3aveValue【体育館・プール】&#10;有形固定資産減価償却率"/>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15257</xdr:rowOff>
    </xdr:from>
    <xdr:ext cx="405111" cy="259045"/>
    <xdr:sp macro="" textlink="">
      <xdr:nvSpPr>
        <xdr:cNvPr id="201" name="n_4aveValue【体育館・プール】&#10;有形固定資産減価償却率"/>
        <xdr:cNvSpPr txBox="1"/>
      </xdr:nvSpPr>
      <xdr:spPr>
        <a:xfrm>
          <a:off x="927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104792</xdr:rowOff>
    </xdr:from>
    <xdr:ext cx="405111" cy="259045"/>
    <xdr:sp macro="" textlink="">
      <xdr:nvSpPr>
        <xdr:cNvPr id="202" name="n_1mainValue【体育館・プール】&#10;有形固定資産減価償却率"/>
        <xdr:cNvSpPr txBox="1"/>
      </xdr:nvSpPr>
      <xdr:spPr>
        <a:xfrm>
          <a:off x="3582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62882</xdr:rowOff>
    </xdr:from>
    <xdr:ext cx="405111" cy="259045"/>
    <xdr:sp macro="" textlink="">
      <xdr:nvSpPr>
        <xdr:cNvPr id="203" name="n_2mainValue【体育館・プール】&#10;有形固定資産減価償却率"/>
        <xdr:cNvSpPr txBox="1"/>
      </xdr:nvSpPr>
      <xdr:spPr>
        <a:xfrm>
          <a:off x="2705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44467</xdr:rowOff>
    </xdr:from>
    <xdr:ext cx="405111" cy="259045"/>
    <xdr:sp macro="" textlink="">
      <xdr:nvSpPr>
        <xdr:cNvPr id="204" name="n_3mainValue【体育館・プール】&#10;有形固定資産減価償却率"/>
        <xdr:cNvSpPr txBox="1"/>
      </xdr:nvSpPr>
      <xdr:spPr>
        <a:xfrm>
          <a:off x="1816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652</xdr:rowOff>
    </xdr:from>
    <xdr:ext cx="405111" cy="259045"/>
    <xdr:sp macro="" textlink="">
      <xdr:nvSpPr>
        <xdr:cNvPr id="205" name="n_4mainValue【体育館・プール】&#10;有形固定資産減価償却率"/>
        <xdr:cNvSpPr txBox="1"/>
      </xdr:nvSpPr>
      <xdr:spPr>
        <a:xfrm>
          <a:off x="927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29" name="直線コネクタ 228"/>
        <xdr:cNvCxnSpPr/>
      </xdr:nvCxnSpPr>
      <xdr:spPr>
        <a:xfrm flipV="1">
          <a:off x="10476865" y="96354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0"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1" name="直線コネクタ 230"/>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2"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3" name="直線コネクタ 232"/>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34"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5" name="フローチャート: 判断 23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130810</xdr:rowOff>
    </xdr:to>
    <xdr:sp macro="" textlink="">
      <xdr:nvSpPr>
        <xdr:cNvPr id="236" name="フローチャート: 判断 235"/>
        <xdr:cNvSpPr/>
      </xdr:nvSpPr>
      <xdr:spPr>
        <a:xfrm>
          <a:off x="9588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37" name="フローチャート: 判断 236"/>
        <xdr:cNvSpPr/>
      </xdr:nvSpPr>
      <xdr:spPr>
        <a:xfrm>
          <a:off x="8699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8" name="フローチャート: 判断 237"/>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39" name="フローチャート: 判断 238"/>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97790</xdr:rowOff>
    </xdr:from>
    <xdr:to>
      <xdr:col>55</xdr:col>
      <xdr:colOff>50800</xdr:colOff>
      <xdr:row>63</xdr:row>
      <xdr:rowOff>27940</xdr:rowOff>
    </xdr:to>
    <xdr:sp macro="" textlink="">
      <xdr:nvSpPr>
        <xdr:cNvPr id="245" name="楕円 244"/>
        <xdr:cNvSpPr/>
      </xdr:nvSpPr>
      <xdr:spPr>
        <a:xfrm>
          <a:off x="10426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76217</xdr:rowOff>
    </xdr:from>
    <xdr:ext cx="469744" cy="259045"/>
    <xdr:sp macro="" textlink="">
      <xdr:nvSpPr>
        <xdr:cNvPr id="246" name="【体育館・プール】&#10;一人当たり面積該当値テキスト"/>
        <xdr:cNvSpPr txBox="1"/>
      </xdr:nvSpPr>
      <xdr:spPr>
        <a:xfrm>
          <a:off x="10515600"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93980</xdr:rowOff>
    </xdr:from>
    <xdr:to>
      <xdr:col>50</xdr:col>
      <xdr:colOff>165100</xdr:colOff>
      <xdr:row>63</xdr:row>
      <xdr:rowOff>24130</xdr:rowOff>
    </xdr:to>
    <xdr:sp macro="" textlink="">
      <xdr:nvSpPr>
        <xdr:cNvPr id="247" name="楕円 246"/>
        <xdr:cNvSpPr/>
      </xdr:nvSpPr>
      <xdr:spPr>
        <a:xfrm>
          <a:off x="9588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144780</xdr:rowOff>
    </xdr:from>
    <xdr:to>
      <xdr:col>55</xdr:col>
      <xdr:colOff>0</xdr:colOff>
      <xdr:row>62</xdr:row>
      <xdr:rowOff>148590</xdr:rowOff>
    </xdr:to>
    <xdr:cxnSp macro="">
      <xdr:nvCxnSpPr>
        <xdr:cNvPr id="248" name="直線コネクタ 247"/>
        <xdr:cNvCxnSpPr/>
      </xdr:nvCxnSpPr>
      <xdr:spPr>
        <a:xfrm>
          <a:off x="9639300" y="107746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59690</xdr:rowOff>
    </xdr:from>
    <xdr:to>
      <xdr:col>46</xdr:col>
      <xdr:colOff>38100</xdr:colOff>
      <xdr:row>62</xdr:row>
      <xdr:rowOff>161290</xdr:rowOff>
    </xdr:to>
    <xdr:sp macro="" textlink="">
      <xdr:nvSpPr>
        <xdr:cNvPr id="249" name="楕円 248"/>
        <xdr:cNvSpPr/>
      </xdr:nvSpPr>
      <xdr:spPr>
        <a:xfrm>
          <a:off x="8699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110490</xdr:rowOff>
    </xdr:from>
    <xdr:to>
      <xdr:col>50</xdr:col>
      <xdr:colOff>114300</xdr:colOff>
      <xdr:row>62</xdr:row>
      <xdr:rowOff>144780</xdr:rowOff>
    </xdr:to>
    <xdr:cxnSp macro="">
      <xdr:nvCxnSpPr>
        <xdr:cNvPr id="250" name="直線コネクタ 249"/>
        <xdr:cNvCxnSpPr/>
      </xdr:nvCxnSpPr>
      <xdr:spPr>
        <a:xfrm>
          <a:off x="8750300" y="107403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55880</xdr:rowOff>
    </xdr:from>
    <xdr:to>
      <xdr:col>41</xdr:col>
      <xdr:colOff>101600</xdr:colOff>
      <xdr:row>62</xdr:row>
      <xdr:rowOff>157480</xdr:rowOff>
    </xdr:to>
    <xdr:sp macro="" textlink="">
      <xdr:nvSpPr>
        <xdr:cNvPr id="251" name="楕円 250"/>
        <xdr:cNvSpPr/>
      </xdr:nvSpPr>
      <xdr:spPr>
        <a:xfrm>
          <a:off x="7810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106680</xdr:rowOff>
    </xdr:from>
    <xdr:to>
      <xdr:col>45</xdr:col>
      <xdr:colOff>177800</xdr:colOff>
      <xdr:row>62</xdr:row>
      <xdr:rowOff>110490</xdr:rowOff>
    </xdr:to>
    <xdr:cxnSp macro="">
      <xdr:nvCxnSpPr>
        <xdr:cNvPr id="252" name="直線コネクタ 251"/>
        <xdr:cNvCxnSpPr/>
      </xdr:nvCxnSpPr>
      <xdr:spPr>
        <a:xfrm>
          <a:off x="7861300" y="107365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52070</xdr:rowOff>
    </xdr:from>
    <xdr:to>
      <xdr:col>36</xdr:col>
      <xdr:colOff>165100</xdr:colOff>
      <xdr:row>62</xdr:row>
      <xdr:rowOff>153670</xdr:rowOff>
    </xdr:to>
    <xdr:sp macro="" textlink="">
      <xdr:nvSpPr>
        <xdr:cNvPr id="253" name="楕円 252"/>
        <xdr:cNvSpPr/>
      </xdr:nvSpPr>
      <xdr:spPr>
        <a:xfrm>
          <a:off x="6921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102870</xdr:rowOff>
    </xdr:from>
    <xdr:to>
      <xdr:col>41</xdr:col>
      <xdr:colOff>50800</xdr:colOff>
      <xdr:row>62</xdr:row>
      <xdr:rowOff>106680</xdr:rowOff>
    </xdr:to>
    <xdr:cxnSp macro="">
      <xdr:nvCxnSpPr>
        <xdr:cNvPr id="254" name="直線コネクタ 253"/>
        <xdr:cNvCxnSpPr/>
      </xdr:nvCxnSpPr>
      <xdr:spPr>
        <a:xfrm>
          <a:off x="6972300" y="1073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147337</xdr:rowOff>
    </xdr:from>
    <xdr:ext cx="469744" cy="259045"/>
    <xdr:sp macro="" textlink="">
      <xdr:nvSpPr>
        <xdr:cNvPr id="255" name="n_1aveValue【体育館・プール】&#10;一人当たり面積"/>
        <xdr:cNvSpPr txBox="1"/>
      </xdr:nvSpPr>
      <xdr:spPr>
        <a:xfrm>
          <a:off x="93917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170197</xdr:rowOff>
    </xdr:from>
    <xdr:ext cx="469744" cy="259045"/>
    <xdr:sp macro="" textlink="">
      <xdr:nvSpPr>
        <xdr:cNvPr id="256" name="n_2aveValue【体育館・プール】&#10;一人当たり面積"/>
        <xdr:cNvSpPr txBox="1"/>
      </xdr:nvSpPr>
      <xdr:spPr>
        <a:xfrm>
          <a:off x="8515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7"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58"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15257</xdr:rowOff>
    </xdr:from>
    <xdr:ext cx="469744" cy="259045"/>
    <xdr:sp macro="" textlink="">
      <xdr:nvSpPr>
        <xdr:cNvPr id="259" name="n_1mainValue【体育館・プール】&#10;一人当たり面積"/>
        <xdr:cNvSpPr txBox="1"/>
      </xdr:nvSpPr>
      <xdr:spPr>
        <a:xfrm>
          <a:off x="9391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152417</xdr:rowOff>
    </xdr:from>
    <xdr:ext cx="469744" cy="259045"/>
    <xdr:sp macro="" textlink="">
      <xdr:nvSpPr>
        <xdr:cNvPr id="260" name="n_2mainValue【体育館・プール】&#10;一人当たり面積"/>
        <xdr:cNvSpPr txBox="1"/>
      </xdr:nvSpPr>
      <xdr:spPr>
        <a:xfrm>
          <a:off x="8515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148607</xdr:rowOff>
    </xdr:from>
    <xdr:ext cx="469744" cy="259045"/>
    <xdr:sp macro="" textlink="">
      <xdr:nvSpPr>
        <xdr:cNvPr id="261" name="n_3mainValue【体育館・プール】&#10;一人当たり面積"/>
        <xdr:cNvSpPr txBox="1"/>
      </xdr:nvSpPr>
      <xdr:spPr>
        <a:xfrm>
          <a:off x="7626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144797</xdr:rowOff>
    </xdr:from>
    <xdr:ext cx="469744" cy="259045"/>
    <xdr:sp macro="" textlink="">
      <xdr:nvSpPr>
        <xdr:cNvPr id="262" name="n_4mainValue【体育館・プール】&#10;一人当たり面積"/>
        <xdr:cNvSpPr txBox="1"/>
      </xdr:nvSpPr>
      <xdr:spPr>
        <a:xfrm>
          <a:off x="6737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121376</xdr:rowOff>
    </xdr:from>
    <xdr:to>
      <xdr:col>24</xdr:col>
      <xdr:colOff>62865</xdr:colOff>
      <xdr:row>85</xdr:row>
      <xdr:rowOff>165463</xdr:rowOff>
    </xdr:to>
    <xdr:cxnSp macro="">
      <xdr:nvCxnSpPr>
        <xdr:cNvPr id="288" name="直線コネクタ 287"/>
        <xdr:cNvCxnSpPr/>
      </xdr:nvCxnSpPr>
      <xdr:spPr>
        <a:xfrm flipV="1">
          <a:off x="4634865" y="13494476"/>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169290</xdr:rowOff>
    </xdr:from>
    <xdr:ext cx="405111" cy="259045"/>
    <xdr:sp macro="" textlink="">
      <xdr:nvSpPr>
        <xdr:cNvPr id="289" name="【福祉施設】&#10;有形固定資産減価償却率最小値テキスト"/>
        <xdr:cNvSpPr txBox="1"/>
      </xdr:nvSpPr>
      <xdr:spPr>
        <a:xfrm>
          <a:off x="4673600" y="1474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165463</xdr:rowOff>
    </xdr:from>
    <xdr:to>
      <xdr:col>24</xdr:col>
      <xdr:colOff>152400</xdr:colOff>
      <xdr:row>85</xdr:row>
      <xdr:rowOff>165463</xdr:rowOff>
    </xdr:to>
    <xdr:cxnSp macro="">
      <xdr:nvCxnSpPr>
        <xdr:cNvPr id="290" name="直線コネクタ 289"/>
        <xdr:cNvCxnSpPr/>
      </xdr:nvCxnSpPr>
      <xdr:spPr>
        <a:xfrm>
          <a:off x="4546600" y="1473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68053</xdr:rowOff>
    </xdr:from>
    <xdr:ext cx="405111" cy="259045"/>
    <xdr:sp macro="" textlink="">
      <xdr:nvSpPr>
        <xdr:cNvPr id="291" name="【福祉施設】&#10;有形固定資産減価償却率最大値テキスト"/>
        <xdr:cNvSpPr txBox="1"/>
      </xdr:nvSpPr>
      <xdr:spPr>
        <a:xfrm>
          <a:off x="4673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121376</xdr:rowOff>
    </xdr:from>
    <xdr:to>
      <xdr:col>24</xdr:col>
      <xdr:colOff>152400</xdr:colOff>
      <xdr:row>78</xdr:row>
      <xdr:rowOff>121376</xdr:rowOff>
    </xdr:to>
    <xdr:cxnSp macro="">
      <xdr:nvCxnSpPr>
        <xdr:cNvPr id="292" name="直線コネクタ 291"/>
        <xdr:cNvCxnSpPr/>
      </xdr:nvCxnSpPr>
      <xdr:spPr>
        <a:xfrm>
          <a:off x="4546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81659</xdr:rowOff>
    </xdr:from>
    <xdr:ext cx="405111" cy="259045"/>
    <xdr:sp macro="" textlink="">
      <xdr:nvSpPr>
        <xdr:cNvPr id="293" name="【福祉施設】&#10;有形固定資産減価償却率平均値テキスト"/>
        <xdr:cNvSpPr txBox="1"/>
      </xdr:nvSpPr>
      <xdr:spPr>
        <a:xfrm>
          <a:off x="4673600" y="14140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94" name="フローチャート: 判断 293"/>
        <xdr:cNvSpPr/>
      </xdr:nvSpPr>
      <xdr:spPr>
        <a:xfrm>
          <a:off x="45847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106499</xdr:rowOff>
    </xdr:from>
    <xdr:to>
      <xdr:col>20</xdr:col>
      <xdr:colOff>38100</xdr:colOff>
      <xdr:row>83</xdr:row>
      <xdr:rowOff>36649</xdr:rowOff>
    </xdr:to>
    <xdr:sp macro="" textlink="">
      <xdr:nvSpPr>
        <xdr:cNvPr id="295" name="フローチャート: 判断 294"/>
        <xdr:cNvSpPr/>
      </xdr:nvSpPr>
      <xdr:spPr>
        <a:xfrm>
          <a:off x="3746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6" name="フローチャート: 判断 295"/>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65677</xdr:rowOff>
    </xdr:from>
    <xdr:to>
      <xdr:col>10</xdr:col>
      <xdr:colOff>165100</xdr:colOff>
      <xdr:row>82</xdr:row>
      <xdr:rowOff>167277</xdr:rowOff>
    </xdr:to>
    <xdr:sp macro="" textlink="">
      <xdr:nvSpPr>
        <xdr:cNvPr id="297" name="フローチャート: 判断 296"/>
        <xdr:cNvSpPr/>
      </xdr:nvSpPr>
      <xdr:spPr>
        <a:xfrm>
          <a:off x="1968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21589</xdr:rowOff>
    </xdr:from>
    <xdr:to>
      <xdr:col>6</xdr:col>
      <xdr:colOff>38100</xdr:colOff>
      <xdr:row>82</xdr:row>
      <xdr:rowOff>123189</xdr:rowOff>
    </xdr:to>
    <xdr:sp macro="" textlink="">
      <xdr:nvSpPr>
        <xdr:cNvPr id="298" name="フローチャート: 判断 297"/>
        <xdr:cNvSpPr/>
      </xdr:nvSpPr>
      <xdr:spPr>
        <a:xfrm>
          <a:off x="1079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52614</xdr:rowOff>
    </xdr:from>
    <xdr:to>
      <xdr:col>24</xdr:col>
      <xdr:colOff>114300</xdr:colOff>
      <xdr:row>82</xdr:row>
      <xdr:rowOff>154214</xdr:rowOff>
    </xdr:to>
    <xdr:sp macro="" textlink="">
      <xdr:nvSpPr>
        <xdr:cNvPr id="304" name="楕円 303"/>
        <xdr:cNvSpPr/>
      </xdr:nvSpPr>
      <xdr:spPr>
        <a:xfrm>
          <a:off x="45847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75491</xdr:rowOff>
    </xdr:from>
    <xdr:ext cx="405111" cy="259045"/>
    <xdr:sp macro="" textlink="">
      <xdr:nvSpPr>
        <xdr:cNvPr id="305" name="【福祉施設】&#10;有形固定資産減価償却率該当値テキスト"/>
        <xdr:cNvSpPr txBox="1"/>
      </xdr:nvSpPr>
      <xdr:spPr>
        <a:xfrm>
          <a:off x="4673600" y="1396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1995</xdr:rowOff>
    </xdr:from>
    <xdr:to>
      <xdr:col>20</xdr:col>
      <xdr:colOff>38100</xdr:colOff>
      <xdr:row>82</xdr:row>
      <xdr:rowOff>103595</xdr:rowOff>
    </xdr:to>
    <xdr:sp macro="" textlink="">
      <xdr:nvSpPr>
        <xdr:cNvPr id="306" name="楕円 305"/>
        <xdr:cNvSpPr/>
      </xdr:nvSpPr>
      <xdr:spPr>
        <a:xfrm>
          <a:off x="3746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52795</xdr:rowOff>
    </xdr:from>
    <xdr:to>
      <xdr:col>24</xdr:col>
      <xdr:colOff>63500</xdr:colOff>
      <xdr:row>82</xdr:row>
      <xdr:rowOff>103414</xdr:rowOff>
    </xdr:to>
    <xdr:cxnSp macro="">
      <xdr:nvCxnSpPr>
        <xdr:cNvPr id="307" name="直線コネクタ 306"/>
        <xdr:cNvCxnSpPr/>
      </xdr:nvCxnSpPr>
      <xdr:spPr>
        <a:xfrm>
          <a:off x="3797300" y="14111695"/>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147320</xdr:rowOff>
    </xdr:from>
    <xdr:to>
      <xdr:col>15</xdr:col>
      <xdr:colOff>101600</xdr:colOff>
      <xdr:row>82</xdr:row>
      <xdr:rowOff>77470</xdr:rowOff>
    </xdr:to>
    <xdr:sp macro="" textlink="">
      <xdr:nvSpPr>
        <xdr:cNvPr id="308" name="楕円 307"/>
        <xdr:cNvSpPr/>
      </xdr:nvSpPr>
      <xdr:spPr>
        <a:xfrm>
          <a:off x="2857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82</xdr:row>
      <xdr:rowOff>52795</xdr:rowOff>
    </xdr:to>
    <xdr:cxnSp macro="">
      <xdr:nvCxnSpPr>
        <xdr:cNvPr id="309" name="直線コネクタ 308"/>
        <xdr:cNvCxnSpPr/>
      </xdr:nvCxnSpPr>
      <xdr:spPr>
        <a:xfrm>
          <a:off x="2908300" y="1408557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160382</xdr:rowOff>
    </xdr:from>
    <xdr:to>
      <xdr:col>10</xdr:col>
      <xdr:colOff>165100</xdr:colOff>
      <xdr:row>82</xdr:row>
      <xdr:rowOff>90532</xdr:rowOff>
    </xdr:to>
    <xdr:sp macro="" textlink="">
      <xdr:nvSpPr>
        <xdr:cNvPr id="310" name="楕円 309"/>
        <xdr:cNvSpPr/>
      </xdr:nvSpPr>
      <xdr:spPr>
        <a:xfrm>
          <a:off x="1968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26670</xdr:rowOff>
    </xdr:from>
    <xdr:to>
      <xdr:col>15</xdr:col>
      <xdr:colOff>50800</xdr:colOff>
      <xdr:row>82</xdr:row>
      <xdr:rowOff>39732</xdr:rowOff>
    </xdr:to>
    <xdr:cxnSp macro="">
      <xdr:nvCxnSpPr>
        <xdr:cNvPr id="311" name="直線コネクタ 310"/>
        <xdr:cNvCxnSpPr/>
      </xdr:nvCxnSpPr>
      <xdr:spPr>
        <a:xfrm flipV="1">
          <a:off x="2019300" y="1408557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132624</xdr:rowOff>
    </xdr:from>
    <xdr:to>
      <xdr:col>6</xdr:col>
      <xdr:colOff>38100</xdr:colOff>
      <xdr:row>82</xdr:row>
      <xdr:rowOff>62774</xdr:rowOff>
    </xdr:to>
    <xdr:sp macro="" textlink="">
      <xdr:nvSpPr>
        <xdr:cNvPr id="312" name="楕円 311"/>
        <xdr:cNvSpPr/>
      </xdr:nvSpPr>
      <xdr:spPr>
        <a:xfrm>
          <a:off x="1079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11974</xdr:rowOff>
    </xdr:from>
    <xdr:to>
      <xdr:col>10</xdr:col>
      <xdr:colOff>114300</xdr:colOff>
      <xdr:row>82</xdr:row>
      <xdr:rowOff>39732</xdr:rowOff>
    </xdr:to>
    <xdr:cxnSp macro="">
      <xdr:nvCxnSpPr>
        <xdr:cNvPr id="313" name="直線コネクタ 312"/>
        <xdr:cNvCxnSpPr/>
      </xdr:nvCxnSpPr>
      <xdr:spPr>
        <a:xfrm>
          <a:off x="1130300" y="140708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27776</xdr:rowOff>
    </xdr:from>
    <xdr:ext cx="405111" cy="259045"/>
    <xdr:sp macro="" textlink="">
      <xdr:nvSpPr>
        <xdr:cNvPr id="314" name="n_1aveValue【福祉施設】&#10;有形固定資産減価償却率"/>
        <xdr:cNvSpPr txBox="1"/>
      </xdr:nvSpPr>
      <xdr:spPr>
        <a:xfrm>
          <a:off x="35820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5" name="n_2aveValue【福祉施設】&#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158404</xdr:rowOff>
    </xdr:from>
    <xdr:ext cx="405111" cy="259045"/>
    <xdr:sp macro="" textlink="">
      <xdr:nvSpPr>
        <xdr:cNvPr id="316" name="n_3aveValue【福祉施設】&#10;有形固定資産減価償却率"/>
        <xdr:cNvSpPr txBox="1"/>
      </xdr:nvSpPr>
      <xdr:spPr>
        <a:xfrm>
          <a:off x="1816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114316</xdr:rowOff>
    </xdr:from>
    <xdr:ext cx="405111" cy="259045"/>
    <xdr:sp macro="" textlink="">
      <xdr:nvSpPr>
        <xdr:cNvPr id="317" name="n_4aveValue【福祉施設】&#10;有形固定資産減価償却率"/>
        <xdr:cNvSpPr txBox="1"/>
      </xdr:nvSpPr>
      <xdr:spPr>
        <a:xfrm>
          <a:off x="927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120122</xdr:rowOff>
    </xdr:from>
    <xdr:ext cx="405111" cy="259045"/>
    <xdr:sp macro="" textlink="">
      <xdr:nvSpPr>
        <xdr:cNvPr id="318" name="n_1mainValue【福祉施設】&#10;有形固定資産減価償却率"/>
        <xdr:cNvSpPr txBox="1"/>
      </xdr:nvSpPr>
      <xdr:spPr>
        <a:xfrm>
          <a:off x="35820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319" name="n_2mainValue【福祉施設】&#10;有形固定資産減価償却率"/>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107059</xdr:rowOff>
    </xdr:from>
    <xdr:ext cx="405111" cy="259045"/>
    <xdr:sp macro="" textlink="">
      <xdr:nvSpPr>
        <xdr:cNvPr id="320" name="n_3mainValue【福祉施設】&#10;有形固定資産減価償却率"/>
        <xdr:cNvSpPr txBox="1"/>
      </xdr:nvSpPr>
      <xdr:spPr>
        <a:xfrm>
          <a:off x="1816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79301</xdr:rowOff>
    </xdr:from>
    <xdr:ext cx="405111" cy="259045"/>
    <xdr:sp macro="" textlink="">
      <xdr:nvSpPr>
        <xdr:cNvPr id="321" name="n_4mainValue【福祉施設】&#10;有形固定資産減価償却率"/>
        <xdr:cNvSpPr txBox="1"/>
      </xdr:nvSpPr>
      <xdr:spPr>
        <a:xfrm>
          <a:off x="927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63500</xdr:rowOff>
    </xdr:to>
    <xdr:cxnSp macro="">
      <xdr:nvCxnSpPr>
        <xdr:cNvPr id="345" name="直線コネクタ 344"/>
        <xdr:cNvCxnSpPr/>
      </xdr:nvCxnSpPr>
      <xdr:spPr>
        <a:xfrm flipV="1">
          <a:off x="10476865" y="132969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6"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7" name="直線コネクタ 346"/>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8"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9" name="直線コネクタ 348"/>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350" name="【福祉施設】&#10;一人当たり面積平均値テキスト"/>
        <xdr:cNvSpPr txBox="1"/>
      </xdr:nvSpPr>
      <xdr:spPr>
        <a:xfrm>
          <a:off x="10515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51" name="フローチャート: 判断 350"/>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2" name="フローチャート: 判断 351"/>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19050</xdr:rowOff>
    </xdr:from>
    <xdr:to>
      <xdr:col>46</xdr:col>
      <xdr:colOff>38100</xdr:colOff>
      <xdr:row>83</xdr:row>
      <xdr:rowOff>120650</xdr:rowOff>
    </xdr:to>
    <xdr:sp macro="" textlink="">
      <xdr:nvSpPr>
        <xdr:cNvPr id="353" name="フローチャート: 判断 352"/>
        <xdr:cNvSpPr/>
      </xdr:nvSpPr>
      <xdr:spPr>
        <a:xfrm>
          <a:off x="8699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6350</xdr:rowOff>
    </xdr:from>
    <xdr:to>
      <xdr:col>41</xdr:col>
      <xdr:colOff>101600</xdr:colOff>
      <xdr:row>83</xdr:row>
      <xdr:rowOff>107950</xdr:rowOff>
    </xdr:to>
    <xdr:sp macro="" textlink="">
      <xdr:nvSpPr>
        <xdr:cNvPr id="354" name="フローチャート: 判断 353"/>
        <xdr:cNvSpPr/>
      </xdr:nvSpPr>
      <xdr:spPr>
        <a:xfrm>
          <a:off x="7810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152400</xdr:rowOff>
    </xdr:from>
    <xdr:to>
      <xdr:col>36</xdr:col>
      <xdr:colOff>165100</xdr:colOff>
      <xdr:row>83</xdr:row>
      <xdr:rowOff>82550</xdr:rowOff>
    </xdr:to>
    <xdr:sp macro="" textlink="">
      <xdr:nvSpPr>
        <xdr:cNvPr id="355" name="フローチャート: 判断 354"/>
        <xdr:cNvSpPr/>
      </xdr:nvSpPr>
      <xdr:spPr>
        <a:xfrm>
          <a:off x="6921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95250</xdr:rowOff>
    </xdr:from>
    <xdr:to>
      <xdr:col>55</xdr:col>
      <xdr:colOff>50800</xdr:colOff>
      <xdr:row>84</xdr:row>
      <xdr:rowOff>25400</xdr:rowOff>
    </xdr:to>
    <xdr:sp macro="" textlink="">
      <xdr:nvSpPr>
        <xdr:cNvPr id="361" name="楕円 360"/>
        <xdr:cNvSpPr/>
      </xdr:nvSpPr>
      <xdr:spPr>
        <a:xfrm>
          <a:off x="104267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73677</xdr:rowOff>
    </xdr:from>
    <xdr:ext cx="469744" cy="259045"/>
    <xdr:sp macro="" textlink="">
      <xdr:nvSpPr>
        <xdr:cNvPr id="362" name="【福祉施設】&#10;一人当たり面積該当値テキスト"/>
        <xdr:cNvSpPr txBox="1"/>
      </xdr:nvSpPr>
      <xdr:spPr>
        <a:xfrm>
          <a:off x="1051560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158750</xdr:rowOff>
    </xdr:from>
    <xdr:to>
      <xdr:col>50</xdr:col>
      <xdr:colOff>165100</xdr:colOff>
      <xdr:row>84</xdr:row>
      <xdr:rowOff>88900</xdr:rowOff>
    </xdr:to>
    <xdr:sp macro="" textlink="">
      <xdr:nvSpPr>
        <xdr:cNvPr id="363" name="楕円 362"/>
        <xdr:cNvSpPr/>
      </xdr:nvSpPr>
      <xdr:spPr>
        <a:xfrm>
          <a:off x="958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146050</xdr:rowOff>
    </xdr:from>
    <xdr:to>
      <xdr:col>55</xdr:col>
      <xdr:colOff>0</xdr:colOff>
      <xdr:row>84</xdr:row>
      <xdr:rowOff>38100</xdr:rowOff>
    </xdr:to>
    <xdr:cxnSp macro="">
      <xdr:nvCxnSpPr>
        <xdr:cNvPr id="364" name="直線コネクタ 363"/>
        <xdr:cNvCxnSpPr/>
      </xdr:nvCxnSpPr>
      <xdr:spPr>
        <a:xfrm flipV="1">
          <a:off x="9639300" y="14376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65" name="楕円 364"/>
        <xdr:cNvSpPr/>
      </xdr:nvSpPr>
      <xdr:spPr>
        <a:xfrm>
          <a:off x="8699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38100</xdr:rowOff>
    </xdr:from>
    <xdr:to>
      <xdr:col>50</xdr:col>
      <xdr:colOff>114300</xdr:colOff>
      <xdr:row>84</xdr:row>
      <xdr:rowOff>38100</xdr:rowOff>
    </xdr:to>
    <xdr:cxnSp macro="">
      <xdr:nvCxnSpPr>
        <xdr:cNvPr id="366" name="直線コネクタ 365"/>
        <xdr:cNvCxnSpPr/>
      </xdr:nvCxnSpPr>
      <xdr:spPr>
        <a:xfrm>
          <a:off x="8750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146050</xdr:rowOff>
    </xdr:from>
    <xdr:to>
      <xdr:col>41</xdr:col>
      <xdr:colOff>101600</xdr:colOff>
      <xdr:row>84</xdr:row>
      <xdr:rowOff>76200</xdr:rowOff>
    </xdr:to>
    <xdr:sp macro="" textlink="">
      <xdr:nvSpPr>
        <xdr:cNvPr id="367" name="楕円 366"/>
        <xdr:cNvSpPr/>
      </xdr:nvSpPr>
      <xdr:spPr>
        <a:xfrm>
          <a:off x="7810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25400</xdr:rowOff>
    </xdr:from>
    <xdr:to>
      <xdr:col>45</xdr:col>
      <xdr:colOff>177800</xdr:colOff>
      <xdr:row>84</xdr:row>
      <xdr:rowOff>38100</xdr:rowOff>
    </xdr:to>
    <xdr:cxnSp macro="">
      <xdr:nvCxnSpPr>
        <xdr:cNvPr id="368" name="直線コネクタ 367"/>
        <xdr:cNvCxnSpPr/>
      </xdr:nvCxnSpPr>
      <xdr:spPr>
        <a:xfrm>
          <a:off x="7861300" y="1442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146050</xdr:rowOff>
    </xdr:from>
    <xdr:to>
      <xdr:col>36</xdr:col>
      <xdr:colOff>165100</xdr:colOff>
      <xdr:row>84</xdr:row>
      <xdr:rowOff>76200</xdr:rowOff>
    </xdr:to>
    <xdr:sp macro="" textlink="">
      <xdr:nvSpPr>
        <xdr:cNvPr id="369" name="楕円 368"/>
        <xdr:cNvSpPr/>
      </xdr:nvSpPr>
      <xdr:spPr>
        <a:xfrm>
          <a:off x="6921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25400</xdr:rowOff>
    </xdr:from>
    <xdr:to>
      <xdr:col>41</xdr:col>
      <xdr:colOff>50800</xdr:colOff>
      <xdr:row>84</xdr:row>
      <xdr:rowOff>25400</xdr:rowOff>
    </xdr:to>
    <xdr:cxnSp macro="">
      <xdr:nvCxnSpPr>
        <xdr:cNvPr id="370" name="直線コネクタ 369"/>
        <xdr:cNvCxnSpPr/>
      </xdr:nvCxnSpPr>
      <xdr:spPr>
        <a:xfrm>
          <a:off x="6972300" y="1442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71" name="n_1aveValue【福祉施設】&#10;一人当たり面積"/>
        <xdr:cNvSpPr txBox="1"/>
      </xdr:nvSpPr>
      <xdr:spPr>
        <a:xfrm>
          <a:off x="9391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137177</xdr:rowOff>
    </xdr:from>
    <xdr:ext cx="469744" cy="259045"/>
    <xdr:sp macro="" textlink="">
      <xdr:nvSpPr>
        <xdr:cNvPr id="372" name="n_2aveValue【福祉施設】&#10;一人当たり面積"/>
        <xdr:cNvSpPr txBox="1"/>
      </xdr:nvSpPr>
      <xdr:spPr>
        <a:xfrm>
          <a:off x="8515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124477</xdr:rowOff>
    </xdr:from>
    <xdr:ext cx="469744" cy="259045"/>
    <xdr:sp macro="" textlink="">
      <xdr:nvSpPr>
        <xdr:cNvPr id="373" name="n_3aveValue【福祉施設】&#10;一人当たり面積"/>
        <xdr:cNvSpPr txBox="1"/>
      </xdr:nvSpPr>
      <xdr:spPr>
        <a:xfrm>
          <a:off x="7626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99077</xdr:rowOff>
    </xdr:from>
    <xdr:ext cx="469744" cy="259045"/>
    <xdr:sp macro="" textlink="">
      <xdr:nvSpPr>
        <xdr:cNvPr id="374" name="n_4aveValue【福祉施設】&#10;一人当たり面積"/>
        <xdr:cNvSpPr txBox="1"/>
      </xdr:nvSpPr>
      <xdr:spPr>
        <a:xfrm>
          <a:off x="6737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80027</xdr:rowOff>
    </xdr:from>
    <xdr:ext cx="469744" cy="259045"/>
    <xdr:sp macro="" textlink="">
      <xdr:nvSpPr>
        <xdr:cNvPr id="375" name="n_1mainValue【福祉施設】&#10;一人当たり面積"/>
        <xdr:cNvSpPr txBox="1"/>
      </xdr:nvSpPr>
      <xdr:spPr>
        <a:xfrm>
          <a:off x="9391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76" name="n_2mainValue【福祉施設】&#10;一人当たり面積"/>
        <xdr:cNvSpPr txBox="1"/>
      </xdr:nvSpPr>
      <xdr:spPr>
        <a:xfrm>
          <a:off x="8515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67327</xdr:rowOff>
    </xdr:from>
    <xdr:ext cx="469744" cy="259045"/>
    <xdr:sp macro="" textlink="">
      <xdr:nvSpPr>
        <xdr:cNvPr id="377" name="n_3mainValue【福祉施設】&#10;一人当たり面積"/>
        <xdr:cNvSpPr txBox="1"/>
      </xdr:nvSpPr>
      <xdr:spPr>
        <a:xfrm>
          <a:off x="7626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67327</xdr:rowOff>
    </xdr:from>
    <xdr:ext cx="469744" cy="259045"/>
    <xdr:sp macro="" textlink="">
      <xdr:nvSpPr>
        <xdr:cNvPr id="378" name="n_4mainValue【福祉施設】&#10;一人当たり面積"/>
        <xdr:cNvSpPr txBox="1"/>
      </xdr:nvSpPr>
      <xdr:spPr>
        <a:xfrm>
          <a:off x="6737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404" name="直線コネクタ 403"/>
        <xdr:cNvCxnSpPr/>
      </xdr:nvCxnSpPr>
      <xdr:spPr>
        <a:xfrm flipV="1">
          <a:off x="4634865" y="1719997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405" name="【市民会館】&#10;有形固定資産減価償却率最小値テキスト"/>
        <xdr:cNvSpPr txBox="1"/>
      </xdr:nvSpPr>
      <xdr:spPr>
        <a:xfrm>
          <a:off x="4673600" y="1861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406" name="直線コネクタ 405"/>
        <xdr:cNvCxnSpPr/>
      </xdr:nvCxnSpPr>
      <xdr:spPr>
        <a:xfrm>
          <a:off x="4546600" y="186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407" name="【市民会館】&#10;有形固定資産減価償却率最大値テキスト"/>
        <xdr:cNvSpPr txBox="1"/>
      </xdr:nvSpPr>
      <xdr:spPr>
        <a:xfrm>
          <a:off x="4673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408" name="直線コネクタ 407"/>
        <xdr:cNvCxnSpPr/>
      </xdr:nvCxnSpPr>
      <xdr:spPr>
        <a:xfrm>
          <a:off x="4546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60977</xdr:rowOff>
    </xdr:from>
    <xdr:ext cx="405111" cy="259045"/>
    <xdr:sp macro="" textlink="">
      <xdr:nvSpPr>
        <xdr:cNvPr id="409" name="【市民会館】&#10;有形固定資産減価償却率平均値テキスト"/>
        <xdr:cNvSpPr txBox="1"/>
      </xdr:nvSpPr>
      <xdr:spPr>
        <a:xfrm>
          <a:off x="4673600" y="1789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0" name="フローチャート: 判断 409"/>
        <xdr:cNvSpPr/>
      </xdr:nvSpPr>
      <xdr:spPr>
        <a:xfrm>
          <a:off x="4584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40095</xdr:rowOff>
    </xdr:from>
    <xdr:to>
      <xdr:col>15</xdr:col>
      <xdr:colOff>101600</xdr:colOff>
      <xdr:row>104</xdr:row>
      <xdr:rowOff>141695</xdr:rowOff>
    </xdr:to>
    <xdr:sp macro="" textlink="">
      <xdr:nvSpPr>
        <xdr:cNvPr id="412" name="フローチャート: 判断 411"/>
        <xdr:cNvSpPr/>
      </xdr:nvSpPr>
      <xdr:spPr>
        <a:xfrm>
          <a:off x="2857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113574</xdr:rowOff>
    </xdr:from>
    <xdr:to>
      <xdr:col>6</xdr:col>
      <xdr:colOff>38100</xdr:colOff>
      <xdr:row>105</xdr:row>
      <xdr:rowOff>43724</xdr:rowOff>
    </xdr:to>
    <xdr:sp macro="" textlink="">
      <xdr:nvSpPr>
        <xdr:cNvPr id="414" name="フローチャート: 判断 413"/>
        <xdr:cNvSpPr/>
      </xdr:nvSpPr>
      <xdr:spPr>
        <a:xfrm>
          <a:off x="1079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35198</xdr:rowOff>
    </xdr:from>
    <xdr:to>
      <xdr:col>24</xdr:col>
      <xdr:colOff>114300</xdr:colOff>
      <xdr:row>103</xdr:row>
      <xdr:rowOff>136798</xdr:rowOff>
    </xdr:to>
    <xdr:sp macro="" textlink="">
      <xdr:nvSpPr>
        <xdr:cNvPr id="420" name="楕円 419"/>
        <xdr:cNvSpPr/>
      </xdr:nvSpPr>
      <xdr:spPr>
        <a:xfrm>
          <a:off x="45847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58075</xdr:rowOff>
    </xdr:from>
    <xdr:ext cx="405111" cy="259045"/>
    <xdr:sp macro="" textlink="">
      <xdr:nvSpPr>
        <xdr:cNvPr id="421" name="【市民会館】&#10;有形固定資産減価償却率該当値テキスト"/>
        <xdr:cNvSpPr txBox="1"/>
      </xdr:nvSpPr>
      <xdr:spPr>
        <a:xfrm>
          <a:off x="4673600" y="1754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4173</xdr:rowOff>
    </xdr:from>
    <xdr:to>
      <xdr:col>20</xdr:col>
      <xdr:colOff>38100</xdr:colOff>
      <xdr:row>103</xdr:row>
      <xdr:rowOff>105773</xdr:rowOff>
    </xdr:to>
    <xdr:sp macro="" textlink="">
      <xdr:nvSpPr>
        <xdr:cNvPr id="422" name="楕円 421"/>
        <xdr:cNvSpPr/>
      </xdr:nvSpPr>
      <xdr:spPr>
        <a:xfrm>
          <a:off x="3746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54973</xdr:rowOff>
    </xdr:from>
    <xdr:to>
      <xdr:col>24</xdr:col>
      <xdr:colOff>63500</xdr:colOff>
      <xdr:row>103</xdr:row>
      <xdr:rowOff>85998</xdr:rowOff>
    </xdr:to>
    <xdr:cxnSp macro="">
      <xdr:nvCxnSpPr>
        <xdr:cNvPr id="423" name="直線コネクタ 422"/>
        <xdr:cNvCxnSpPr/>
      </xdr:nvCxnSpPr>
      <xdr:spPr>
        <a:xfrm>
          <a:off x="3797300" y="1771432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146231</xdr:rowOff>
    </xdr:from>
    <xdr:to>
      <xdr:col>15</xdr:col>
      <xdr:colOff>101600</xdr:colOff>
      <xdr:row>103</xdr:row>
      <xdr:rowOff>76381</xdr:rowOff>
    </xdr:to>
    <xdr:sp macro="" textlink="">
      <xdr:nvSpPr>
        <xdr:cNvPr id="424" name="楕円 423"/>
        <xdr:cNvSpPr/>
      </xdr:nvSpPr>
      <xdr:spPr>
        <a:xfrm>
          <a:off x="2857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25581</xdr:rowOff>
    </xdr:from>
    <xdr:to>
      <xdr:col>19</xdr:col>
      <xdr:colOff>177800</xdr:colOff>
      <xdr:row>103</xdr:row>
      <xdr:rowOff>54973</xdr:rowOff>
    </xdr:to>
    <xdr:cxnSp macro="">
      <xdr:nvCxnSpPr>
        <xdr:cNvPr id="425" name="直線コネクタ 424"/>
        <xdr:cNvCxnSpPr/>
      </xdr:nvCxnSpPr>
      <xdr:spPr>
        <a:xfrm>
          <a:off x="2908300" y="176849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121738</xdr:rowOff>
    </xdr:from>
    <xdr:to>
      <xdr:col>10</xdr:col>
      <xdr:colOff>165100</xdr:colOff>
      <xdr:row>103</xdr:row>
      <xdr:rowOff>51888</xdr:rowOff>
    </xdr:to>
    <xdr:sp macro="" textlink="">
      <xdr:nvSpPr>
        <xdr:cNvPr id="426" name="楕円 425"/>
        <xdr:cNvSpPr/>
      </xdr:nvSpPr>
      <xdr:spPr>
        <a:xfrm>
          <a:off x="19685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1088</xdr:rowOff>
    </xdr:from>
    <xdr:to>
      <xdr:col>15</xdr:col>
      <xdr:colOff>50800</xdr:colOff>
      <xdr:row>103</xdr:row>
      <xdr:rowOff>25581</xdr:rowOff>
    </xdr:to>
    <xdr:cxnSp macro="">
      <xdr:nvCxnSpPr>
        <xdr:cNvPr id="427" name="直線コネクタ 426"/>
        <xdr:cNvCxnSpPr/>
      </xdr:nvCxnSpPr>
      <xdr:spPr>
        <a:xfrm>
          <a:off x="2019300" y="176604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141332</xdr:rowOff>
    </xdr:from>
    <xdr:to>
      <xdr:col>6</xdr:col>
      <xdr:colOff>38100</xdr:colOff>
      <xdr:row>107</xdr:row>
      <xdr:rowOff>71482</xdr:rowOff>
    </xdr:to>
    <xdr:sp macro="" textlink="">
      <xdr:nvSpPr>
        <xdr:cNvPr id="428" name="楕円 427"/>
        <xdr:cNvSpPr/>
      </xdr:nvSpPr>
      <xdr:spPr>
        <a:xfrm>
          <a:off x="1079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1088</xdr:rowOff>
    </xdr:from>
    <xdr:to>
      <xdr:col>10</xdr:col>
      <xdr:colOff>114300</xdr:colOff>
      <xdr:row>107</xdr:row>
      <xdr:rowOff>20682</xdr:rowOff>
    </xdr:to>
    <xdr:cxnSp macro="">
      <xdr:nvCxnSpPr>
        <xdr:cNvPr id="429" name="直線コネクタ 428"/>
        <xdr:cNvCxnSpPr/>
      </xdr:nvCxnSpPr>
      <xdr:spPr>
        <a:xfrm flipV="1">
          <a:off x="1130300" y="17660438"/>
          <a:ext cx="889000" cy="70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142620</xdr:rowOff>
    </xdr:from>
    <xdr:ext cx="405111" cy="259045"/>
    <xdr:sp macro="" textlink="">
      <xdr:nvSpPr>
        <xdr:cNvPr id="430" name="n_1aveValue【市民会館】&#10;有形固定資産減価償却率"/>
        <xdr:cNvSpPr txBox="1"/>
      </xdr:nvSpPr>
      <xdr:spPr>
        <a:xfrm>
          <a:off x="35820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132822</xdr:rowOff>
    </xdr:from>
    <xdr:ext cx="405111" cy="259045"/>
    <xdr:sp macro="" textlink="">
      <xdr:nvSpPr>
        <xdr:cNvPr id="431" name="n_2aveValue【市民会館】&#10;有形固定資産減価償却率"/>
        <xdr:cNvSpPr txBox="1"/>
      </xdr:nvSpPr>
      <xdr:spPr>
        <a:xfrm>
          <a:off x="2705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2" name="n_3aveValue【市民会館】&#10;有形固定資産減価償却率"/>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60251</xdr:rowOff>
    </xdr:from>
    <xdr:ext cx="405111" cy="259045"/>
    <xdr:sp macro="" textlink="">
      <xdr:nvSpPr>
        <xdr:cNvPr id="433" name="n_4aveValue【市民会館】&#10;有形固定資産減価償却率"/>
        <xdr:cNvSpPr txBox="1"/>
      </xdr:nvSpPr>
      <xdr:spPr>
        <a:xfrm>
          <a:off x="927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122300</xdr:rowOff>
    </xdr:from>
    <xdr:ext cx="405111" cy="259045"/>
    <xdr:sp macro="" textlink="">
      <xdr:nvSpPr>
        <xdr:cNvPr id="434" name="n_1mainValue【市民会館】&#10;有形固定資産減価償却率"/>
        <xdr:cNvSpPr txBox="1"/>
      </xdr:nvSpPr>
      <xdr:spPr>
        <a:xfrm>
          <a:off x="3582044" y="1743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92908</xdr:rowOff>
    </xdr:from>
    <xdr:ext cx="405111" cy="259045"/>
    <xdr:sp macro="" textlink="">
      <xdr:nvSpPr>
        <xdr:cNvPr id="435" name="n_2mainValue【市民会館】&#10;有形固定資産減価償却率"/>
        <xdr:cNvSpPr txBox="1"/>
      </xdr:nvSpPr>
      <xdr:spPr>
        <a:xfrm>
          <a:off x="27057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68415</xdr:rowOff>
    </xdr:from>
    <xdr:ext cx="405111" cy="259045"/>
    <xdr:sp macro="" textlink="">
      <xdr:nvSpPr>
        <xdr:cNvPr id="436" name="n_3mainValue【市民会館】&#10;有形固定資産減価償却率"/>
        <xdr:cNvSpPr txBox="1"/>
      </xdr:nvSpPr>
      <xdr:spPr>
        <a:xfrm>
          <a:off x="1816744" y="1738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62609</xdr:rowOff>
    </xdr:from>
    <xdr:ext cx="405111" cy="259045"/>
    <xdr:sp macro="" textlink="">
      <xdr:nvSpPr>
        <xdr:cNvPr id="437" name="n_4mainValue【市民会館】&#10;有形固定資産減価償却率"/>
        <xdr:cNvSpPr txBox="1"/>
      </xdr:nvSpPr>
      <xdr:spPr>
        <a:xfrm>
          <a:off x="9277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461" name="直線コネクタ 460"/>
        <xdr:cNvCxnSpPr/>
      </xdr:nvCxnSpPr>
      <xdr:spPr>
        <a:xfrm flipV="1">
          <a:off x="10476865" y="173507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2"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3" name="直線コネクタ 462"/>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464" name="【市民会館】&#10;一人当たり面積最大値テキスト"/>
        <xdr:cNvSpPr txBox="1"/>
      </xdr:nvSpPr>
      <xdr:spPr>
        <a:xfrm>
          <a:off x="10515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465" name="直線コネクタ 464"/>
        <xdr:cNvCxnSpPr/>
      </xdr:nvCxnSpPr>
      <xdr:spPr>
        <a:xfrm>
          <a:off x="10388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82566</xdr:rowOff>
    </xdr:from>
    <xdr:ext cx="469744" cy="259045"/>
    <xdr:sp macro="" textlink="">
      <xdr:nvSpPr>
        <xdr:cNvPr id="466" name="【市民会館】&#10;一人当たり面積平均値テキスト"/>
        <xdr:cNvSpPr txBox="1"/>
      </xdr:nvSpPr>
      <xdr:spPr>
        <a:xfrm>
          <a:off x="10515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67" name="フローチャート: 判断 466"/>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90170</xdr:rowOff>
    </xdr:from>
    <xdr:to>
      <xdr:col>50</xdr:col>
      <xdr:colOff>165100</xdr:colOff>
      <xdr:row>106</xdr:row>
      <xdr:rowOff>20320</xdr:rowOff>
    </xdr:to>
    <xdr:sp macro="" textlink="">
      <xdr:nvSpPr>
        <xdr:cNvPr id="468" name="フローチャート: 判断 467"/>
        <xdr:cNvSpPr/>
      </xdr:nvSpPr>
      <xdr:spPr>
        <a:xfrm>
          <a:off x="9588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69" name="フローチャート: 判断 468"/>
        <xdr:cNvSpPr/>
      </xdr:nvSpPr>
      <xdr:spPr>
        <a:xfrm>
          <a:off x="8699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70" name="フローチャート: 判断 469"/>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71" name="フローチャート: 判断 470"/>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77" name="楕円 476"/>
        <xdr:cNvSpPr/>
      </xdr:nvSpPr>
      <xdr:spPr>
        <a:xfrm>
          <a:off x="10426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49547</xdr:rowOff>
    </xdr:from>
    <xdr:ext cx="469744" cy="259045"/>
    <xdr:sp macro="" textlink="">
      <xdr:nvSpPr>
        <xdr:cNvPr id="478" name="【市民会館】&#10;一人当たり面積該当値テキスト"/>
        <xdr:cNvSpPr txBox="1"/>
      </xdr:nvSpPr>
      <xdr:spPr>
        <a:xfrm>
          <a:off x="10515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93980</xdr:rowOff>
    </xdr:from>
    <xdr:to>
      <xdr:col>50</xdr:col>
      <xdr:colOff>165100</xdr:colOff>
      <xdr:row>107</xdr:row>
      <xdr:rowOff>24130</xdr:rowOff>
    </xdr:to>
    <xdr:sp macro="" textlink="">
      <xdr:nvSpPr>
        <xdr:cNvPr id="479" name="楕円 478"/>
        <xdr:cNvSpPr/>
      </xdr:nvSpPr>
      <xdr:spPr>
        <a:xfrm>
          <a:off x="9588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121920</xdr:rowOff>
    </xdr:from>
    <xdr:to>
      <xdr:col>55</xdr:col>
      <xdr:colOff>0</xdr:colOff>
      <xdr:row>106</xdr:row>
      <xdr:rowOff>144780</xdr:rowOff>
    </xdr:to>
    <xdr:cxnSp macro="">
      <xdr:nvCxnSpPr>
        <xdr:cNvPr id="480" name="直線コネクタ 479"/>
        <xdr:cNvCxnSpPr/>
      </xdr:nvCxnSpPr>
      <xdr:spPr>
        <a:xfrm flipV="1">
          <a:off x="9639300" y="18295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86361</xdr:rowOff>
    </xdr:from>
    <xdr:to>
      <xdr:col>46</xdr:col>
      <xdr:colOff>38100</xdr:colOff>
      <xdr:row>107</xdr:row>
      <xdr:rowOff>16511</xdr:rowOff>
    </xdr:to>
    <xdr:sp macro="" textlink="">
      <xdr:nvSpPr>
        <xdr:cNvPr id="481" name="楕円 480"/>
        <xdr:cNvSpPr/>
      </xdr:nvSpPr>
      <xdr:spPr>
        <a:xfrm>
          <a:off x="8699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137161</xdr:rowOff>
    </xdr:from>
    <xdr:to>
      <xdr:col>50</xdr:col>
      <xdr:colOff>114300</xdr:colOff>
      <xdr:row>106</xdr:row>
      <xdr:rowOff>144780</xdr:rowOff>
    </xdr:to>
    <xdr:cxnSp macro="">
      <xdr:nvCxnSpPr>
        <xdr:cNvPr id="482" name="直線コネクタ 481"/>
        <xdr:cNvCxnSpPr/>
      </xdr:nvCxnSpPr>
      <xdr:spPr>
        <a:xfrm>
          <a:off x="8750300" y="18310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139700</xdr:rowOff>
    </xdr:from>
    <xdr:to>
      <xdr:col>41</xdr:col>
      <xdr:colOff>101600</xdr:colOff>
      <xdr:row>107</xdr:row>
      <xdr:rowOff>69850</xdr:rowOff>
    </xdr:to>
    <xdr:sp macro="" textlink="">
      <xdr:nvSpPr>
        <xdr:cNvPr id="483" name="楕円 482"/>
        <xdr:cNvSpPr/>
      </xdr:nvSpPr>
      <xdr:spPr>
        <a:xfrm>
          <a:off x="781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137161</xdr:rowOff>
    </xdr:from>
    <xdr:to>
      <xdr:col>45</xdr:col>
      <xdr:colOff>177800</xdr:colOff>
      <xdr:row>107</xdr:row>
      <xdr:rowOff>19050</xdr:rowOff>
    </xdr:to>
    <xdr:cxnSp macro="">
      <xdr:nvCxnSpPr>
        <xdr:cNvPr id="484" name="直線コネクタ 483"/>
        <xdr:cNvCxnSpPr/>
      </xdr:nvCxnSpPr>
      <xdr:spPr>
        <a:xfrm flipV="1">
          <a:off x="7861300" y="18310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139700</xdr:rowOff>
    </xdr:from>
    <xdr:to>
      <xdr:col>36</xdr:col>
      <xdr:colOff>165100</xdr:colOff>
      <xdr:row>107</xdr:row>
      <xdr:rowOff>69850</xdr:rowOff>
    </xdr:to>
    <xdr:sp macro="" textlink="">
      <xdr:nvSpPr>
        <xdr:cNvPr id="485" name="楕円 484"/>
        <xdr:cNvSpPr/>
      </xdr:nvSpPr>
      <xdr:spPr>
        <a:xfrm>
          <a:off x="692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19050</xdr:rowOff>
    </xdr:from>
    <xdr:to>
      <xdr:col>41</xdr:col>
      <xdr:colOff>50800</xdr:colOff>
      <xdr:row>107</xdr:row>
      <xdr:rowOff>19050</xdr:rowOff>
    </xdr:to>
    <xdr:cxnSp macro="">
      <xdr:nvCxnSpPr>
        <xdr:cNvPr id="486" name="直線コネクタ 485"/>
        <xdr:cNvCxnSpPr/>
      </xdr:nvCxnSpPr>
      <xdr:spPr>
        <a:xfrm>
          <a:off x="6972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36847</xdr:rowOff>
    </xdr:from>
    <xdr:ext cx="469744" cy="259045"/>
    <xdr:sp macro="" textlink="">
      <xdr:nvSpPr>
        <xdr:cNvPr id="487" name="n_1aveValue【市民会館】&#10;一人当たり面積"/>
        <xdr:cNvSpPr txBox="1"/>
      </xdr:nvSpPr>
      <xdr:spPr>
        <a:xfrm>
          <a:off x="9391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59707</xdr:rowOff>
    </xdr:from>
    <xdr:ext cx="469744" cy="259045"/>
    <xdr:sp macro="" textlink="">
      <xdr:nvSpPr>
        <xdr:cNvPr id="488" name="n_2aveValue【市民会館】&#10;一人当たり面積"/>
        <xdr:cNvSpPr txBox="1"/>
      </xdr:nvSpPr>
      <xdr:spPr>
        <a:xfrm>
          <a:off x="8515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82566</xdr:rowOff>
    </xdr:from>
    <xdr:ext cx="469744" cy="259045"/>
    <xdr:sp macro="" textlink="">
      <xdr:nvSpPr>
        <xdr:cNvPr id="489" name="n_3aveValue【市民会館】&#10;一人当たり面積"/>
        <xdr:cNvSpPr txBox="1"/>
      </xdr:nvSpPr>
      <xdr:spPr>
        <a:xfrm>
          <a:off x="7626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90" name="n_4aveValue【市民会館】&#10;一人当たり面積"/>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15257</xdr:rowOff>
    </xdr:from>
    <xdr:ext cx="469744" cy="259045"/>
    <xdr:sp macro="" textlink="">
      <xdr:nvSpPr>
        <xdr:cNvPr id="491" name="n_1mainValue【市民会館】&#10;一人当たり面積"/>
        <xdr:cNvSpPr txBox="1"/>
      </xdr:nvSpPr>
      <xdr:spPr>
        <a:xfrm>
          <a:off x="9391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7638</xdr:rowOff>
    </xdr:from>
    <xdr:ext cx="469744" cy="259045"/>
    <xdr:sp macro="" textlink="">
      <xdr:nvSpPr>
        <xdr:cNvPr id="492" name="n_2mainValue【市民会館】&#10;一人当たり面積"/>
        <xdr:cNvSpPr txBox="1"/>
      </xdr:nvSpPr>
      <xdr:spPr>
        <a:xfrm>
          <a:off x="8515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60977</xdr:rowOff>
    </xdr:from>
    <xdr:ext cx="469744" cy="259045"/>
    <xdr:sp macro="" textlink="">
      <xdr:nvSpPr>
        <xdr:cNvPr id="493" name="n_3mainValue【市民会館】&#10;一人当たり面積"/>
        <xdr:cNvSpPr txBox="1"/>
      </xdr:nvSpPr>
      <xdr:spPr>
        <a:xfrm>
          <a:off x="7626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60977</xdr:rowOff>
    </xdr:from>
    <xdr:ext cx="469744" cy="259045"/>
    <xdr:sp macro="" textlink="">
      <xdr:nvSpPr>
        <xdr:cNvPr id="494" name="n_4mainValue【市民会館】&#10;一人当たり面積"/>
        <xdr:cNvSpPr txBox="1"/>
      </xdr:nvSpPr>
      <xdr:spPr>
        <a:xfrm>
          <a:off x="6737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519" name="直線コネクタ 518"/>
        <xdr:cNvCxnSpPr/>
      </xdr:nvCxnSpPr>
      <xdr:spPr>
        <a:xfrm flipV="1">
          <a:off x="16318864" y="560832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520" name="【一般廃棄物処理施設】&#10;有形固定資産減価償却率最小値テキスト"/>
        <xdr:cNvSpPr txBox="1"/>
      </xdr:nvSpPr>
      <xdr:spPr>
        <a:xfrm>
          <a:off x="16357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521" name="直線コネクタ 520"/>
        <xdr:cNvCxnSpPr/>
      </xdr:nvCxnSpPr>
      <xdr:spPr>
        <a:xfrm>
          <a:off x="16230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522" name="【一般廃棄物処理施設】&#10;有形固定資産減価償却率最大値テキスト"/>
        <xdr:cNvSpPr txBox="1"/>
      </xdr:nvSpPr>
      <xdr:spPr>
        <a:xfrm>
          <a:off x="16357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523" name="直線コネクタ 522"/>
        <xdr:cNvCxnSpPr/>
      </xdr:nvCxnSpPr>
      <xdr:spPr>
        <a:xfrm>
          <a:off x="16230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24" name="【一般廃棄物処理施設】&#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5" name="フローチャート: 判断 524"/>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6" name="フローチャート: 判断 525"/>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7" name="フローチャート: 判断 526"/>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61595</xdr:rowOff>
    </xdr:from>
    <xdr:to>
      <xdr:col>72</xdr:col>
      <xdr:colOff>38100</xdr:colOff>
      <xdr:row>38</xdr:row>
      <xdr:rowOff>163195</xdr:rowOff>
    </xdr:to>
    <xdr:sp macro="" textlink="">
      <xdr:nvSpPr>
        <xdr:cNvPr id="528" name="フローチャート: 判断 527"/>
        <xdr:cNvSpPr/>
      </xdr:nvSpPr>
      <xdr:spPr>
        <a:xfrm>
          <a:off x="13652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29" name="フローチャート: 判断 528"/>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535" name="楕円 534"/>
        <xdr:cNvSpPr/>
      </xdr:nvSpPr>
      <xdr:spPr>
        <a:xfrm>
          <a:off x="16268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83837</xdr:rowOff>
    </xdr:from>
    <xdr:ext cx="405111" cy="259045"/>
    <xdr:sp macro="" textlink="">
      <xdr:nvSpPr>
        <xdr:cNvPr id="536" name="【一般廃棄物処理施設】&#10;有形固定資産減価償却率該当値テキスト"/>
        <xdr:cNvSpPr txBox="1"/>
      </xdr:nvSpPr>
      <xdr:spPr>
        <a:xfrm>
          <a:off x="16357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86360</xdr:rowOff>
    </xdr:from>
    <xdr:to>
      <xdr:col>81</xdr:col>
      <xdr:colOff>101600</xdr:colOff>
      <xdr:row>39</xdr:row>
      <xdr:rowOff>16510</xdr:rowOff>
    </xdr:to>
    <xdr:sp macro="" textlink="">
      <xdr:nvSpPr>
        <xdr:cNvPr id="537" name="楕円 536"/>
        <xdr:cNvSpPr/>
      </xdr:nvSpPr>
      <xdr:spPr>
        <a:xfrm>
          <a:off x="15430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137160</xdr:rowOff>
    </xdr:from>
    <xdr:to>
      <xdr:col>85</xdr:col>
      <xdr:colOff>127000</xdr:colOff>
      <xdr:row>38</xdr:row>
      <xdr:rowOff>156210</xdr:rowOff>
    </xdr:to>
    <xdr:cxnSp macro="">
      <xdr:nvCxnSpPr>
        <xdr:cNvPr id="538" name="直線コネクタ 537"/>
        <xdr:cNvCxnSpPr/>
      </xdr:nvCxnSpPr>
      <xdr:spPr>
        <a:xfrm>
          <a:off x="15481300" y="66522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46355</xdr:rowOff>
    </xdr:from>
    <xdr:to>
      <xdr:col>76</xdr:col>
      <xdr:colOff>165100</xdr:colOff>
      <xdr:row>38</xdr:row>
      <xdr:rowOff>147955</xdr:rowOff>
    </xdr:to>
    <xdr:sp macro="" textlink="">
      <xdr:nvSpPr>
        <xdr:cNvPr id="539" name="楕円 538"/>
        <xdr:cNvSpPr/>
      </xdr:nvSpPr>
      <xdr:spPr>
        <a:xfrm>
          <a:off x="14541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97155</xdr:rowOff>
    </xdr:from>
    <xdr:to>
      <xdr:col>81</xdr:col>
      <xdr:colOff>50800</xdr:colOff>
      <xdr:row>38</xdr:row>
      <xdr:rowOff>137160</xdr:rowOff>
    </xdr:to>
    <xdr:cxnSp macro="">
      <xdr:nvCxnSpPr>
        <xdr:cNvPr id="540" name="直線コネクタ 539"/>
        <xdr:cNvCxnSpPr/>
      </xdr:nvCxnSpPr>
      <xdr:spPr>
        <a:xfrm>
          <a:off x="14592300" y="66122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168275</xdr:rowOff>
    </xdr:from>
    <xdr:to>
      <xdr:col>72</xdr:col>
      <xdr:colOff>38100</xdr:colOff>
      <xdr:row>38</xdr:row>
      <xdr:rowOff>98425</xdr:rowOff>
    </xdr:to>
    <xdr:sp macro="" textlink="">
      <xdr:nvSpPr>
        <xdr:cNvPr id="541" name="楕円 540"/>
        <xdr:cNvSpPr/>
      </xdr:nvSpPr>
      <xdr:spPr>
        <a:xfrm>
          <a:off x="13652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47625</xdr:rowOff>
    </xdr:from>
    <xdr:to>
      <xdr:col>76</xdr:col>
      <xdr:colOff>114300</xdr:colOff>
      <xdr:row>38</xdr:row>
      <xdr:rowOff>97155</xdr:rowOff>
    </xdr:to>
    <xdr:cxnSp macro="">
      <xdr:nvCxnSpPr>
        <xdr:cNvPr id="542" name="直線コネクタ 541"/>
        <xdr:cNvCxnSpPr/>
      </xdr:nvCxnSpPr>
      <xdr:spPr>
        <a:xfrm>
          <a:off x="13703300" y="65627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170180</xdr:rowOff>
    </xdr:from>
    <xdr:to>
      <xdr:col>67</xdr:col>
      <xdr:colOff>101600</xdr:colOff>
      <xdr:row>38</xdr:row>
      <xdr:rowOff>100330</xdr:rowOff>
    </xdr:to>
    <xdr:sp macro="" textlink="">
      <xdr:nvSpPr>
        <xdr:cNvPr id="543" name="楕円 542"/>
        <xdr:cNvSpPr/>
      </xdr:nvSpPr>
      <xdr:spPr>
        <a:xfrm>
          <a:off x="12763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47625</xdr:rowOff>
    </xdr:from>
    <xdr:to>
      <xdr:col>71</xdr:col>
      <xdr:colOff>177800</xdr:colOff>
      <xdr:row>38</xdr:row>
      <xdr:rowOff>49530</xdr:rowOff>
    </xdr:to>
    <xdr:cxnSp macro="">
      <xdr:nvCxnSpPr>
        <xdr:cNvPr id="544" name="直線コネクタ 543"/>
        <xdr:cNvCxnSpPr/>
      </xdr:nvCxnSpPr>
      <xdr:spPr>
        <a:xfrm flipV="1">
          <a:off x="12814300" y="65627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45" name="n_1aveValue【一般廃棄物処理施設】&#10;有形固定資産減価償却率"/>
        <xdr:cNvSpPr txBox="1"/>
      </xdr:nvSpPr>
      <xdr:spPr>
        <a:xfrm>
          <a:off x="152660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6" name="n_2aveValue【一般廃棄物処理施設】&#10;有形固定資産減価償却率"/>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154322</xdr:rowOff>
    </xdr:from>
    <xdr:ext cx="405111" cy="259045"/>
    <xdr:sp macro="" textlink="">
      <xdr:nvSpPr>
        <xdr:cNvPr id="547" name="n_3aveValue【一般廃棄物処理施設】&#10;有形固定資産減価償却率"/>
        <xdr:cNvSpPr txBox="1"/>
      </xdr:nvSpPr>
      <xdr:spPr>
        <a:xfrm>
          <a:off x="13500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548" name="n_4aveValue【一般廃棄物処理施設】&#10;有形固定資産減価償却率"/>
        <xdr:cNvSpPr txBox="1"/>
      </xdr:nvSpPr>
      <xdr:spPr>
        <a:xfrm>
          <a:off x="12611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7637</xdr:rowOff>
    </xdr:from>
    <xdr:ext cx="405111" cy="259045"/>
    <xdr:sp macro="" textlink="">
      <xdr:nvSpPr>
        <xdr:cNvPr id="549" name="n_1mainValue【一般廃棄物処理施設】&#10;有形固定資産減価償却率"/>
        <xdr:cNvSpPr txBox="1"/>
      </xdr:nvSpPr>
      <xdr:spPr>
        <a:xfrm>
          <a:off x="152660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164482</xdr:rowOff>
    </xdr:from>
    <xdr:ext cx="405111" cy="259045"/>
    <xdr:sp macro="" textlink="">
      <xdr:nvSpPr>
        <xdr:cNvPr id="550" name="n_2mainValue【一般廃棄物処理施設】&#10;有形固定資産減価償却率"/>
        <xdr:cNvSpPr txBox="1"/>
      </xdr:nvSpPr>
      <xdr:spPr>
        <a:xfrm>
          <a:off x="143897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114952</xdr:rowOff>
    </xdr:from>
    <xdr:ext cx="405111" cy="259045"/>
    <xdr:sp macro="" textlink="">
      <xdr:nvSpPr>
        <xdr:cNvPr id="551" name="n_3mainValue【一般廃棄物処理施設】&#10;有形固定資産減価償却率"/>
        <xdr:cNvSpPr txBox="1"/>
      </xdr:nvSpPr>
      <xdr:spPr>
        <a:xfrm>
          <a:off x="13500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116857</xdr:rowOff>
    </xdr:from>
    <xdr:ext cx="405111" cy="259045"/>
    <xdr:sp macro="" textlink="">
      <xdr:nvSpPr>
        <xdr:cNvPr id="552" name="n_4mainValue【一般廃棄物処理施設】&#10;有形固定資産減価償却率"/>
        <xdr:cNvSpPr txBox="1"/>
      </xdr:nvSpPr>
      <xdr:spPr>
        <a:xfrm>
          <a:off x="12611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578" name="直線コネクタ 577"/>
        <xdr:cNvCxnSpPr/>
      </xdr:nvCxnSpPr>
      <xdr:spPr>
        <a:xfrm flipV="1">
          <a:off x="22160864" y="5758608"/>
          <a:ext cx="0" cy="14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579" name="【一般廃棄物処理施設】&#10;一人当たり有形固定資産（償却資産）額最小値テキスト"/>
        <xdr:cNvSpPr txBox="1"/>
      </xdr:nvSpPr>
      <xdr:spPr>
        <a:xfrm>
          <a:off x="22199600" y="72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580" name="直線コネクタ 579"/>
        <xdr:cNvCxnSpPr/>
      </xdr:nvCxnSpPr>
      <xdr:spPr>
        <a:xfrm>
          <a:off x="22072600" y="724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581" name="【一般廃棄物処理施設】&#10;一人当たり有形固定資産（償却資産）額最大値テキスト"/>
        <xdr:cNvSpPr txBox="1"/>
      </xdr:nvSpPr>
      <xdr:spPr>
        <a:xfrm>
          <a:off x="22199600" y="553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582" name="直線コネクタ 581"/>
        <xdr:cNvCxnSpPr/>
      </xdr:nvCxnSpPr>
      <xdr:spPr>
        <a:xfrm>
          <a:off x="22072600" y="57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154652</xdr:rowOff>
    </xdr:from>
    <xdr:ext cx="534377" cy="259045"/>
    <xdr:sp macro="" textlink="">
      <xdr:nvSpPr>
        <xdr:cNvPr id="583" name="【一般廃棄物処理施設】&#10;一人当たり有形固定資産（償却資産）額平均値テキスト"/>
        <xdr:cNvSpPr txBox="1"/>
      </xdr:nvSpPr>
      <xdr:spPr>
        <a:xfrm>
          <a:off x="22199600" y="649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584" name="フローチャート: 判断 583"/>
        <xdr:cNvSpPr/>
      </xdr:nvSpPr>
      <xdr:spPr>
        <a:xfrm>
          <a:off x="22110700" y="664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159719</xdr:rowOff>
    </xdr:from>
    <xdr:to>
      <xdr:col>112</xdr:col>
      <xdr:colOff>38100</xdr:colOff>
      <xdr:row>39</xdr:row>
      <xdr:rowOff>89869</xdr:rowOff>
    </xdr:to>
    <xdr:sp macro="" textlink="">
      <xdr:nvSpPr>
        <xdr:cNvPr id="585" name="フローチャート: 判断 584"/>
        <xdr:cNvSpPr/>
      </xdr:nvSpPr>
      <xdr:spPr>
        <a:xfrm>
          <a:off x="21272500" y="667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131699</xdr:rowOff>
    </xdr:from>
    <xdr:to>
      <xdr:col>107</xdr:col>
      <xdr:colOff>101600</xdr:colOff>
      <xdr:row>39</xdr:row>
      <xdr:rowOff>61849</xdr:rowOff>
    </xdr:to>
    <xdr:sp macro="" textlink="">
      <xdr:nvSpPr>
        <xdr:cNvPr id="586" name="フローチャート: 判断 585"/>
        <xdr:cNvSpPr/>
      </xdr:nvSpPr>
      <xdr:spPr>
        <a:xfrm>
          <a:off x="20383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147124</xdr:rowOff>
    </xdr:from>
    <xdr:to>
      <xdr:col>102</xdr:col>
      <xdr:colOff>165100</xdr:colOff>
      <xdr:row>39</xdr:row>
      <xdr:rowOff>77274</xdr:rowOff>
    </xdr:to>
    <xdr:sp macro="" textlink="">
      <xdr:nvSpPr>
        <xdr:cNvPr id="587" name="フローチャート: 判断 586"/>
        <xdr:cNvSpPr/>
      </xdr:nvSpPr>
      <xdr:spPr>
        <a:xfrm>
          <a:off x="19494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72764</xdr:rowOff>
    </xdr:from>
    <xdr:to>
      <xdr:col>98</xdr:col>
      <xdr:colOff>38100</xdr:colOff>
      <xdr:row>39</xdr:row>
      <xdr:rowOff>2914</xdr:rowOff>
    </xdr:to>
    <xdr:sp macro="" textlink="">
      <xdr:nvSpPr>
        <xdr:cNvPr id="588" name="フローチャート: 判断 587"/>
        <xdr:cNvSpPr/>
      </xdr:nvSpPr>
      <xdr:spPr>
        <a:xfrm>
          <a:off x="18605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61138</xdr:rowOff>
    </xdr:from>
    <xdr:to>
      <xdr:col>116</xdr:col>
      <xdr:colOff>114300</xdr:colOff>
      <xdr:row>41</xdr:row>
      <xdr:rowOff>162738</xdr:rowOff>
    </xdr:to>
    <xdr:sp macro="" textlink="">
      <xdr:nvSpPr>
        <xdr:cNvPr id="594" name="楕円 593"/>
        <xdr:cNvSpPr/>
      </xdr:nvSpPr>
      <xdr:spPr>
        <a:xfrm>
          <a:off x="22110700" y="709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147515</xdr:rowOff>
    </xdr:from>
    <xdr:ext cx="534377" cy="259045"/>
    <xdr:sp macro="" textlink="">
      <xdr:nvSpPr>
        <xdr:cNvPr id="595" name="【一般廃棄物処理施設】&#10;一人当たり有形固定資産（償却資産）額該当値テキスト"/>
        <xdr:cNvSpPr txBox="1"/>
      </xdr:nvSpPr>
      <xdr:spPr>
        <a:xfrm>
          <a:off x="22199600" y="700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56054</xdr:rowOff>
    </xdr:from>
    <xdr:to>
      <xdr:col>112</xdr:col>
      <xdr:colOff>38100</xdr:colOff>
      <xdr:row>41</xdr:row>
      <xdr:rowOff>157654</xdr:rowOff>
    </xdr:to>
    <xdr:sp macro="" textlink="">
      <xdr:nvSpPr>
        <xdr:cNvPr id="596" name="楕円 595"/>
        <xdr:cNvSpPr/>
      </xdr:nvSpPr>
      <xdr:spPr>
        <a:xfrm>
          <a:off x="21272500" y="708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106854</xdr:rowOff>
    </xdr:from>
    <xdr:to>
      <xdr:col>116</xdr:col>
      <xdr:colOff>63500</xdr:colOff>
      <xdr:row>41</xdr:row>
      <xdr:rowOff>111938</xdr:rowOff>
    </xdr:to>
    <xdr:cxnSp macro="">
      <xdr:nvCxnSpPr>
        <xdr:cNvPr id="597" name="直線コネクタ 596"/>
        <xdr:cNvCxnSpPr/>
      </xdr:nvCxnSpPr>
      <xdr:spPr>
        <a:xfrm>
          <a:off x="21323300" y="7136304"/>
          <a:ext cx="838200" cy="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55445</xdr:rowOff>
    </xdr:from>
    <xdr:to>
      <xdr:col>107</xdr:col>
      <xdr:colOff>101600</xdr:colOff>
      <xdr:row>41</xdr:row>
      <xdr:rowOff>157045</xdr:rowOff>
    </xdr:to>
    <xdr:sp macro="" textlink="">
      <xdr:nvSpPr>
        <xdr:cNvPr id="598" name="楕円 597"/>
        <xdr:cNvSpPr/>
      </xdr:nvSpPr>
      <xdr:spPr>
        <a:xfrm>
          <a:off x="20383500" y="708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106245</xdr:rowOff>
    </xdr:from>
    <xdr:to>
      <xdr:col>111</xdr:col>
      <xdr:colOff>177800</xdr:colOff>
      <xdr:row>41</xdr:row>
      <xdr:rowOff>106854</xdr:rowOff>
    </xdr:to>
    <xdr:cxnSp macro="">
      <xdr:nvCxnSpPr>
        <xdr:cNvPr id="599" name="直線コネクタ 598"/>
        <xdr:cNvCxnSpPr/>
      </xdr:nvCxnSpPr>
      <xdr:spPr>
        <a:xfrm>
          <a:off x="20434300" y="7135695"/>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54149</xdr:rowOff>
    </xdr:from>
    <xdr:to>
      <xdr:col>102</xdr:col>
      <xdr:colOff>165100</xdr:colOff>
      <xdr:row>41</xdr:row>
      <xdr:rowOff>155749</xdr:rowOff>
    </xdr:to>
    <xdr:sp macro="" textlink="">
      <xdr:nvSpPr>
        <xdr:cNvPr id="600" name="楕円 599"/>
        <xdr:cNvSpPr/>
      </xdr:nvSpPr>
      <xdr:spPr>
        <a:xfrm>
          <a:off x="19494500" y="708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104949</xdr:rowOff>
    </xdr:from>
    <xdr:to>
      <xdr:col>107</xdr:col>
      <xdr:colOff>50800</xdr:colOff>
      <xdr:row>41</xdr:row>
      <xdr:rowOff>106245</xdr:rowOff>
    </xdr:to>
    <xdr:cxnSp macro="">
      <xdr:nvCxnSpPr>
        <xdr:cNvPr id="601" name="直線コネクタ 600"/>
        <xdr:cNvCxnSpPr/>
      </xdr:nvCxnSpPr>
      <xdr:spPr>
        <a:xfrm>
          <a:off x="19545300" y="7134399"/>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27925</xdr:rowOff>
    </xdr:from>
    <xdr:to>
      <xdr:col>98</xdr:col>
      <xdr:colOff>38100</xdr:colOff>
      <xdr:row>41</xdr:row>
      <xdr:rowOff>129525</xdr:rowOff>
    </xdr:to>
    <xdr:sp macro="" textlink="">
      <xdr:nvSpPr>
        <xdr:cNvPr id="602" name="楕円 601"/>
        <xdr:cNvSpPr/>
      </xdr:nvSpPr>
      <xdr:spPr>
        <a:xfrm>
          <a:off x="18605500" y="705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78725</xdr:rowOff>
    </xdr:from>
    <xdr:to>
      <xdr:col>102</xdr:col>
      <xdr:colOff>114300</xdr:colOff>
      <xdr:row>41</xdr:row>
      <xdr:rowOff>104949</xdr:rowOff>
    </xdr:to>
    <xdr:cxnSp macro="">
      <xdr:nvCxnSpPr>
        <xdr:cNvPr id="603" name="直線コネクタ 602"/>
        <xdr:cNvCxnSpPr/>
      </xdr:nvCxnSpPr>
      <xdr:spPr>
        <a:xfrm>
          <a:off x="18656300" y="7108175"/>
          <a:ext cx="8890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106396</xdr:rowOff>
    </xdr:from>
    <xdr:ext cx="534377" cy="259045"/>
    <xdr:sp macro="" textlink="">
      <xdr:nvSpPr>
        <xdr:cNvPr id="604" name="n_1aveValue【一般廃棄物処理施設】&#10;一人当たり有形固定資産（償却資産）額"/>
        <xdr:cNvSpPr txBox="1"/>
      </xdr:nvSpPr>
      <xdr:spPr>
        <a:xfrm>
          <a:off x="21043411" y="64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78376</xdr:rowOff>
    </xdr:from>
    <xdr:ext cx="534377" cy="259045"/>
    <xdr:sp macro="" textlink="">
      <xdr:nvSpPr>
        <xdr:cNvPr id="605" name="n_2aveValue【一般廃棄物処理施設】&#10;一人当たり有形固定資産（償却資産）額"/>
        <xdr:cNvSpPr txBox="1"/>
      </xdr:nvSpPr>
      <xdr:spPr>
        <a:xfrm>
          <a:off x="201671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93801</xdr:rowOff>
    </xdr:from>
    <xdr:ext cx="534377" cy="259045"/>
    <xdr:sp macro="" textlink="">
      <xdr:nvSpPr>
        <xdr:cNvPr id="606" name="n_3aveValue【一般廃棄物処理施設】&#10;一人当たり有形固定資産（償却資産）額"/>
        <xdr:cNvSpPr txBox="1"/>
      </xdr:nvSpPr>
      <xdr:spPr>
        <a:xfrm>
          <a:off x="19278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19441</xdr:rowOff>
    </xdr:from>
    <xdr:ext cx="534377" cy="259045"/>
    <xdr:sp macro="" textlink="">
      <xdr:nvSpPr>
        <xdr:cNvPr id="607" name="n_4aveValue【一般廃棄物処理施設】&#10;一人当たり有形固定資産（償却資産）額"/>
        <xdr:cNvSpPr txBox="1"/>
      </xdr:nvSpPr>
      <xdr:spPr>
        <a:xfrm>
          <a:off x="18389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148781</xdr:rowOff>
    </xdr:from>
    <xdr:ext cx="534377" cy="259045"/>
    <xdr:sp macro="" textlink="">
      <xdr:nvSpPr>
        <xdr:cNvPr id="608" name="n_1mainValue【一般廃棄物処理施設】&#10;一人当たり有形固定資産（償却資産）額"/>
        <xdr:cNvSpPr txBox="1"/>
      </xdr:nvSpPr>
      <xdr:spPr>
        <a:xfrm>
          <a:off x="21043411" y="717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148172</xdr:rowOff>
    </xdr:from>
    <xdr:ext cx="534377" cy="259045"/>
    <xdr:sp macro="" textlink="">
      <xdr:nvSpPr>
        <xdr:cNvPr id="609" name="n_2mainValue【一般廃棄物処理施設】&#10;一人当たり有形固定資産（償却資産）額"/>
        <xdr:cNvSpPr txBox="1"/>
      </xdr:nvSpPr>
      <xdr:spPr>
        <a:xfrm>
          <a:off x="20167111" y="717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146876</xdr:rowOff>
    </xdr:from>
    <xdr:ext cx="534377" cy="259045"/>
    <xdr:sp macro="" textlink="">
      <xdr:nvSpPr>
        <xdr:cNvPr id="610" name="n_3mainValue【一般廃棄物処理施設】&#10;一人当たり有形固定資産（償却資産）額"/>
        <xdr:cNvSpPr txBox="1"/>
      </xdr:nvSpPr>
      <xdr:spPr>
        <a:xfrm>
          <a:off x="19278111" y="717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120652</xdr:rowOff>
    </xdr:from>
    <xdr:ext cx="534377" cy="259045"/>
    <xdr:sp macro="" textlink="">
      <xdr:nvSpPr>
        <xdr:cNvPr id="611" name="n_4mainValue【一般廃棄物処理施設】&#10;一人当たり有形固定資産（償却資産）額"/>
        <xdr:cNvSpPr txBox="1"/>
      </xdr:nvSpPr>
      <xdr:spPr>
        <a:xfrm>
          <a:off x="18389111" y="715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637" name="直線コネクタ 636"/>
        <xdr:cNvCxnSpPr/>
      </xdr:nvCxnSpPr>
      <xdr:spPr>
        <a:xfrm flipV="1">
          <a:off x="16318864" y="9642022"/>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638" name="【保健センター・保健所】&#10;有形固定資産減価償却率最小値テキスト"/>
        <xdr:cNvSpPr txBox="1"/>
      </xdr:nvSpPr>
      <xdr:spPr>
        <a:xfrm>
          <a:off x="16357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639" name="直線コネクタ 638"/>
        <xdr:cNvCxnSpPr/>
      </xdr:nvCxnSpPr>
      <xdr:spPr>
        <a:xfrm>
          <a:off x="16230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640" name="【保健センター・保健所】&#10;有形固定資産減価償却率最大値テキスト"/>
        <xdr:cNvSpPr txBox="1"/>
      </xdr:nvSpPr>
      <xdr:spPr>
        <a:xfrm>
          <a:off x="16357600" y="941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641" name="直線コネクタ 640"/>
        <xdr:cNvCxnSpPr/>
      </xdr:nvCxnSpPr>
      <xdr:spPr>
        <a:xfrm>
          <a:off x="16230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10903</xdr:rowOff>
    </xdr:from>
    <xdr:ext cx="405111" cy="259045"/>
    <xdr:sp macro="" textlink="">
      <xdr:nvSpPr>
        <xdr:cNvPr id="642" name="【保健センター・保健所】&#10;有形固定資産減価償却率平均値テキスト"/>
        <xdr:cNvSpPr txBox="1"/>
      </xdr:nvSpPr>
      <xdr:spPr>
        <a:xfrm>
          <a:off x="16357600" y="1029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643" name="フローチャート: 判断 642"/>
        <xdr:cNvSpPr/>
      </xdr:nvSpPr>
      <xdr:spPr>
        <a:xfrm>
          <a:off x="162687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644" name="フローチャート: 判断 643"/>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45" name="フローチャート: 判断 644"/>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46" name="フローチャート: 判断 645"/>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647" name="フローチャート: 判断 646"/>
        <xdr:cNvSpPr/>
      </xdr:nvSpPr>
      <xdr:spPr>
        <a:xfrm>
          <a:off x="127635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92891</xdr:rowOff>
    </xdr:from>
    <xdr:to>
      <xdr:col>85</xdr:col>
      <xdr:colOff>177800</xdr:colOff>
      <xdr:row>60</xdr:row>
      <xdr:rowOff>23041</xdr:rowOff>
    </xdr:to>
    <xdr:sp macro="" textlink="">
      <xdr:nvSpPr>
        <xdr:cNvPr id="653" name="楕円 652"/>
        <xdr:cNvSpPr/>
      </xdr:nvSpPr>
      <xdr:spPr>
        <a:xfrm>
          <a:off x="162687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115768</xdr:rowOff>
    </xdr:from>
    <xdr:ext cx="405111" cy="259045"/>
    <xdr:sp macro="" textlink="">
      <xdr:nvSpPr>
        <xdr:cNvPr id="654" name="【保健センター・保健所】&#10;有形固定資産減価償却率該当値テキスト"/>
        <xdr:cNvSpPr txBox="1"/>
      </xdr:nvSpPr>
      <xdr:spPr>
        <a:xfrm>
          <a:off x="16357600" y="10059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58601</xdr:rowOff>
    </xdr:from>
    <xdr:to>
      <xdr:col>81</xdr:col>
      <xdr:colOff>101600</xdr:colOff>
      <xdr:row>59</xdr:row>
      <xdr:rowOff>160201</xdr:rowOff>
    </xdr:to>
    <xdr:sp macro="" textlink="">
      <xdr:nvSpPr>
        <xdr:cNvPr id="655" name="楕円 654"/>
        <xdr:cNvSpPr/>
      </xdr:nvSpPr>
      <xdr:spPr>
        <a:xfrm>
          <a:off x="15430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109401</xdr:rowOff>
    </xdr:from>
    <xdr:to>
      <xdr:col>85</xdr:col>
      <xdr:colOff>127000</xdr:colOff>
      <xdr:row>59</xdr:row>
      <xdr:rowOff>143691</xdr:rowOff>
    </xdr:to>
    <xdr:cxnSp macro="">
      <xdr:nvCxnSpPr>
        <xdr:cNvPr id="656" name="直線コネクタ 655"/>
        <xdr:cNvCxnSpPr/>
      </xdr:nvCxnSpPr>
      <xdr:spPr>
        <a:xfrm>
          <a:off x="15481300" y="1022495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27577</xdr:rowOff>
    </xdr:from>
    <xdr:to>
      <xdr:col>76</xdr:col>
      <xdr:colOff>165100</xdr:colOff>
      <xdr:row>59</xdr:row>
      <xdr:rowOff>129177</xdr:rowOff>
    </xdr:to>
    <xdr:sp macro="" textlink="">
      <xdr:nvSpPr>
        <xdr:cNvPr id="657" name="楕円 656"/>
        <xdr:cNvSpPr/>
      </xdr:nvSpPr>
      <xdr:spPr>
        <a:xfrm>
          <a:off x="14541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78377</xdr:rowOff>
    </xdr:from>
    <xdr:to>
      <xdr:col>81</xdr:col>
      <xdr:colOff>50800</xdr:colOff>
      <xdr:row>59</xdr:row>
      <xdr:rowOff>109401</xdr:rowOff>
    </xdr:to>
    <xdr:cxnSp macro="">
      <xdr:nvCxnSpPr>
        <xdr:cNvPr id="658" name="直線コネクタ 657"/>
        <xdr:cNvCxnSpPr/>
      </xdr:nvCxnSpPr>
      <xdr:spPr>
        <a:xfrm>
          <a:off x="14592300" y="101939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164737</xdr:rowOff>
    </xdr:from>
    <xdr:to>
      <xdr:col>72</xdr:col>
      <xdr:colOff>38100</xdr:colOff>
      <xdr:row>59</xdr:row>
      <xdr:rowOff>94887</xdr:rowOff>
    </xdr:to>
    <xdr:sp macro="" textlink="">
      <xdr:nvSpPr>
        <xdr:cNvPr id="659" name="楕円 658"/>
        <xdr:cNvSpPr/>
      </xdr:nvSpPr>
      <xdr:spPr>
        <a:xfrm>
          <a:off x="13652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44087</xdr:rowOff>
    </xdr:from>
    <xdr:to>
      <xdr:col>76</xdr:col>
      <xdr:colOff>114300</xdr:colOff>
      <xdr:row>59</xdr:row>
      <xdr:rowOff>78377</xdr:rowOff>
    </xdr:to>
    <xdr:cxnSp macro="">
      <xdr:nvCxnSpPr>
        <xdr:cNvPr id="660" name="直線コネクタ 659"/>
        <xdr:cNvCxnSpPr/>
      </xdr:nvCxnSpPr>
      <xdr:spPr>
        <a:xfrm>
          <a:off x="13703300" y="101596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132080</xdr:rowOff>
    </xdr:from>
    <xdr:to>
      <xdr:col>67</xdr:col>
      <xdr:colOff>101600</xdr:colOff>
      <xdr:row>59</xdr:row>
      <xdr:rowOff>62230</xdr:rowOff>
    </xdr:to>
    <xdr:sp macro="" textlink="">
      <xdr:nvSpPr>
        <xdr:cNvPr id="661" name="楕円 660"/>
        <xdr:cNvSpPr/>
      </xdr:nvSpPr>
      <xdr:spPr>
        <a:xfrm>
          <a:off x="12763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xdr:rowOff>
    </xdr:from>
    <xdr:to>
      <xdr:col>71</xdr:col>
      <xdr:colOff>177800</xdr:colOff>
      <xdr:row>59</xdr:row>
      <xdr:rowOff>44087</xdr:rowOff>
    </xdr:to>
    <xdr:cxnSp macro="">
      <xdr:nvCxnSpPr>
        <xdr:cNvPr id="662" name="直線コネクタ 661"/>
        <xdr:cNvCxnSpPr/>
      </xdr:nvCxnSpPr>
      <xdr:spPr>
        <a:xfrm>
          <a:off x="12814300" y="101269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86014</xdr:rowOff>
    </xdr:from>
    <xdr:ext cx="405111" cy="259045"/>
    <xdr:sp macro="" textlink="">
      <xdr:nvSpPr>
        <xdr:cNvPr id="663" name="n_1aveValue【保健センター・保健所】&#10;有形固定資産減価償却率"/>
        <xdr:cNvSpPr txBox="1"/>
      </xdr:nvSpPr>
      <xdr:spPr>
        <a:xfrm>
          <a:off x="152660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664" name="n_2aveValue【保健センター・保健所】&#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665" name="n_3aveValue【保健センター・保健所】&#10;有形固定資産減価償却率"/>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38661</xdr:rowOff>
    </xdr:from>
    <xdr:ext cx="405111" cy="259045"/>
    <xdr:sp macro="" textlink="">
      <xdr:nvSpPr>
        <xdr:cNvPr id="666" name="n_4aveValue【保健センター・保健所】&#10;有形固定資産減価償却率"/>
        <xdr:cNvSpPr txBox="1"/>
      </xdr:nvSpPr>
      <xdr:spPr>
        <a:xfrm>
          <a:off x="12611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5278</xdr:rowOff>
    </xdr:from>
    <xdr:ext cx="405111" cy="259045"/>
    <xdr:sp macro="" textlink="">
      <xdr:nvSpPr>
        <xdr:cNvPr id="667" name="n_1mainValue【保健センター・保健所】&#10;有形固定資産減価償却率"/>
        <xdr:cNvSpPr txBox="1"/>
      </xdr:nvSpPr>
      <xdr:spPr>
        <a:xfrm>
          <a:off x="152660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145704</xdr:rowOff>
    </xdr:from>
    <xdr:ext cx="405111" cy="259045"/>
    <xdr:sp macro="" textlink="">
      <xdr:nvSpPr>
        <xdr:cNvPr id="668" name="n_2mainValue【保健センター・保健所】&#10;有形固定資産減価償却率"/>
        <xdr:cNvSpPr txBox="1"/>
      </xdr:nvSpPr>
      <xdr:spPr>
        <a:xfrm>
          <a:off x="143897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111414</xdr:rowOff>
    </xdr:from>
    <xdr:ext cx="405111" cy="259045"/>
    <xdr:sp macro="" textlink="">
      <xdr:nvSpPr>
        <xdr:cNvPr id="669" name="n_3mainValue【保健センター・保健所】&#10;有形固定資産減価償却率"/>
        <xdr:cNvSpPr txBox="1"/>
      </xdr:nvSpPr>
      <xdr:spPr>
        <a:xfrm>
          <a:off x="13500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78757</xdr:rowOff>
    </xdr:from>
    <xdr:ext cx="405111" cy="259045"/>
    <xdr:sp macro="" textlink="">
      <xdr:nvSpPr>
        <xdr:cNvPr id="670" name="n_4mainValue【保健センター・保健所】&#10;有形固定資産減価償却率"/>
        <xdr:cNvSpPr txBox="1"/>
      </xdr:nvSpPr>
      <xdr:spPr>
        <a:xfrm>
          <a:off x="12611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92" name="直線コネクタ 691"/>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3"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4" name="直線コネクタ 693"/>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5"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6" name="直線コネクタ 695"/>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7"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8" name="フローチャート: 判断 697"/>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9" name="フローチャート: 判断 698"/>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700" name="フローチャート: 判断 699"/>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01" name="フローチャート: 判断 700"/>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702" name="フローチャート: 判断 701"/>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08" name="楕円 707"/>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709"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710" name="楕円 709"/>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711" name="直線コネクタ 710"/>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712" name="楕円 711"/>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13" name="直線コネクタ 712"/>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14" name="楕円 713"/>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15" name="直線コネクタ 714"/>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16" name="楕円 715"/>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17" name="直線コネクタ 716"/>
        <xdr:cNvCxnSpPr/>
      </xdr:nvCxnSpPr>
      <xdr:spPr>
        <a:xfrm>
          <a:off x="18656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718" name="n_1aveValue【保健センター・保健所】&#10;一人当たり面積"/>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719" name="n_2ave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720"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21"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22"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23"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24"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5" name="n_4main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750" name="直線コネクタ 749"/>
        <xdr:cNvCxnSpPr/>
      </xdr:nvCxnSpPr>
      <xdr:spPr>
        <a:xfrm flipV="1">
          <a:off x="16318864" y="1343215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751" name="【消防施設】&#10;有形固定資産減価償却率最小値テキスト"/>
        <xdr:cNvSpPr txBox="1"/>
      </xdr:nvSpPr>
      <xdr:spPr>
        <a:xfrm>
          <a:off x="16357600"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752" name="直線コネクタ 751"/>
        <xdr:cNvCxnSpPr/>
      </xdr:nvCxnSpPr>
      <xdr:spPr>
        <a:xfrm>
          <a:off x="16230600" y="1472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753" name="【消防施設】&#10;有形固定資産減価償却率最大値テキスト"/>
        <xdr:cNvSpPr txBox="1"/>
      </xdr:nvSpPr>
      <xdr:spPr>
        <a:xfrm>
          <a:off x="16357600" y="1320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754" name="直線コネクタ 753"/>
        <xdr:cNvCxnSpPr/>
      </xdr:nvCxnSpPr>
      <xdr:spPr>
        <a:xfrm>
          <a:off x="16230600" y="1343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151147</xdr:rowOff>
    </xdr:from>
    <xdr:ext cx="405111" cy="259045"/>
    <xdr:sp macro="" textlink="">
      <xdr:nvSpPr>
        <xdr:cNvPr id="755" name="【消防施設】&#10;有形固定資産減価償却率平均値テキスト"/>
        <xdr:cNvSpPr txBox="1"/>
      </xdr:nvSpPr>
      <xdr:spPr>
        <a:xfrm>
          <a:off x="16357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756" name="フローチャート: 判断 755"/>
        <xdr:cNvSpPr/>
      </xdr:nvSpPr>
      <xdr:spPr>
        <a:xfrm>
          <a:off x="16268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757" name="フローチャート: 判断 756"/>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114936</xdr:rowOff>
    </xdr:from>
    <xdr:to>
      <xdr:col>76</xdr:col>
      <xdr:colOff>165100</xdr:colOff>
      <xdr:row>82</xdr:row>
      <xdr:rowOff>45086</xdr:rowOff>
    </xdr:to>
    <xdr:sp macro="" textlink="">
      <xdr:nvSpPr>
        <xdr:cNvPr id="758" name="フローチャート: 判断 757"/>
        <xdr:cNvSpPr/>
      </xdr:nvSpPr>
      <xdr:spPr>
        <a:xfrm>
          <a:off x="14541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122555</xdr:rowOff>
    </xdr:from>
    <xdr:to>
      <xdr:col>72</xdr:col>
      <xdr:colOff>38100</xdr:colOff>
      <xdr:row>82</xdr:row>
      <xdr:rowOff>52705</xdr:rowOff>
    </xdr:to>
    <xdr:sp macro="" textlink="">
      <xdr:nvSpPr>
        <xdr:cNvPr id="759" name="フローチャート: 判断 758"/>
        <xdr:cNvSpPr/>
      </xdr:nvSpPr>
      <xdr:spPr>
        <a:xfrm>
          <a:off x="13652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124461</xdr:rowOff>
    </xdr:from>
    <xdr:to>
      <xdr:col>67</xdr:col>
      <xdr:colOff>101600</xdr:colOff>
      <xdr:row>82</xdr:row>
      <xdr:rowOff>54611</xdr:rowOff>
    </xdr:to>
    <xdr:sp macro="" textlink="">
      <xdr:nvSpPr>
        <xdr:cNvPr id="760" name="フローチャート: 判断 759"/>
        <xdr:cNvSpPr/>
      </xdr:nvSpPr>
      <xdr:spPr>
        <a:xfrm>
          <a:off x="12763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141605</xdr:rowOff>
    </xdr:from>
    <xdr:to>
      <xdr:col>85</xdr:col>
      <xdr:colOff>177800</xdr:colOff>
      <xdr:row>82</xdr:row>
      <xdr:rowOff>71755</xdr:rowOff>
    </xdr:to>
    <xdr:sp macro="" textlink="">
      <xdr:nvSpPr>
        <xdr:cNvPr id="766" name="楕円 765"/>
        <xdr:cNvSpPr/>
      </xdr:nvSpPr>
      <xdr:spPr>
        <a:xfrm>
          <a:off x="162687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120032</xdr:rowOff>
    </xdr:from>
    <xdr:ext cx="405111" cy="259045"/>
    <xdr:sp macro="" textlink="">
      <xdr:nvSpPr>
        <xdr:cNvPr id="767" name="【消防施設】&#10;有形固定資産減価償却率該当値テキスト"/>
        <xdr:cNvSpPr txBox="1"/>
      </xdr:nvSpPr>
      <xdr:spPr>
        <a:xfrm>
          <a:off x="16357600"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19686</xdr:rowOff>
    </xdr:from>
    <xdr:to>
      <xdr:col>81</xdr:col>
      <xdr:colOff>101600</xdr:colOff>
      <xdr:row>82</xdr:row>
      <xdr:rowOff>121286</xdr:rowOff>
    </xdr:to>
    <xdr:sp macro="" textlink="">
      <xdr:nvSpPr>
        <xdr:cNvPr id="768" name="楕円 767"/>
        <xdr:cNvSpPr/>
      </xdr:nvSpPr>
      <xdr:spPr>
        <a:xfrm>
          <a:off x="15430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20955</xdr:rowOff>
    </xdr:from>
    <xdr:to>
      <xdr:col>85</xdr:col>
      <xdr:colOff>127000</xdr:colOff>
      <xdr:row>82</xdr:row>
      <xdr:rowOff>70486</xdr:rowOff>
    </xdr:to>
    <xdr:cxnSp macro="">
      <xdr:nvCxnSpPr>
        <xdr:cNvPr id="769" name="直線コネクタ 768"/>
        <xdr:cNvCxnSpPr/>
      </xdr:nvCxnSpPr>
      <xdr:spPr>
        <a:xfrm flipV="1">
          <a:off x="15481300" y="14079855"/>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154939</xdr:rowOff>
    </xdr:from>
    <xdr:to>
      <xdr:col>76</xdr:col>
      <xdr:colOff>165100</xdr:colOff>
      <xdr:row>82</xdr:row>
      <xdr:rowOff>85089</xdr:rowOff>
    </xdr:to>
    <xdr:sp macro="" textlink="">
      <xdr:nvSpPr>
        <xdr:cNvPr id="770" name="楕円 769"/>
        <xdr:cNvSpPr/>
      </xdr:nvSpPr>
      <xdr:spPr>
        <a:xfrm>
          <a:off x="14541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34289</xdr:rowOff>
    </xdr:from>
    <xdr:to>
      <xdr:col>81</xdr:col>
      <xdr:colOff>50800</xdr:colOff>
      <xdr:row>82</xdr:row>
      <xdr:rowOff>70486</xdr:rowOff>
    </xdr:to>
    <xdr:cxnSp macro="">
      <xdr:nvCxnSpPr>
        <xdr:cNvPr id="771" name="直線コネクタ 770"/>
        <xdr:cNvCxnSpPr/>
      </xdr:nvCxnSpPr>
      <xdr:spPr>
        <a:xfrm>
          <a:off x="14592300" y="140931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137795</xdr:rowOff>
    </xdr:from>
    <xdr:to>
      <xdr:col>72</xdr:col>
      <xdr:colOff>38100</xdr:colOff>
      <xdr:row>82</xdr:row>
      <xdr:rowOff>67945</xdr:rowOff>
    </xdr:to>
    <xdr:sp macro="" textlink="">
      <xdr:nvSpPr>
        <xdr:cNvPr id="772" name="楕円 771"/>
        <xdr:cNvSpPr/>
      </xdr:nvSpPr>
      <xdr:spPr>
        <a:xfrm>
          <a:off x="13652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17145</xdr:rowOff>
    </xdr:from>
    <xdr:to>
      <xdr:col>76</xdr:col>
      <xdr:colOff>114300</xdr:colOff>
      <xdr:row>82</xdr:row>
      <xdr:rowOff>34289</xdr:rowOff>
    </xdr:to>
    <xdr:cxnSp macro="">
      <xdr:nvCxnSpPr>
        <xdr:cNvPr id="773" name="直線コネクタ 772"/>
        <xdr:cNvCxnSpPr/>
      </xdr:nvCxnSpPr>
      <xdr:spPr>
        <a:xfrm>
          <a:off x="13703300" y="1407604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111125</xdr:rowOff>
    </xdr:from>
    <xdr:to>
      <xdr:col>67</xdr:col>
      <xdr:colOff>101600</xdr:colOff>
      <xdr:row>82</xdr:row>
      <xdr:rowOff>41275</xdr:rowOff>
    </xdr:to>
    <xdr:sp macro="" textlink="">
      <xdr:nvSpPr>
        <xdr:cNvPr id="774" name="楕円 773"/>
        <xdr:cNvSpPr/>
      </xdr:nvSpPr>
      <xdr:spPr>
        <a:xfrm>
          <a:off x="12763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161925</xdr:rowOff>
    </xdr:from>
    <xdr:to>
      <xdr:col>71</xdr:col>
      <xdr:colOff>177800</xdr:colOff>
      <xdr:row>82</xdr:row>
      <xdr:rowOff>17145</xdr:rowOff>
    </xdr:to>
    <xdr:cxnSp macro="">
      <xdr:nvCxnSpPr>
        <xdr:cNvPr id="775" name="直線コネクタ 774"/>
        <xdr:cNvCxnSpPr/>
      </xdr:nvCxnSpPr>
      <xdr:spPr>
        <a:xfrm>
          <a:off x="12814300" y="140493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776" name="n_1aveValue【消防施設】&#10;有形固定資産減価償却率"/>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61613</xdr:rowOff>
    </xdr:from>
    <xdr:ext cx="405111" cy="259045"/>
    <xdr:sp macro="" textlink="">
      <xdr:nvSpPr>
        <xdr:cNvPr id="777" name="n_2aveValue【消防施設】&#10;有形固定資産減価償却率"/>
        <xdr:cNvSpPr txBox="1"/>
      </xdr:nvSpPr>
      <xdr:spPr>
        <a:xfrm>
          <a:off x="14389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69232</xdr:rowOff>
    </xdr:from>
    <xdr:ext cx="405111" cy="259045"/>
    <xdr:sp macro="" textlink="">
      <xdr:nvSpPr>
        <xdr:cNvPr id="778" name="n_3aveValue【消防施設】&#10;有形固定資産減価償却率"/>
        <xdr:cNvSpPr txBox="1"/>
      </xdr:nvSpPr>
      <xdr:spPr>
        <a:xfrm>
          <a:off x="13500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45738</xdr:rowOff>
    </xdr:from>
    <xdr:ext cx="405111" cy="259045"/>
    <xdr:sp macro="" textlink="">
      <xdr:nvSpPr>
        <xdr:cNvPr id="779" name="n_4aveValue【消防施設】&#10;有形固定資産減価償却率"/>
        <xdr:cNvSpPr txBox="1"/>
      </xdr:nvSpPr>
      <xdr:spPr>
        <a:xfrm>
          <a:off x="12611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112413</xdr:rowOff>
    </xdr:from>
    <xdr:ext cx="405111" cy="259045"/>
    <xdr:sp macro="" textlink="">
      <xdr:nvSpPr>
        <xdr:cNvPr id="780" name="n_1mainValue【消防施設】&#10;有形固定資産減価償却率"/>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76216</xdr:rowOff>
    </xdr:from>
    <xdr:ext cx="405111" cy="259045"/>
    <xdr:sp macro="" textlink="">
      <xdr:nvSpPr>
        <xdr:cNvPr id="781" name="n_2mainValue【消防施設】&#10;有形固定資産減価償却率"/>
        <xdr:cNvSpPr txBox="1"/>
      </xdr:nvSpPr>
      <xdr:spPr>
        <a:xfrm>
          <a:off x="14389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59072</xdr:rowOff>
    </xdr:from>
    <xdr:ext cx="405111" cy="259045"/>
    <xdr:sp macro="" textlink="">
      <xdr:nvSpPr>
        <xdr:cNvPr id="782" name="n_3mainValue【消防施設】&#10;有形固定資産減価償却率"/>
        <xdr:cNvSpPr txBox="1"/>
      </xdr:nvSpPr>
      <xdr:spPr>
        <a:xfrm>
          <a:off x="13500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57802</xdr:rowOff>
    </xdr:from>
    <xdr:ext cx="405111" cy="259045"/>
    <xdr:sp macro="" textlink="">
      <xdr:nvSpPr>
        <xdr:cNvPr id="783" name="n_4mainValue【消防施設】&#10;有形固定資産減価償却率"/>
        <xdr:cNvSpPr txBox="1"/>
      </xdr:nvSpPr>
      <xdr:spPr>
        <a:xfrm>
          <a:off x="12611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807" name="直線コネクタ 806"/>
        <xdr:cNvCxnSpPr/>
      </xdr:nvCxnSpPr>
      <xdr:spPr>
        <a:xfrm flipV="1">
          <a:off x="22160864" y="13373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8"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9" name="直線コネクタ 808"/>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10"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11" name="直線コネクタ 810"/>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812" name="【消防施設】&#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フローチャート: 判断 812"/>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4" name="フローチャート: 判断 81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815" name="フローチャート: 判断 814"/>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16" name="フローチャート: 判断 815"/>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7" name="フローチャート: 判断 816"/>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95250</xdr:rowOff>
    </xdr:from>
    <xdr:to>
      <xdr:col>116</xdr:col>
      <xdr:colOff>114300</xdr:colOff>
      <xdr:row>84</xdr:row>
      <xdr:rowOff>25400</xdr:rowOff>
    </xdr:to>
    <xdr:sp macro="" textlink="">
      <xdr:nvSpPr>
        <xdr:cNvPr id="823" name="楕円 822"/>
        <xdr:cNvSpPr/>
      </xdr:nvSpPr>
      <xdr:spPr>
        <a:xfrm>
          <a:off x="221107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118127</xdr:rowOff>
    </xdr:from>
    <xdr:ext cx="469744" cy="259045"/>
    <xdr:sp macro="" textlink="">
      <xdr:nvSpPr>
        <xdr:cNvPr id="824" name="【消防施設】&#10;一人当たり面積該当値テキスト"/>
        <xdr:cNvSpPr txBox="1"/>
      </xdr:nvSpPr>
      <xdr:spPr>
        <a:xfrm>
          <a:off x="22199600"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107950</xdr:rowOff>
    </xdr:from>
    <xdr:to>
      <xdr:col>112</xdr:col>
      <xdr:colOff>38100</xdr:colOff>
      <xdr:row>84</xdr:row>
      <xdr:rowOff>38100</xdr:rowOff>
    </xdr:to>
    <xdr:sp macro="" textlink="">
      <xdr:nvSpPr>
        <xdr:cNvPr id="825" name="楕円 824"/>
        <xdr:cNvSpPr/>
      </xdr:nvSpPr>
      <xdr:spPr>
        <a:xfrm>
          <a:off x="21272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146050</xdr:rowOff>
    </xdr:from>
    <xdr:to>
      <xdr:col>116</xdr:col>
      <xdr:colOff>63500</xdr:colOff>
      <xdr:row>83</xdr:row>
      <xdr:rowOff>158750</xdr:rowOff>
    </xdr:to>
    <xdr:cxnSp macro="">
      <xdr:nvCxnSpPr>
        <xdr:cNvPr id="826" name="直線コネクタ 825"/>
        <xdr:cNvCxnSpPr/>
      </xdr:nvCxnSpPr>
      <xdr:spPr>
        <a:xfrm flipV="1">
          <a:off x="21323300" y="14376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95250</xdr:rowOff>
    </xdr:from>
    <xdr:to>
      <xdr:col>107</xdr:col>
      <xdr:colOff>101600</xdr:colOff>
      <xdr:row>84</xdr:row>
      <xdr:rowOff>25400</xdr:rowOff>
    </xdr:to>
    <xdr:sp macro="" textlink="">
      <xdr:nvSpPr>
        <xdr:cNvPr id="827" name="楕円 826"/>
        <xdr:cNvSpPr/>
      </xdr:nvSpPr>
      <xdr:spPr>
        <a:xfrm>
          <a:off x="203835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146050</xdr:rowOff>
    </xdr:from>
    <xdr:to>
      <xdr:col>111</xdr:col>
      <xdr:colOff>177800</xdr:colOff>
      <xdr:row>83</xdr:row>
      <xdr:rowOff>158750</xdr:rowOff>
    </xdr:to>
    <xdr:cxnSp macro="">
      <xdr:nvCxnSpPr>
        <xdr:cNvPr id="828" name="直線コネクタ 827"/>
        <xdr:cNvCxnSpPr/>
      </xdr:nvCxnSpPr>
      <xdr:spPr>
        <a:xfrm>
          <a:off x="20434300" y="1437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95250</xdr:rowOff>
    </xdr:from>
    <xdr:to>
      <xdr:col>102</xdr:col>
      <xdr:colOff>165100</xdr:colOff>
      <xdr:row>84</xdr:row>
      <xdr:rowOff>25400</xdr:rowOff>
    </xdr:to>
    <xdr:sp macro="" textlink="">
      <xdr:nvSpPr>
        <xdr:cNvPr id="829" name="楕円 828"/>
        <xdr:cNvSpPr/>
      </xdr:nvSpPr>
      <xdr:spPr>
        <a:xfrm>
          <a:off x="194945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146050</xdr:rowOff>
    </xdr:from>
    <xdr:to>
      <xdr:col>107</xdr:col>
      <xdr:colOff>50800</xdr:colOff>
      <xdr:row>83</xdr:row>
      <xdr:rowOff>146050</xdr:rowOff>
    </xdr:to>
    <xdr:cxnSp macro="">
      <xdr:nvCxnSpPr>
        <xdr:cNvPr id="830" name="直線コネクタ 829"/>
        <xdr:cNvCxnSpPr/>
      </xdr:nvCxnSpPr>
      <xdr:spPr>
        <a:xfrm>
          <a:off x="19545300" y="1437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107950</xdr:rowOff>
    </xdr:from>
    <xdr:to>
      <xdr:col>98</xdr:col>
      <xdr:colOff>38100</xdr:colOff>
      <xdr:row>84</xdr:row>
      <xdr:rowOff>38100</xdr:rowOff>
    </xdr:to>
    <xdr:sp macro="" textlink="">
      <xdr:nvSpPr>
        <xdr:cNvPr id="831" name="楕円 830"/>
        <xdr:cNvSpPr/>
      </xdr:nvSpPr>
      <xdr:spPr>
        <a:xfrm>
          <a:off x="18605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146050</xdr:rowOff>
    </xdr:from>
    <xdr:to>
      <xdr:col>102</xdr:col>
      <xdr:colOff>114300</xdr:colOff>
      <xdr:row>83</xdr:row>
      <xdr:rowOff>158750</xdr:rowOff>
    </xdr:to>
    <xdr:cxnSp macro="">
      <xdr:nvCxnSpPr>
        <xdr:cNvPr id="832" name="直線コネクタ 831"/>
        <xdr:cNvCxnSpPr/>
      </xdr:nvCxnSpPr>
      <xdr:spPr>
        <a:xfrm flipV="1">
          <a:off x="18656300" y="1437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833" name="n_1aveValue【消防施設】&#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834" name="n_2aveValue【消防施設】&#10;一人当たり面積"/>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835" name="n_3aveValue【消防施設】&#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36" name="n_4aveValue【消防施設】&#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54627</xdr:rowOff>
    </xdr:from>
    <xdr:ext cx="469744" cy="259045"/>
    <xdr:sp macro="" textlink="">
      <xdr:nvSpPr>
        <xdr:cNvPr id="837" name="n_1mainValue【消防施設】&#10;一人当たり面積"/>
        <xdr:cNvSpPr txBox="1"/>
      </xdr:nvSpPr>
      <xdr:spPr>
        <a:xfrm>
          <a:off x="210757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838" name="n_2mainValue【消防施設】&#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839" name="n_3mainValue【消防施設】&#10;一人当たり面積"/>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29227</xdr:rowOff>
    </xdr:from>
    <xdr:ext cx="469744" cy="259045"/>
    <xdr:sp macro="" textlink="">
      <xdr:nvSpPr>
        <xdr:cNvPr id="840" name="n_4mainValue【消防施設】&#10;一人当たり面積"/>
        <xdr:cNvSpPr txBox="1"/>
      </xdr:nvSpPr>
      <xdr:spPr>
        <a:xfrm>
          <a:off x="18421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866" name="直線コネクタ 865"/>
        <xdr:cNvCxnSpPr/>
      </xdr:nvCxnSpPr>
      <xdr:spPr>
        <a:xfrm flipV="1">
          <a:off x="16318864" y="17224466"/>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867" name="【庁舎】&#10;有形固定資産減価償却率最小値テキスト"/>
        <xdr:cNvSpPr txBox="1"/>
      </xdr:nvSpPr>
      <xdr:spPr>
        <a:xfrm>
          <a:off x="16357600" y="185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868" name="直線コネクタ 867"/>
        <xdr:cNvCxnSpPr/>
      </xdr:nvCxnSpPr>
      <xdr:spPr>
        <a:xfrm>
          <a:off x="16230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869" name="【庁舎】&#10;有形固定資産減価償却率最大値テキスト"/>
        <xdr:cNvSpPr txBox="1"/>
      </xdr:nvSpPr>
      <xdr:spPr>
        <a:xfrm>
          <a:off x="16357600" y="169996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870" name="直線コネクタ 869"/>
        <xdr:cNvCxnSpPr/>
      </xdr:nvCxnSpPr>
      <xdr:spPr>
        <a:xfrm>
          <a:off x="16230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871" name="【庁舎】&#10;有形固定資産減価償却率平均値テキスト"/>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872" name="フローチャート: 判断 871"/>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873" name="フローチャート: 判断 872"/>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4" name="フローチャート: 判断 873"/>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75" name="フローチャート: 判断 874"/>
        <xdr:cNvSpPr/>
      </xdr:nvSpPr>
      <xdr:spPr>
        <a:xfrm>
          <a:off x="13652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95613</xdr:rowOff>
    </xdr:from>
    <xdr:to>
      <xdr:col>67</xdr:col>
      <xdr:colOff>101600</xdr:colOff>
      <xdr:row>104</xdr:row>
      <xdr:rowOff>25763</xdr:rowOff>
    </xdr:to>
    <xdr:sp macro="" textlink="">
      <xdr:nvSpPr>
        <xdr:cNvPr id="876" name="フローチャート: 判断 875"/>
        <xdr:cNvSpPr/>
      </xdr:nvSpPr>
      <xdr:spPr>
        <a:xfrm>
          <a:off x="12763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126637</xdr:rowOff>
    </xdr:from>
    <xdr:to>
      <xdr:col>85</xdr:col>
      <xdr:colOff>177800</xdr:colOff>
      <xdr:row>102</xdr:row>
      <xdr:rowOff>56787</xdr:rowOff>
    </xdr:to>
    <xdr:sp macro="" textlink="">
      <xdr:nvSpPr>
        <xdr:cNvPr id="882" name="楕円 881"/>
        <xdr:cNvSpPr/>
      </xdr:nvSpPr>
      <xdr:spPr>
        <a:xfrm>
          <a:off x="162687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149514</xdr:rowOff>
    </xdr:from>
    <xdr:ext cx="405111" cy="259045"/>
    <xdr:sp macro="" textlink="">
      <xdr:nvSpPr>
        <xdr:cNvPr id="883" name="【庁舎】&#10;有形固定資産減価償却率該当値テキスト"/>
        <xdr:cNvSpPr txBox="1"/>
      </xdr:nvSpPr>
      <xdr:spPr>
        <a:xfrm>
          <a:off x="16357600" y="1729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102144</xdr:rowOff>
    </xdr:from>
    <xdr:to>
      <xdr:col>81</xdr:col>
      <xdr:colOff>101600</xdr:colOff>
      <xdr:row>102</xdr:row>
      <xdr:rowOff>32294</xdr:rowOff>
    </xdr:to>
    <xdr:sp macro="" textlink="">
      <xdr:nvSpPr>
        <xdr:cNvPr id="884" name="楕円 883"/>
        <xdr:cNvSpPr/>
      </xdr:nvSpPr>
      <xdr:spPr>
        <a:xfrm>
          <a:off x="15430500" y="174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152944</xdr:rowOff>
    </xdr:from>
    <xdr:to>
      <xdr:col>85</xdr:col>
      <xdr:colOff>127000</xdr:colOff>
      <xdr:row>102</xdr:row>
      <xdr:rowOff>5987</xdr:rowOff>
    </xdr:to>
    <xdr:cxnSp macro="">
      <xdr:nvCxnSpPr>
        <xdr:cNvPr id="885" name="直線コネクタ 884"/>
        <xdr:cNvCxnSpPr/>
      </xdr:nvCxnSpPr>
      <xdr:spPr>
        <a:xfrm>
          <a:off x="15481300" y="1746939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64588</xdr:rowOff>
    </xdr:from>
    <xdr:to>
      <xdr:col>76</xdr:col>
      <xdr:colOff>165100</xdr:colOff>
      <xdr:row>101</xdr:row>
      <xdr:rowOff>166188</xdr:rowOff>
    </xdr:to>
    <xdr:sp macro="" textlink="">
      <xdr:nvSpPr>
        <xdr:cNvPr id="886" name="楕円 885"/>
        <xdr:cNvSpPr/>
      </xdr:nvSpPr>
      <xdr:spPr>
        <a:xfrm>
          <a:off x="1454150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115388</xdr:rowOff>
    </xdr:from>
    <xdr:to>
      <xdr:col>81</xdr:col>
      <xdr:colOff>50800</xdr:colOff>
      <xdr:row>101</xdr:row>
      <xdr:rowOff>152944</xdr:rowOff>
    </xdr:to>
    <xdr:cxnSp macro="">
      <xdr:nvCxnSpPr>
        <xdr:cNvPr id="887" name="直線コネクタ 886"/>
        <xdr:cNvCxnSpPr/>
      </xdr:nvCxnSpPr>
      <xdr:spPr>
        <a:xfrm>
          <a:off x="14592300" y="174318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62956</xdr:rowOff>
    </xdr:from>
    <xdr:to>
      <xdr:col>72</xdr:col>
      <xdr:colOff>38100</xdr:colOff>
      <xdr:row>101</xdr:row>
      <xdr:rowOff>164556</xdr:rowOff>
    </xdr:to>
    <xdr:sp macro="" textlink="">
      <xdr:nvSpPr>
        <xdr:cNvPr id="888" name="楕円 887"/>
        <xdr:cNvSpPr/>
      </xdr:nvSpPr>
      <xdr:spPr>
        <a:xfrm>
          <a:off x="13652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113756</xdr:rowOff>
    </xdr:from>
    <xdr:to>
      <xdr:col>76</xdr:col>
      <xdr:colOff>114300</xdr:colOff>
      <xdr:row>101</xdr:row>
      <xdr:rowOff>115388</xdr:rowOff>
    </xdr:to>
    <xdr:cxnSp macro="">
      <xdr:nvCxnSpPr>
        <xdr:cNvPr id="889" name="直線コネクタ 888"/>
        <xdr:cNvCxnSpPr/>
      </xdr:nvCxnSpPr>
      <xdr:spPr>
        <a:xfrm>
          <a:off x="13703300" y="1743020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10705</xdr:rowOff>
    </xdr:from>
    <xdr:to>
      <xdr:col>67</xdr:col>
      <xdr:colOff>101600</xdr:colOff>
      <xdr:row>101</xdr:row>
      <xdr:rowOff>112305</xdr:rowOff>
    </xdr:to>
    <xdr:sp macro="" textlink="">
      <xdr:nvSpPr>
        <xdr:cNvPr id="890" name="楕円 889"/>
        <xdr:cNvSpPr/>
      </xdr:nvSpPr>
      <xdr:spPr>
        <a:xfrm>
          <a:off x="12763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61505</xdr:rowOff>
    </xdr:from>
    <xdr:to>
      <xdr:col>71</xdr:col>
      <xdr:colOff>177800</xdr:colOff>
      <xdr:row>101</xdr:row>
      <xdr:rowOff>113756</xdr:rowOff>
    </xdr:to>
    <xdr:cxnSp macro="">
      <xdr:nvCxnSpPr>
        <xdr:cNvPr id="891" name="直線コネクタ 890"/>
        <xdr:cNvCxnSpPr/>
      </xdr:nvCxnSpPr>
      <xdr:spPr>
        <a:xfrm>
          <a:off x="12814300" y="1737795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43015</xdr:rowOff>
    </xdr:from>
    <xdr:ext cx="405111" cy="259045"/>
    <xdr:sp macro="" textlink="">
      <xdr:nvSpPr>
        <xdr:cNvPr id="892" name="n_1aveValue【庁舎】&#10;有形固定資産減価償却率"/>
        <xdr:cNvSpPr txBox="1"/>
      </xdr:nvSpPr>
      <xdr:spPr>
        <a:xfrm>
          <a:off x="152660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893" name="n_2aveValue【庁舎】&#10;有形固定資産減価償却率"/>
        <xdr:cNvSpPr txBox="1"/>
      </xdr:nvSpPr>
      <xdr:spPr>
        <a:xfrm>
          <a:off x="14389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83838</xdr:rowOff>
    </xdr:from>
    <xdr:ext cx="405111" cy="259045"/>
    <xdr:sp macro="" textlink="">
      <xdr:nvSpPr>
        <xdr:cNvPr id="894" name="n_3aveValue【庁舎】&#10;有形固定資産減価償却率"/>
        <xdr:cNvSpPr txBox="1"/>
      </xdr:nvSpPr>
      <xdr:spPr>
        <a:xfrm>
          <a:off x="13500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16890</xdr:rowOff>
    </xdr:from>
    <xdr:ext cx="405111" cy="259045"/>
    <xdr:sp macro="" textlink="">
      <xdr:nvSpPr>
        <xdr:cNvPr id="895" name="n_4aveValue【庁舎】&#10;有形固定資産減価償却率"/>
        <xdr:cNvSpPr txBox="1"/>
      </xdr:nvSpPr>
      <xdr:spPr>
        <a:xfrm>
          <a:off x="126117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48821</xdr:rowOff>
    </xdr:from>
    <xdr:ext cx="405111" cy="259045"/>
    <xdr:sp macro="" textlink="">
      <xdr:nvSpPr>
        <xdr:cNvPr id="896" name="n_1mainValue【庁舎】&#10;有形固定資産減価償却率"/>
        <xdr:cNvSpPr txBox="1"/>
      </xdr:nvSpPr>
      <xdr:spPr>
        <a:xfrm>
          <a:off x="15266044" y="1719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11265</xdr:rowOff>
    </xdr:from>
    <xdr:ext cx="405111" cy="259045"/>
    <xdr:sp macro="" textlink="">
      <xdr:nvSpPr>
        <xdr:cNvPr id="897" name="n_2mainValue【庁舎】&#10;有形固定資産減価償却率"/>
        <xdr:cNvSpPr txBox="1"/>
      </xdr:nvSpPr>
      <xdr:spPr>
        <a:xfrm>
          <a:off x="14389744" y="1715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9633</xdr:rowOff>
    </xdr:from>
    <xdr:ext cx="405111" cy="259045"/>
    <xdr:sp macro="" textlink="">
      <xdr:nvSpPr>
        <xdr:cNvPr id="898" name="n_3mainValue【庁舎】&#10;有形固定資産減価償却率"/>
        <xdr:cNvSpPr txBox="1"/>
      </xdr:nvSpPr>
      <xdr:spPr>
        <a:xfrm>
          <a:off x="135007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128832</xdr:rowOff>
    </xdr:from>
    <xdr:ext cx="405111" cy="259045"/>
    <xdr:sp macro="" textlink="">
      <xdr:nvSpPr>
        <xdr:cNvPr id="899" name="n_4mainValue【庁舎】&#10;有形固定資産減価償却率"/>
        <xdr:cNvSpPr txBox="1"/>
      </xdr:nvSpPr>
      <xdr:spPr>
        <a:xfrm>
          <a:off x="12611744" y="1710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923" name="直線コネクタ 922"/>
        <xdr:cNvCxnSpPr/>
      </xdr:nvCxnSpPr>
      <xdr:spPr>
        <a:xfrm flipV="1">
          <a:off x="22160864" y="17377411"/>
          <a:ext cx="0" cy="1059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4" name="【庁舎】&#10;一人当たり面積最小値テキスト"/>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5" name="直線コネクタ 924"/>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926"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927" name="直線コネクタ 926"/>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64788</xdr:rowOff>
    </xdr:from>
    <xdr:ext cx="469744" cy="259045"/>
    <xdr:sp macro="" textlink="">
      <xdr:nvSpPr>
        <xdr:cNvPr id="928" name="【庁舎】&#10;一人当たり面積平均値テキスト"/>
        <xdr:cNvSpPr txBox="1"/>
      </xdr:nvSpPr>
      <xdr:spPr>
        <a:xfrm>
          <a:off x="22199600" y="18067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29" name="フローチャート: 判断 928"/>
        <xdr:cNvSpPr/>
      </xdr:nvSpPr>
      <xdr:spPr>
        <a:xfrm>
          <a:off x="221107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macro="" textlink="">
      <xdr:nvSpPr>
        <xdr:cNvPr id="930" name="フローチャート: 判断 929"/>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124461</xdr:rowOff>
    </xdr:from>
    <xdr:to>
      <xdr:col>107</xdr:col>
      <xdr:colOff>101600</xdr:colOff>
      <xdr:row>106</xdr:row>
      <xdr:rowOff>54611</xdr:rowOff>
    </xdr:to>
    <xdr:sp macro="" textlink="">
      <xdr:nvSpPr>
        <xdr:cNvPr id="931" name="フローチャート: 判断 930"/>
        <xdr:cNvSpPr/>
      </xdr:nvSpPr>
      <xdr:spPr>
        <a:xfrm>
          <a:off x="20383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32" name="フローチャート: 判断 931"/>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933" name="フローチャート: 判断 932"/>
        <xdr:cNvSpPr/>
      </xdr:nvSpPr>
      <xdr:spPr>
        <a:xfrm>
          <a:off x="18605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105411</xdr:rowOff>
    </xdr:from>
    <xdr:to>
      <xdr:col>116</xdr:col>
      <xdr:colOff>114300</xdr:colOff>
      <xdr:row>105</xdr:row>
      <xdr:rowOff>35561</xdr:rowOff>
    </xdr:to>
    <xdr:sp macro="" textlink="">
      <xdr:nvSpPr>
        <xdr:cNvPr id="939" name="楕円 938"/>
        <xdr:cNvSpPr/>
      </xdr:nvSpPr>
      <xdr:spPr>
        <a:xfrm>
          <a:off x="22110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128288</xdr:rowOff>
    </xdr:from>
    <xdr:ext cx="469744" cy="259045"/>
    <xdr:sp macro="" textlink="">
      <xdr:nvSpPr>
        <xdr:cNvPr id="940" name="【庁舎】&#10;一人当たり面積該当値テキスト"/>
        <xdr:cNvSpPr txBox="1"/>
      </xdr:nvSpPr>
      <xdr:spPr>
        <a:xfrm>
          <a:off x="22199600"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128270</xdr:rowOff>
    </xdr:from>
    <xdr:to>
      <xdr:col>112</xdr:col>
      <xdr:colOff>38100</xdr:colOff>
      <xdr:row>105</xdr:row>
      <xdr:rowOff>58420</xdr:rowOff>
    </xdr:to>
    <xdr:sp macro="" textlink="">
      <xdr:nvSpPr>
        <xdr:cNvPr id="941" name="楕円 940"/>
        <xdr:cNvSpPr/>
      </xdr:nvSpPr>
      <xdr:spPr>
        <a:xfrm>
          <a:off x="21272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156211</xdr:rowOff>
    </xdr:from>
    <xdr:to>
      <xdr:col>116</xdr:col>
      <xdr:colOff>63500</xdr:colOff>
      <xdr:row>105</xdr:row>
      <xdr:rowOff>7620</xdr:rowOff>
    </xdr:to>
    <xdr:cxnSp macro="">
      <xdr:nvCxnSpPr>
        <xdr:cNvPr id="942" name="直線コネクタ 941"/>
        <xdr:cNvCxnSpPr/>
      </xdr:nvCxnSpPr>
      <xdr:spPr>
        <a:xfrm flipV="1">
          <a:off x="21323300" y="179870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124461</xdr:rowOff>
    </xdr:from>
    <xdr:to>
      <xdr:col>107</xdr:col>
      <xdr:colOff>101600</xdr:colOff>
      <xdr:row>105</xdr:row>
      <xdr:rowOff>54611</xdr:rowOff>
    </xdr:to>
    <xdr:sp macro="" textlink="">
      <xdr:nvSpPr>
        <xdr:cNvPr id="943" name="楕円 942"/>
        <xdr:cNvSpPr/>
      </xdr:nvSpPr>
      <xdr:spPr>
        <a:xfrm>
          <a:off x="20383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3811</xdr:rowOff>
    </xdr:from>
    <xdr:to>
      <xdr:col>111</xdr:col>
      <xdr:colOff>177800</xdr:colOff>
      <xdr:row>105</xdr:row>
      <xdr:rowOff>7620</xdr:rowOff>
    </xdr:to>
    <xdr:cxnSp macro="">
      <xdr:nvCxnSpPr>
        <xdr:cNvPr id="944" name="直線コネクタ 943"/>
        <xdr:cNvCxnSpPr/>
      </xdr:nvCxnSpPr>
      <xdr:spPr>
        <a:xfrm>
          <a:off x="20434300" y="180060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128270</xdr:rowOff>
    </xdr:from>
    <xdr:to>
      <xdr:col>102</xdr:col>
      <xdr:colOff>165100</xdr:colOff>
      <xdr:row>105</xdr:row>
      <xdr:rowOff>58420</xdr:rowOff>
    </xdr:to>
    <xdr:sp macro="" textlink="">
      <xdr:nvSpPr>
        <xdr:cNvPr id="945" name="楕円 944"/>
        <xdr:cNvSpPr/>
      </xdr:nvSpPr>
      <xdr:spPr>
        <a:xfrm>
          <a:off x="19494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3811</xdr:rowOff>
    </xdr:from>
    <xdr:to>
      <xdr:col>107</xdr:col>
      <xdr:colOff>50800</xdr:colOff>
      <xdr:row>105</xdr:row>
      <xdr:rowOff>7620</xdr:rowOff>
    </xdr:to>
    <xdr:cxnSp macro="">
      <xdr:nvCxnSpPr>
        <xdr:cNvPr id="946" name="直線コネクタ 945"/>
        <xdr:cNvCxnSpPr/>
      </xdr:nvCxnSpPr>
      <xdr:spPr>
        <a:xfrm flipV="1">
          <a:off x="19545300" y="180060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947" name="楕円 946"/>
        <xdr:cNvSpPr/>
      </xdr:nvSpPr>
      <xdr:spPr>
        <a:xfrm>
          <a:off x="18605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3811</xdr:rowOff>
    </xdr:from>
    <xdr:to>
      <xdr:col>102</xdr:col>
      <xdr:colOff>114300</xdr:colOff>
      <xdr:row>105</xdr:row>
      <xdr:rowOff>7620</xdr:rowOff>
    </xdr:to>
    <xdr:cxnSp macro="">
      <xdr:nvCxnSpPr>
        <xdr:cNvPr id="948" name="直線コネクタ 947"/>
        <xdr:cNvCxnSpPr/>
      </xdr:nvCxnSpPr>
      <xdr:spPr>
        <a:xfrm>
          <a:off x="18656300" y="180060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7638</xdr:rowOff>
    </xdr:from>
    <xdr:ext cx="469744" cy="259045"/>
    <xdr:sp macro="" textlink="">
      <xdr:nvSpPr>
        <xdr:cNvPr id="949" name="n_1aveValue【庁舎】&#10;一人当たり面積"/>
        <xdr:cNvSpPr txBox="1"/>
      </xdr:nvSpPr>
      <xdr:spPr>
        <a:xfrm>
          <a:off x="21075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45738</xdr:rowOff>
    </xdr:from>
    <xdr:ext cx="469744" cy="259045"/>
    <xdr:sp macro="" textlink="">
      <xdr:nvSpPr>
        <xdr:cNvPr id="950" name="n_2aveValue【庁舎】&#10;一人当たり面積"/>
        <xdr:cNvSpPr txBox="1"/>
      </xdr:nvSpPr>
      <xdr:spPr>
        <a:xfrm>
          <a:off x="20199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951" name="n_3aveValue【庁舎】&#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11447</xdr:rowOff>
    </xdr:from>
    <xdr:ext cx="469744" cy="259045"/>
    <xdr:sp macro="" textlink="">
      <xdr:nvSpPr>
        <xdr:cNvPr id="952" name="n_4aveValue【庁舎】&#10;一人当たり面積"/>
        <xdr:cNvSpPr txBox="1"/>
      </xdr:nvSpPr>
      <xdr:spPr>
        <a:xfrm>
          <a:off x="18421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74947</xdr:rowOff>
    </xdr:from>
    <xdr:ext cx="469744" cy="259045"/>
    <xdr:sp macro="" textlink="">
      <xdr:nvSpPr>
        <xdr:cNvPr id="953" name="n_1mainValue【庁舎】&#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71138</xdr:rowOff>
    </xdr:from>
    <xdr:ext cx="469744" cy="259045"/>
    <xdr:sp macro="" textlink="">
      <xdr:nvSpPr>
        <xdr:cNvPr id="954" name="n_2mainValue【庁舎】&#10;一人当たり面積"/>
        <xdr:cNvSpPr txBox="1"/>
      </xdr:nvSpPr>
      <xdr:spPr>
        <a:xfrm>
          <a:off x="20199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74947</xdr:rowOff>
    </xdr:from>
    <xdr:ext cx="469744" cy="259045"/>
    <xdr:sp macro="" textlink="">
      <xdr:nvSpPr>
        <xdr:cNvPr id="955" name="n_3mainValue【庁舎】&#10;一人当たり面積"/>
        <xdr:cNvSpPr txBox="1"/>
      </xdr:nvSpPr>
      <xdr:spPr>
        <a:xfrm>
          <a:off x="193104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71138</xdr:rowOff>
    </xdr:from>
    <xdr:ext cx="469744" cy="259045"/>
    <xdr:sp macro="" textlink="">
      <xdr:nvSpPr>
        <xdr:cNvPr id="956" name="n_4mainValue【庁舎】&#10;一人当たり面積"/>
        <xdr:cNvSpPr txBox="1"/>
      </xdr:nvSpPr>
      <xdr:spPr>
        <a:xfrm>
          <a:off x="18421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類似団体内では比較的人口が多く、市域が狭いことから、単位一人当たりとする指標については低い数値を示している。有形固定資産減価償却率について、労働会館の再整備事業を行った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や本庁舎の再整備事業を行った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については、近年の事業完了に伴い類似団体内平均をかなり下回っているが、</a:t>
          </a:r>
          <a:r>
            <a:rPr kumimoji="1" lang="ja-JP" altLang="en-US" sz="1100">
              <a:solidFill>
                <a:schemeClr val="dk1"/>
              </a:solidFill>
              <a:effectLst/>
              <a:latin typeface="+mn-lt"/>
              <a:ea typeface="+mn-ea"/>
              <a:cs typeface="+mn-cs"/>
            </a:rPr>
            <a:t>全体的に公共施設の老朽化が進んでいるので、今後も再整備短期プランに基づき、計画的に対応していく。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443,053
436,353
69.56
184,237,255
177,139,296
6,793,224
85,077,898
81,814,655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令和３年度は、市税等の減により基準財政収入額が減少したこと及び社会福祉費、保健衛生費、高齢者保健福祉費等の増により基準財政需要額が増加したために、財政力指数は前年度から</a:t>
          </a:r>
          <a:r>
            <a:rPr kumimoji="1" lang="en-US" altLang="ja-JP" sz="1100">
              <a:latin typeface="+mn-ea"/>
              <a:ea typeface="+mn-ea"/>
            </a:rPr>
            <a:t>0.2</a:t>
          </a:r>
          <a:r>
            <a:rPr kumimoji="1" lang="ja-JP" altLang="en-US" sz="1100">
              <a:latin typeface="+mn-ea"/>
              <a:ea typeface="+mn-ea"/>
            </a:rPr>
            <a:t>ポイント減の</a:t>
          </a:r>
          <a:r>
            <a:rPr kumimoji="1" lang="en-US" altLang="ja-JP" sz="1100">
              <a:latin typeface="+mn-ea"/>
              <a:ea typeface="+mn-ea"/>
            </a:rPr>
            <a:t>1.06</a:t>
          </a:r>
          <a:r>
            <a:rPr kumimoji="1" lang="ja-JP" altLang="en-US" sz="1100">
              <a:latin typeface="+mn-ea"/>
              <a:ea typeface="+mn-ea"/>
            </a:rPr>
            <a:t>となっているが、類似団体平均や神奈川県平均を上回る状況にある。しかしながら、扶助費などの社会保障関係費が増加傾向で推移していることから、引き続き、藤沢市行財政改革</a:t>
          </a:r>
          <a:r>
            <a:rPr kumimoji="1" lang="en-US" altLang="ja-JP" sz="1100">
              <a:latin typeface="+mn-ea"/>
              <a:ea typeface="+mn-ea"/>
            </a:rPr>
            <a:t>2024</a:t>
          </a:r>
          <a:r>
            <a:rPr kumimoji="1" lang="ja-JP" altLang="en-US" sz="1100">
              <a:latin typeface="+mn-ea"/>
              <a:ea typeface="+mn-ea"/>
            </a:rPr>
            <a:t>基本方針に沿った計画的な財政運営に努めることにより、財政の健全化を維持する。</a:t>
          </a:r>
        </a:p>
        <a:p>
          <a:endParaRPr kumimoji="1" lang="ja-JP" altLang="en-US" sz="1300">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83961</xdr:rowOff>
    </xdr:to>
    <xdr:cxnSp macro="">
      <xdr:nvCxnSpPr>
        <xdr:cNvPr id="69" name="直線コネクタ 68"/>
        <xdr:cNvCxnSpPr/>
      </xdr:nvCxnSpPr>
      <xdr:spPr>
        <a:xfrm>
          <a:off x="4114800" y="67437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21466</xdr:rowOff>
    </xdr:from>
    <xdr:ext cx="762000" cy="259045"/>
    <xdr:sp macro="" textlink="">
      <xdr:nvSpPr>
        <xdr:cNvPr id="70" name="財政力平均値テキスト"/>
        <xdr:cNvSpPr txBox="1"/>
      </xdr:nvSpPr>
      <xdr:spPr>
        <a:xfrm>
          <a:off x="5041900" y="687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83961</xdr:rowOff>
    </xdr:to>
    <xdr:cxnSp macro="">
      <xdr:nvCxnSpPr>
        <xdr:cNvPr id="72" name="直線コネクタ 71"/>
        <xdr:cNvCxnSpPr/>
      </xdr:nvCxnSpPr>
      <xdr:spPr>
        <a:xfrm flipV="1">
          <a:off x="3225800" y="67437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xdr:cNvSpPr/>
      </xdr:nvSpPr>
      <xdr:spPr>
        <a:xfrm>
          <a:off x="4064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149172</xdr:rowOff>
    </xdr:from>
    <xdr:ext cx="736600" cy="259045"/>
    <xdr:sp macro="" textlink="">
      <xdr:nvSpPr>
        <xdr:cNvPr id="74" name="テキスト ボックス 73"/>
        <xdr:cNvSpPr txBox="1"/>
      </xdr:nvSpPr>
      <xdr:spPr>
        <a:xfrm>
          <a:off x="3733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83961</xdr:rowOff>
    </xdr:from>
    <xdr:to>
      <xdr:col>15</xdr:col>
      <xdr:colOff>82550</xdr:colOff>
      <xdr:row>39</xdr:row>
      <xdr:rowOff>97367</xdr:rowOff>
    </xdr:to>
    <xdr:cxnSp macro="">
      <xdr:nvCxnSpPr>
        <xdr:cNvPr id="75" name="直線コネクタ 74"/>
        <xdr:cNvCxnSpPr/>
      </xdr:nvCxnSpPr>
      <xdr:spPr>
        <a:xfrm flipV="1">
          <a:off x="2336800" y="67705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97367</xdr:rowOff>
    </xdr:to>
    <xdr:cxnSp macro="">
      <xdr:nvCxnSpPr>
        <xdr:cNvPr id="78" name="直線コネクタ 77"/>
        <xdr:cNvCxnSpPr/>
      </xdr:nvCxnSpPr>
      <xdr:spPr>
        <a:xfrm>
          <a:off x="1447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33161</xdr:rowOff>
    </xdr:from>
    <xdr:to>
      <xdr:col>23</xdr:col>
      <xdr:colOff>184150</xdr:colOff>
      <xdr:row>39</xdr:row>
      <xdr:rowOff>134761</xdr:rowOff>
    </xdr:to>
    <xdr:sp macro="" textlink="">
      <xdr:nvSpPr>
        <xdr:cNvPr id="88" name="楕円 87"/>
        <xdr:cNvSpPr/>
      </xdr:nvSpPr>
      <xdr:spPr>
        <a:xfrm>
          <a:off x="49022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49688</xdr:rowOff>
    </xdr:from>
    <xdr:ext cx="762000" cy="259045"/>
    <xdr:sp macro="" textlink="">
      <xdr:nvSpPr>
        <xdr:cNvPr id="89" name="財政力該当値テキスト"/>
        <xdr:cNvSpPr txBox="1"/>
      </xdr:nvSpPr>
      <xdr:spPr>
        <a:xfrm>
          <a:off x="5041900" y="656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33161</xdr:rowOff>
    </xdr:from>
    <xdr:to>
      <xdr:col>15</xdr:col>
      <xdr:colOff>133350</xdr:colOff>
      <xdr:row>39</xdr:row>
      <xdr:rowOff>134761</xdr:rowOff>
    </xdr:to>
    <xdr:sp macro="" textlink="">
      <xdr:nvSpPr>
        <xdr:cNvPr id="92" name="楕円 91"/>
        <xdr:cNvSpPr/>
      </xdr:nvSpPr>
      <xdr:spPr>
        <a:xfrm>
          <a:off x="3175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144938</xdr:rowOff>
    </xdr:from>
    <xdr:ext cx="762000" cy="259045"/>
    <xdr:sp macro="" textlink="">
      <xdr:nvSpPr>
        <xdr:cNvPr id="93" name="テキスト ボックス 92"/>
        <xdr:cNvSpPr txBox="1"/>
      </xdr:nvSpPr>
      <xdr:spPr>
        <a:xfrm>
          <a:off x="2844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年度は、市税全体としては</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収と</a:t>
          </a:r>
          <a:r>
            <a:rPr lang="ja-JP" altLang="en-US" sz="1100">
              <a:solidFill>
                <a:schemeClr val="dk1"/>
              </a:solidFill>
              <a:effectLst/>
              <a:latin typeface="+mn-lt"/>
              <a:ea typeface="+mn-ea"/>
              <a:cs typeface="+mn-cs"/>
            </a:rPr>
            <a:t>なったが</a:t>
          </a:r>
          <a:r>
            <a:rPr lang="ja-JP" altLang="ja-JP" sz="1100">
              <a:solidFill>
                <a:schemeClr val="dk1"/>
              </a:solidFill>
              <a:effectLst/>
              <a:latin typeface="+mn-lt"/>
              <a:ea typeface="+mn-ea"/>
              <a:cs typeface="+mn-cs"/>
            </a:rPr>
            <a:t>、地方消費税交付金の増加などにより経常一般財源が全体的に</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たこと及び</a:t>
          </a:r>
          <a:r>
            <a:rPr lang="ja-JP" altLang="ja-JP" sz="1100">
              <a:solidFill>
                <a:schemeClr val="dk1"/>
              </a:solidFill>
              <a:effectLst/>
              <a:latin typeface="+mn-lt"/>
              <a:ea typeface="+mn-ea"/>
              <a:cs typeface="+mn-cs"/>
            </a:rPr>
            <a:t>義務的経費</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充当</a:t>
          </a:r>
          <a:r>
            <a:rPr lang="ja-JP" altLang="en-US" sz="1100">
              <a:solidFill>
                <a:schemeClr val="dk1"/>
              </a:solidFill>
              <a:effectLst/>
              <a:latin typeface="+mn-lt"/>
              <a:ea typeface="+mn-ea"/>
              <a:cs typeface="+mn-cs"/>
            </a:rPr>
            <a:t>した</a:t>
          </a:r>
          <a:r>
            <a:rPr lang="ja-JP" altLang="ja-JP" sz="1100">
              <a:solidFill>
                <a:schemeClr val="dk1"/>
              </a:solidFill>
              <a:effectLst/>
              <a:latin typeface="+mn-lt"/>
              <a:ea typeface="+mn-ea"/>
              <a:cs typeface="+mn-cs"/>
            </a:rPr>
            <a:t>一般財源</a:t>
          </a:r>
          <a:r>
            <a:rPr lang="ja-JP" altLang="en-US" sz="1100">
              <a:solidFill>
                <a:schemeClr val="dk1"/>
              </a:solidFill>
              <a:effectLst/>
              <a:latin typeface="+mn-lt"/>
              <a:ea typeface="+mn-ea"/>
              <a:cs typeface="+mn-cs"/>
            </a:rPr>
            <a:t>が減少</a:t>
          </a:r>
          <a:r>
            <a:rPr lang="ja-JP" altLang="ja-JP" sz="1100">
              <a:solidFill>
                <a:schemeClr val="dk1"/>
              </a:solidFill>
              <a:effectLst/>
              <a:latin typeface="+mn-lt"/>
              <a:ea typeface="+mn-ea"/>
              <a:cs typeface="+mn-cs"/>
            </a:rPr>
            <a:t>したことから、前年度に比べ</a:t>
          </a:r>
          <a:r>
            <a:rPr lang="ja-JP" altLang="en-US" sz="1100">
              <a:solidFill>
                <a:schemeClr val="dk1"/>
              </a:solidFill>
              <a:effectLst/>
              <a:latin typeface="+mn-lt"/>
              <a:ea typeface="+mn-ea"/>
              <a:cs typeface="+mn-cs"/>
            </a:rPr>
            <a:t>経常収支比率は</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a:t>
          </a:r>
          <a:endParaRPr lang="ja-JP" altLang="ja-JP" sz="1400">
            <a:effectLst/>
          </a:endParaRPr>
        </a:p>
        <a:p>
          <a:r>
            <a:rPr lang="ja-JP" altLang="ja-JP" sz="1100">
              <a:solidFill>
                <a:schemeClr val="dk1"/>
              </a:solidFill>
              <a:effectLst/>
              <a:latin typeface="+mn-lt"/>
              <a:ea typeface="+mn-ea"/>
              <a:cs typeface="+mn-cs"/>
            </a:rPr>
            <a:t>　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社会保障関係費などの増加が見込まれることから、藤沢市行財政改革</a:t>
          </a:r>
          <a:r>
            <a:rPr lang="en-US" altLang="ja-JP" sz="1100">
              <a:solidFill>
                <a:schemeClr val="dk1"/>
              </a:solidFill>
              <a:effectLst/>
              <a:latin typeface="+mn-lt"/>
              <a:ea typeface="+mn-ea"/>
              <a:cs typeface="+mn-cs"/>
            </a:rPr>
            <a:t>2024</a:t>
          </a:r>
          <a:r>
            <a:rPr lang="ja-JP" altLang="ja-JP" sz="1100">
              <a:solidFill>
                <a:schemeClr val="dk1"/>
              </a:solidFill>
              <a:effectLst/>
              <a:latin typeface="+mn-lt"/>
              <a:ea typeface="+mn-ea"/>
              <a:cs typeface="+mn-cs"/>
            </a:rPr>
            <a:t>基本方針の取組を通じて、</a:t>
          </a:r>
          <a:r>
            <a:rPr lang="ja-JP" altLang="en-US" sz="1100">
              <a:solidFill>
                <a:schemeClr val="dk1"/>
              </a:solidFill>
              <a:effectLst/>
              <a:latin typeface="+mn-lt"/>
              <a:ea typeface="+mn-ea"/>
              <a:cs typeface="+mn-cs"/>
            </a:rPr>
            <a:t>積極的な歳入確保や市単独事業</a:t>
          </a:r>
          <a:r>
            <a:rPr lang="ja-JP" altLang="ja-JP" sz="1100">
              <a:solidFill>
                <a:schemeClr val="dk1"/>
              </a:solidFill>
              <a:effectLst/>
              <a:latin typeface="+mn-lt"/>
              <a:ea typeface="+mn-ea"/>
              <a:cs typeface="+mn-cs"/>
            </a:rPr>
            <a:t>の見直しに努め、現在の水準の維持または改善に努める。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65</xdr:row>
      <xdr:rowOff>93133</xdr:rowOff>
    </xdr:to>
    <xdr:cxnSp macro="">
      <xdr:nvCxnSpPr>
        <xdr:cNvPr id="132" name="直線コネクタ 131"/>
        <xdr:cNvCxnSpPr/>
      </xdr:nvCxnSpPr>
      <xdr:spPr>
        <a:xfrm flipV="1">
          <a:off x="4114800" y="11012170"/>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82567</xdr:rowOff>
    </xdr:from>
    <xdr:ext cx="762000" cy="259045"/>
    <xdr:sp macro="" textlink="">
      <xdr:nvSpPr>
        <xdr:cNvPr id="133" name="財政構造の弾力性平均値テキスト"/>
        <xdr:cNvSpPr txBox="1"/>
      </xdr:nvSpPr>
      <xdr:spPr>
        <a:xfrm>
          <a:off x="5041900" y="1054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47413</xdr:rowOff>
    </xdr:from>
    <xdr:to>
      <xdr:col>19</xdr:col>
      <xdr:colOff>133350</xdr:colOff>
      <xdr:row>65</xdr:row>
      <xdr:rowOff>93133</xdr:rowOff>
    </xdr:to>
    <xdr:cxnSp macro="">
      <xdr:nvCxnSpPr>
        <xdr:cNvPr id="135" name="直線コネクタ 134"/>
        <xdr:cNvCxnSpPr/>
      </xdr:nvCxnSpPr>
      <xdr:spPr>
        <a:xfrm>
          <a:off x="3225800" y="11020213"/>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33867</xdr:rowOff>
    </xdr:from>
    <xdr:to>
      <xdr:col>15</xdr:col>
      <xdr:colOff>82550</xdr:colOff>
      <xdr:row>64</xdr:row>
      <xdr:rowOff>47413</xdr:rowOff>
    </xdr:to>
    <xdr:cxnSp macro="">
      <xdr:nvCxnSpPr>
        <xdr:cNvPr id="138" name="直線コネクタ 137"/>
        <xdr:cNvCxnSpPr/>
      </xdr:nvCxnSpPr>
      <xdr:spPr>
        <a:xfrm>
          <a:off x="2336800" y="1083521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0" name="テキスト ボックス 139"/>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63</xdr:row>
      <xdr:rowOff>33867</xdr:rowOff>
    </xdr:to>
    <xdr:cxnSp macro="">
      <xdr:nvCxnSpPr>
        <xdr:cNvPr id="141" name="直線コネクタ 140"/>
        <xdr:cNvCxnSpPr/>
      </xdr:nvCxnSpPr>
      <xdr:spPr>
        <a:xfrm>
          <a:off x="1447800" y="107708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43" name="テキスト ボックス 142"/>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4" name="フローチャート: 判断 143"/>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45" name="テキスト ボックス 144"/>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1" name="楕円 150"/>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2"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3" name="楕円 152"/>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4" name="テキスト ボックス 153"/>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168063</xdr:rowOff>
    </xdr:from>
    <xdr:to>
      <xdr:col>15</xdr:col>
      <xdr:colOff>133350</xdr:colOff>
      <xdr:row>64</xdr:row>
      <xdr:rowOff>98213</xdr:rowOff>
    </xdr:to>
    <xdr:sp macro="" textlink="">
      <xdr:nvSpPr>
        <xdr:cNvPr id="155" name="楕円 154"/>
        <xdr:cNvSpPr/>
      </xdr:nvSpPr>
      <xdr:spPr>
        <a:xfrm>
          <a:off x="3175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56" name="テキスト ボックス 155"/>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154517</xdr:rowOff>
    </xdr:from>
    <xdr:to>
      <xdr:col>11</xdr:col>
      <xdr:colOff>82550</xdr:colOff>
      <xdr:row>63</xdr:row>
      <xdr:rowOff>84667</xdr:rowOff>
    </xdr:to>
    <xdr:sp macro="" textlink="">
      <xdr:nvSpPr>
        <xdr:cNvPr id="157" name="楕円 156"/>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94844</xdr:rowOff>
    </xdr:from>
    <xdr:ext cx="762000" cy="259045"/>
    <xdr:sp macro="" textlink="">
      <xdr:nvSpPr>
        <xdr:cNvPr id="158" name="テキスト ボックス 157"/>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9" name="楕円 158"/>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60" name="テキスト ボックス 159"/>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rgbClr val="0070C0"/>
              </a:solidFill>
              <a:effectLst/>
              <a:latin typeface="+mn-lt"/>
              <a:ea typeface="+mn-ea"/>
              <a:cs typeface="+mn-cs"/>
            </a:rPr>
            <a:t>　</a:t>
          </a:r>
          <a:r>
            <a:rPr lang="ja-JP" altLang="ja-JP" sz="1100">
              <a:solidFill>
                <a:sysClr val="windowText" lastClr="000000"/>
              </a:solidFill>
              <a:effectLst/>
              <a:latin typeface="+mn-lt"/>
              <a:ea typeface="+mn-ea"/>
              <a:cs typeface="+mn-cs"/>
            </a:rPr>
            <a:t>人件費については</a:t>
          </a:r>
          <a:r>
            <a:rPr lang="ja-JP" altLang="en-US" sz="1100">
              <a:solidFill>
                <a:sysClr val="windowText" lastClr="000000"/>
              </a:solidFill>
              <a:effectLst/>
              <a:latin typeface="+mn-lt"/>
              <a:ea typeface="+mn-ea"/>
              <a:cs typeface="+mn-cs"/>
            </a:rPr>
            <a:t>退職手当の減などにより、前年度と比較して減少しているが、新型コロナウイルス感染症に対する支援策やワクチン接種に係る委託料などが</a:t>
          </a:r>
          <a:r>
            <a:rPr lang="ja-JP" altLang="ja-JP" sz="1100">
              <a:solidFill>
                <a:sysClr val="windowText" lastClr="000000"/>
              </a:solidFill>
              <a:effectLst/>
              <a:latin typeface="+mn-lt"/>
              <a:ea typeface="+mn-ea"/>
              <a:cs typeface="+mn-cs"/>
            </a:rPr>
            <a:t>増となっ</a:t>
          </a:r>
          <a:r>
            <a:rPr lang="ja-JP" altLang="en-US" sz="1100">
              <a:solidFill>
                <a:sysClr val="windowText" lastClr="000000"/>
              </a:solidFill>
              <a:effectLst/>
              <a:latin typeface="+mn-lt"/>
              <a:ea typeface="+mn-ea"/>
              <a:cs typeface="+mn-cs"/>
            </a:rPr>
            <a:t>たことなどにより</a:t>
          </a:r>
          <a:r>
            <a:rPr lang="ja-JP" altLang="ja-JP" sz="1100">
              <a:solidFill>
                <a:sysClr val="windowText" lastClr="000000"/>
              </a:solidFill>
              <a:effectLst/>
              <a:latin typeface="+mn-lt"/>
              <a:ea typeface="+mn-ea"/>
              <a:cs typeface="+mn-cs"/>
            </a:rPr>
            <a:t>物件費が</a:t>
          </a:r>
          <a:r>
            <a:rPr lang="ja-JP" altLang="en-US" sz="1100">
              <a:solidFill>
                <a:sysClr val="windowText" lastClr="000000"/>
              </a:solidFill>
              <a:effectLst/>
              <a:latin typeface="+mn-lt"/>
              <a:ea typeface="+mn-ea"/>
              <a:cs typeface="+mn-cs"/>
            </a:rPr>
            <a:t>前年度比で増加しており、人口は増加しているものの１人あたりの額が前年度と比較して増加している</a:t>
          </a:r>
          <a:r>
            <a:rPr lang="ja-JP" altLang="ja-JP" sz="1100">
              <a:solidFill>
                <a:sysClr val="windowText" lastClr="000000"/>
              </a:solidFill>
              <a:effectLst/>
              <a:latin typeface="+mn-lt"/>
              <a:ea typeface="+mn-ea"/>
              <a:cs typeface="+mn-cs"/>
            </a:rPr>
            <a:t>。</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類似団体平均</a:t>
          </a:r>
          <a:r>
            <a:rPr lang="ja-JP" altLang="en-US" sz="1100">
              <a:solidFill>
                <a:sysClr val="windowText" lastClr="000000"/>
              </a:solidFill>
              <a:effectLst/>
              <a:latin typeface="+mn-lt"/>
              <a:ea typeface="+mn-ea"/>
              <a:cs typeface="+mn-cs"/>
            </a:rPr>
            <a:t>も上昇傾向ではあるが、</a:t>
          </a:r>
          <a:r>
            <a:rPr lang="ja-JP" altLang="ja-JP" sz="1100">
              <a:solidFill>
                <a:sysClr val="windowText" lastClr="000000"/>
              </a:solidFill>
              <a:effectLst/>
              <a:latin typeface="+mn-lt"/>
              <a:ea typeface="+mn-ea"/>
              <a:cs typeface="+mn-cs"/>
            </a:rPr>
            <a:t>依然として</a:t>
          </a:r>
          <a:r>
            <a:rPr lang="ja-JP" altLang="en-US" sz="1100">
              <a:solidFill>
                <a:sysClr val="windowText" lastClr="000000"/>
              </a:solidFill>
              <a:effectLst/>
              <a:latin typeface="+mn-lt"/>
              <a:ea typeface="+mn-ea"/>
              <a:cs typeface="+mn-cs"/>
            </a:rPr>
            <a:t>それ</a:t>
          </a:r>
          <a:r>
            <a:rPr lang="ja-JP" altLang="ja-JP" sz="1100">
              <a:solidFill>
                <a:sysClr val="windowText" lastClr="000000"/>
              </a:solidFill>
              <a:effectLst/>
              <a:latin typeface="+mn-lt"/>
              <a:ea typeface="+mn-ea"/>
              <a:cs typeface="+mn-cs"/>
            </a:rPr>
            <a:t>を</a:t>
          </a:r>
          <a:r>
            <a:rPr lang="ja-JP" altLang="en-US" sz="1100">
              <a:solidFill>
                <a:sysClr val="windowText" lastClr="000000"/>
              </a:solidFill>
              <a:effectLst/>
              <a:latin typeface="+mn-lt"/>
              <a:ea typeface="+mn-ea"/>
              <a:cs typeface="+mn-cs"/>
            </a:rPr>
            <a:t>上回って</a:t>
          </a:r>
          <a:r>
            <a:rPr lang="ja-JP" altLang="ja-JP" sz="1100">
              <a:solidFill>
                <a:sysClr val="windowText" lastClr="000000"/>
              </a:solidFill>
              <a:effectLst/>
              <a:latin typeface="+mn-lt"/>
              <a:ea typeface="+mn-ea"/>
              <a:cs typeface="+mn-cs"/>
            </a:rPr>
            <a:t>いる</a:t>
          </a:r>
          <a:r>
            <a:rPr lang="ja-JP" altLang="en-US" sz="1100">
              <a:solidFill>
                <a:sysClr val="windowText" lastClr="000000"/>
              </a:solidFill>
              <a:effectLst/>
              <a:latin typeface="+mn-lt"/>
              <a:ea typeface="+mn-ea"/>
              <a:cs typeface="+mn-cs"/>
            </a:rPr>
            <a:t>状況である</a:t>
          </a:r>
          <a:r>
            <a:rPr lang="ja-JP" altLang="ja-JP" sz="1100">
              <a:solidFill>
                <a:sysClr val="windowText" lastClr="000000"/>
              </a:solidFill>
              <a:effectLst/>
              <a:latin typeface="+mn-lt"/>
              <a:ea typeface="+mn-ea"/>
              <a:cs typeface="+mn-cs"/>
            </a:rPr>
            <a:t>。今後も民間資源</a:t>
          </a:r>
          <a:r>
            <a:rPr lang="ja-JP" altLang="en-US" sz="1100">
              <a:solidFill>
                <a:sysClr val="windowText" lastClr="000000"/>
              </a:solidFill>
              <a:effectLst/>
              <a:latin typeface="+mn-lt"/>
              <a:ea typeface="+mn-ea"/>
              <a:cs typeface="+mn-cs"/>
            </a:rPr>
            <a:t>活用等</a:t>
          </a:r>
          <a:r>
            <a:rPr lang="ja-JP" altLang="ja-JP" sz="1100">
              <a:solidFill>
                <a:sysClr val="windowText" lastClr="000000"/>
              </a:solidFill>
              <a:effectLst/>
              <a:latin typeface="+mn-lt"/>
              <a:ea typeface="+mn-ea"/>
              <a:cs typeface="+mn-cs"/>
            </a:rPr>
            <a:t>によ</a:t>
          </a:r>
          <a:r>
            <a:rPr lang="ja-JP" altLang="en-US" sz="1100">
              <a:solidFill>
                <a:sysClr val="windowText" lastClr="000000"/>
              </a:solidFill>
              <a:effectLst/>
              <a:latin typeface="+mn-lt"/>
              <a:ea typeface="+mn-ea"/>
              <a:cs typeface="+mn-cs"/>
            </a:rPr>
            <a:t>り人件費の抑制に努めるが、委託料の増に伴い物件費が増加することから総額としては増加傾向が続いている</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18652</xdr:rowOff>
    </xdr:from>
    <xdr:to>
      <xdr:col>23</xdr:col>
      <xdr:colOff>133350</xdr:colOff>
      <xdr:row>83</xdr:row>
      <xdr:rowOff>91083</xdr:rowOff>
    </xdr:to>
    <xdr:cxnSp macro="">
      <xdr:nvCxnSpPr>
        <xdr:cNvPr id="195" name="直線コネクタ 194"/>
        <xdr:cNvCxnSpPr/>
      </xdr:nvCxnSpPr>
      <xdr:spPr>
        <a:xfrm>
          <a:off x="4114800" y="14249002"/>
          <a:ext cx="838200" cy="7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42600</xdr:rowOff>
    </xdr:from>
    <xdr:ext cx="762000" cy="259045"/>
    <xdr:sp macro="" textlink="">
      <xdr:nvSpPr>
        <xdr:cNvPr id="196" name="人件費・物件費等の状況平均値テキスト"/>
        <xdr:cNvSpPr txBox="1"/>
      </xdr:nvSpPr>
      <xdr:spPr>
        <a:xfrm>
          <a:off x="5041900" y="14101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120648</xdr:rowOff>
    </xdr:from>
    <xdr:to>
      <xdr:col>19</xdr:col>
      <xdr:colOff>133350</xdr:colOff>
      <xdr:row>83</xdr:row>
      <xdr:rowOff>18652</xdr:rowOff>
    </xdr:to>
    <xdr:cxnSp macro="">
      <xdr:nvCxnSpPr>
        <xdr:cNvPr id="198" name="直線コネクタ 197"/>
        <xdr:cNvCxnSpPr/>
      </xdr:nvCxnSpPr>
      <xdr:spPr>
        <a:xfrm>
          <a:off x="3225800" y="14179548"/>
          <a:ext cx="889000" cy="6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xdr:cNvSpPr/>
      </xdr:nvSpPr>
      <xdr:spPr>
        <a:xfrm>
          <a:off x="4064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8996</xdr:rowOff>
    </xdr:from>
    <xdr:ext cx="736600" cy="259045"/>
    <xdr:sp macro="" textlink="">
      <xdr:nvSpPr>
        <xdr:cNvPr id="200" name="テキスト ボックス 199"/>
        <xdr:cNvSpPr txBox="1"/>
      </xdr:nvSpPr>
      <xdr:spPr>
        <a:xfrm>
          <a:off x="3733800" y="1389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49088</xdr:rowOff>
    </xdr:from>
    <xdr:to>
      <xdr:col>15</xdr:col>
      <xdr:colOff>82550</xdr:colOff>
      <xdr:row>82</xdr:row>
      <xdr:rowOff>120648</xdr:rowOff>
    </xdr:to>
    <xdr:cxnSp macro="">
      <xdr:nvCxnSpPr>
        <xdr:cNvPr id="201" name="直線コネクタ 200"/>
        <xdr:cNvCxnSpPr/>
      </xdr:nvCxnSpPr>
      <xdr:spPr>
        <a:xfrm>
          <a:off x="2336800" y="14107988"/>
          <a:ext cx="889000" cy="7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macro="" textlink="">
      <xdr:nvSpPr>
        <xdr:cNvPr id="202" name="フローチャート: 判断 201"/>
        <xdr:cNvSpPr/>
      </xdr:nvSpPr>
      <xdr:spPr>
        <a:xfrm>
          <a:off x="3175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66592</xdr:rowOff>
    </xdr:from>
    <xdr:ext cx="762000" cy="259045"/>
    <xdr:sp macro="" textlink="">
      <xdr:nvSpPr>
        <xdr:cNvPr id="203" name="テキスト ボックス 202"/>
        <xdr:cNvSpPr txBox="1"/>
      </xdr:nvSpPr>
      <xdr:spPr>
        <a:xfrm>
          <a:off x="2844800" y="1378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49088</xdr:rowOff>
    </xdr:from>
    <xdr:to>
      <xdr:col>11</xdr:col>
      <xdr:colOff>31750</xdr:colOff>
      <xdr:row>82</xdr:row>
      <xdr:rowOff>59920</xdr:rowOff>
    </xdr:to>
    <xdr:cxnSp macro="">
      <xdr:nvCxnSpPr>
        <xdr:cNvPr id="204" name="直線コネクタ 203"/>
        <xdr:cNvCxnSpPr/>
      </xdr:nvCxnSpPr>
      <xdr:spPr>
        <a:xfrm flipV="1">
          <a:off x="1447800" y="14107988"/>
          <a:ext cx="889000" cy="1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macro="" textlink="">
      <xdr:nvSpPr>
        <xdr:cNvPr id="205" name="フローチャート: 判断 204"/>
        <xdr:cNvSpPr/>
      </xdr:nvSpPr>
      <xdr:spPr>
        <a:xfrm>
          <a:off x="2286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21548</xdr:rowOff>
    </xdr:from>
    <xdr:ext cx="762000" cy="259045"/>
    <xdr:sp macro="" textlink="">
      <xdr:nvSpPr>
        <xdr:cNvPr id="206" name="テキスト ボックス 205"/>
        <xdr:cNvSpPr txBox="1"/>
      </xdr:nvSpPr>
      <xdr:spPr>
        <a:xfrm>
          <a:off x="1955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7" name="フローチャート: 判断 206"/>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96152</xdr:rowOff>
    </xdr:from>
    <xdr:ext cx="762000" cy="259045"/>
    <xdr:sp macro="" textlink="">
      <xdr:nvSpPr>
        <xdr:cNvPr id="208" name="テキスト ボックス 207"/>
        <xdr:cNvSpPr txBox="1"/>
      </xdr:nvSpPr>
      <xdr:spPr>
        <a:xfrm>
          <a:off x="1066800" y="138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40283</xdr:rowOff>
    </xdr:from>
    <xdr:to>
      <xdr:col>23</xdr:col>
      <xdr:colOff>184150</xdr:colOff>
      <xdr:row>83</xdr:row>
      <xdr:rowOff>141883</xdr:rowOff>
    </xdr:to>
    <xdr:sp macro="" textlink="">
      <xdr:nvSpPr>
        <xdr:cNvPr id="214" name="楕円 213"/>
        <xdr:cNvSpPr/>
      </xdr:nvSpPr>
      <xdr:spPr>
        <a:xfrm>
          <a:off x="4902200" y="142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12360</xdr:rowOff>
    </xdr:from>
    <xdr:ext cx="762000" cy="259045"/>
    <xdr:sp macro="" textlink="">
      <xdr:nvSpPr>
        <xdr:cNvPr id="215" name="人件費・物件費等の状況該当値テキスト"/>
        <xdr:cNvSpPr txBox="1"/>
      </xdr:nvSpPr>
      <xdr:spPr>
        <a:xfrm>
          <a:off x="5041900" y="1424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139302</xdr:rowOff>
    </xdr:from>
    <xdr:to>
      <xdr:col>19</xdr:col>
      <xdr:colOff>184150</xdr:colOff>
      <xdr:row>83</xdr:row>
      <xdr:rowOff>69452</xdr:rowOff>
    </xdr:to>
    <xdr:sp macro="" textlink="">
      <xdr:nvSpPr>
        <xdr:cNvPr id="216" name="楕円 215"/>
        <xdr:cNvSpPr/>
      </xdr:nvSpPr>
      <xdr:spPr>
        <a:xfrm>
          <a:off x="4064000" y="1419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54229</xdr:rowOff>
    </xdr:from>
    <xdr:ext cx="736600" cy="259045"/>
    <xdr:sp macro="" textlink="">
      <xdr:nvSpPr>
        <xdr:cNvPr id="217" name="テキスト ボックス 216"/>
        <xdr:cNvSpPr txBox="1"/>
      </xdr:nvSpPr>
      <xdr:spPr>
        <a:xfrm>
          <a:off x="3733800" y="14284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69848</xdr:rowOff>
    </xdr:from>
    <xdr:to>
      <xdr:col>15</xdr:col>
      <xdr:colOff>133350</xdr:colOff>
      <xdr:row>82</xdr:row>
      <xdr:rowOff>171448</xdr:rowOff>
    </xdr:to>
    <xdr:sp macro="" textlink="">
      <xdr:nvSpPr>
        <xdr:cNvPr id="218" name="楕円 217"/>
        <xdr:cNvSpPr/>
      </xdr:nvSpPr>
      <xdr:spPr>
        <a:xfrm>
          <a:off x="3175000" y="1412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156225</xdr:rowOff>
    </xdr:from>
    <xdr:ext cx="762000" cy="259045"/>
    <xdr:sp macro="" textlink="">
      <xdr:nvSpPr>
        <xdr:cNvPr id="219" name="テキスト ボックス 218"/>
        <xdr:cNvSpPr txBox="1"/>
      </xdr:nvSpPr>
      <xdr:spPr>
        <a:xfrm>
          <a:off x="2844800" y="142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169738</xdr:rowOff>
    </xdr:from>
    <xdr:to>
      <xdr:col>11</xdr:col>
      <xdr:colOff>82550</xdr:colOff>
      <xdr:row>82</xdr:row>
      <xdr:rowOff>99888</xdr:rowOff>
    </xdr:to>
    <xdr:sp macro="" textlink="">
      <xdr:nvSpPr>
        <xdr:cNvPr id="220" name="楕円 219"/>
        <xdr:cNvSpPr/>
      </xdr:nvSpPr>
      <xdr:spPr>
        <a:xfrm>
          <a:off x="2286000" y="140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84665</xdr:rowOff>
    </xdr:from>
    <xdr:ext cx="762000" cy="259045"/>
    <xdr:sp macro="" textlink="">
      <xdr:nvSpPr>
        <xdr:cNvPr id="221" name="テキスト ボックス 220"/>
        <xdr:cNvSpPr txBox="1"/>
      </xdr:nvSpPr>
      <xdr:spPr>
        <a:xfrm>
          <a:off x="1955800" y="1414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9120</xdr:rowOff>
    </xdr:from>
    <xdr:to>
      <xdr:col>7</xdr:col>
      <xdr:colOff>31750</xdr:colOff>
      <xdr:row>82</xdr:row>
      <xdr:rowOff>110720</xdr:rowOff>
    </xdr:to>
    <xdr:sp macro="" textlink="">
      <xdr:nvSpPr>
        <xdr:cNvPr id="222" name="楕円 221"/>
        <xdr:cNvSpPr/>
      </xdr:nvSpPr>
      <xdr:spPr>
        <a:xfrm>
          <a:off x="1397000" y="140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95497</xdr:rowOff>
    </xdr:from>
    <xdr:ext cx="762000" cy="259045"/>
    <xdr:sp macro="" textlink="">
      <xdr:nvSpPr>
        <xdr:cNvPr id="223" name="テキスト ボックス 222"/>
        <xdr:cNvSpPr txBox="1"/>
      </xdr:nvSpPr>
      <xdr:spPr>
        <a:xfrm>
          <a:off x="1066800" y="1415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rgbClr val="0070C0"/>
              </a:solidFill>
              <a:effectLst/>
              <a:latin typeface="+mn-lt"/>
              <a:ea typeface="+mn-ea"/>
              <a:cs typeface="+mn-cs"/>
            </a:rPr>
            <a:t>　</a:t>
          </a:r>
          <a:r>
            <a:rPr lang="ja-JP" altLang="ja-JP" sz="1100">
              <a:solidFill>
                <a:sysClr val="windowText" lastClr="000000"/>
              </a:solidFill>
              <a:effectLst/>
              <a:latin typeface="+mn-lt"/>
              <a:ea typeface="+mn-ea"/>
              <a:cs typeface="+mn-cs"/>
            </a:rPr>
            <a:t>類似団体平均を上回り全国的にも高い水準にあ</a:t>
          </a:r>
          <a:r>
            <a:rPr lang="ja-JP" altLang="en-US" sz="1100">
              <a:solidFill>
                <a:sysClr val="windowText" lastClr="000000"/>
              </a:solidFill>
              <a:effectLst/>
              <a:latin typeface="+mn-lt"/>
              <a:ea typeface="+mn-ea"/>
              <a:cs typeface="+mn-cs"/>
            </a:rPr>
            <a:t>り</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28</a:t>
          </a:r>
          <a:r>
            <a:rPr lang="ja-JP" altLang="ja-JP" sz="1100">
              <a:solidFill>
                <a:sysClr val="windowText" lastClr="000000"/>
              </a:solidFill>
              <a:effectLst/>
              <a:latin typeface="+mn-lt"/>
              <a:ea typeface="+mn-ea"/>
              <a:cs typeface="+mn-cs"/>
            </a:rPr>
            <a:t>年度以降は低下傾向となってい</a:t>
          </a:r>
          <a:r>
            <a:rPr lang="ja-JP" altLang="en-US" sz="1100">
              <a:solidFill>
                <a:sysClr val="windowText" lastClr="000000"/>
              </a:solidFill>
              <a:effectLst/>
              <a:latin typeface="+mn-lt"/>
              <a:ea typeface="+mn-ea"/>
              <a:cs typeface="+mn-cs"/>
            </a:rPr>
            <a:t>ていたが、令和３年度は前年度と同値になった</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今後も、近隣</a:t>
          </a:r>
          <a:r>
            <a:rPr lang="ja-JP" altLang="en-US" sz="1100">
              <a:solidFill>
                <a:sysClr val="windowText" lastClr="000000"/>
              </a:solidFill>
              <a:effectLst/>
              <a:latin typeface="+mn-lt"/>
              <a:ea typeface="+mn-ea"/>
              <a:cs typeface="+mn-cs"/>
            </a:rPr>
            <a:t>自治体</a:t>
          </a:r>
          <a:r>
            <a:rPr lang="ja-JP" altLang="ja-JP" sz="1100">
              <a:solidFill>
                <a:sysClr val="windowText" lastClr="000000"/>
              </a:solidFill>
              <a:effectLst/>
              <a:latin typeface="+mn-lt"/>
              <a:ea typeface="+mn-ea"/>
              <a:cs typeface="+mn-cs"/>
            </a:rPr>
            <a:t>や類似団体との均衡に加え、職務に邁進できるような処遇</a:t>
          </a:r>
          <a:r>
            <a:rPr lang="ja-JP" altLang="en-US" sz="1100">
              <a:solidFill>
                <a:sysClr val="windowText" lastClr="000000"/>
              </a:solidFill>
              <a:effectLst/>
              <a:latin typeface="+mn-lt"/>
              <a:ea typeface="+mn-ea"/>
              <a:cs typeface="+mn-cs"/>
            </a:rPr>
            <a:t>改善</a:t>
          </a:r>
          <a:r>
            <a:rPr lang="ja-JP" altLang="ja-JP" sz="1100">
              <a:solidFill>
                <a:sysClr val="windowText" lastClr="000000"/>
              </a:solidFill>
              <a:effectLst/>
              <a:latin typeface="+mn-lt"/>
              <a:ea typeface="+mn-ea"/>
              <a:cs typeface="+mn-cs"/>
            </a:rPr>
            <a:t>も踏まえ、適切な給与水準の維持に努める。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7" name="直線コネクタ 256"/>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141816</xdr:rowOff>
    </xdr:to>
    <xdr:cxnSp macro="">
      <xdr:nvCxnSpPr>
        <xdr:cNvPr id="260" name="直線コネクタ 259"/>
        <xdr:cNvCxnSpPr/>
      </xdr:nvCxnSpPr>
      <xdr:spPr>
        <a:xfrm flipV="1">
          <a:off x="15290800" y="148463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86</xdr:row>
      <xdr:rowOff>141816</xdr:rowOff>
    </xdr:to>
    <xdr:cxnSp macro="">
      <xdr:nvCxnSpPr>
        <xdr:cNvPr id="263" name="直線コネクタ 262"/>
        <xdr:cNvCxnSpPr/>
      </xdr:nvCxnSpPr>
      <xdr:spPr>
        <a:xfrm>
          <a:off x="14401800" y="14886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10584</xdr:rowOff>
    </xdr:to>
    <xdr:cxnSp macro="">
      <xdr:nvCxnSpPr>
        <xdr:cNvPr id="266" name="直線コネクタ 265"/>
        <xdr:cNvCxnSpPr/>
      </xdr:nvCxnSpPr>
      <xdr:spPr>
        <a:xfrm flipV="1">
          <a:off x="13512800" y="148865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80" name="楕円 279"/>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81" name="テキスト ボックス 280"/>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2" name="楕円 281"/>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3" name="テキスト ボックス 282"/>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4" name="楕円 283"/>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5" name="テキスト ボックス 284"/>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rgbClr val="0070C0"/>
              </a:solidFill>
              <a:effectLst/>
              <a:latin typeface="+mn-lt"/>
              <a:ea typeface="+mn-ea"/>
              <a:cs typeface="+mn-cs"/>
            </a:rPr>
            <a:t>　</a:t>
          </a:r>
          <a:r>
            <a:rPr lang="ja-JP" altLang="ja-JP" sz="1100">
              <a:solidFill>
                <a:sysClr val="windowText" lastClr="000000"/>
              </a:solidFill>
              <a:effectLst/>
              <a:latin typeface="+mn-lt"/>
              <a:ea typeface="+mn-ea"/>
              <a:cs typeface="+mn-cs"/>
            </a:rPr>
            <a:t>ここ数年、類似団体平均とほぼ同様の推移を示している。本市は人口増が続く傾向にあり、それに伴い福祉や子育て業務をはじめとする行政需要の増加が見込まれる。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今後も定員管理基本方針</a:t>
          </a:r>
          <a:r>
            <a:rPr lang="en-US" altLang="ja-JP" sz="1100">
              <a:solidFill>
                <a:sysClr val="windowText" lastClr="000000"/>
              </a:solidFill>
              <a:effectLst/>
              <a:latin typeface="+mn-lt"/>
              <a:ea typeface="+mn-ea"/>
              <a:cs typeface="+mn-cs"/>
            </a:rPr>
            <a:t>2024</a:t>
          </a:r>
          <a:r>
            <a:rPr lang="ja-JP" altLang="ja-JP" sz="1100">
              <a:solidFill>
                <a:sysClr val="windowText" lastClr="000000"/>
              </a:solidFill>
              <a:effectLst/>
              <a:latin typeface="+mn-lt"/>
              <a:ea typeface="+mn-ea"/>
              <a:cs typeface="+mn-cs"/>
            </a:rPr>
            <a:t>における業務効率化の一層の推進、会計年度任用職員や外部資源の積極的な導入等、社会情勢等を踏まえた対応といった４点の重点方針により、効率的かつ効果的な執行体制を確保するとともに、適正な給与制度の構築にも取り組み、総人件費の抑制を図り、適正な定員管理に努め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20320</xdr:rowOff>
    </xdr:from>
    <xdr:to>
      <xdr:col>81</xdr:col>
      <xdr:colOff>44450</xdr:colOff>
      <xdr:row>62</xdr:row>
      <xdr:rowOff>37556</xdr:rowOff>
    </xdr:to>
    <xdr:cxnSp macro="">
      <xdr:nvCxnSpPr>
        <xdr:cNvPr id="322" name="直線コネクタ 321"/>
        <xdr:cNvCxnSpPr/>
      </xdr:nvCxnSpPr>
      <xdr:spPr>
        <a:xfrm flipV="1">
          <a:off x="16179800" y="1065022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140261</xdr:rowOff>
    </xdr:from>
    <xdr:ext cx="762000" cy="259045"/>
    <xdr:sp macro="" textlink="">
      <xdr:nvSpPr>
        <xdr:cNvPr id="323" name="定員管理の状況平均値テキスト"/>
        <xdr:cNvSpPr txBox="1"/>
      </xdr:nvSpPr>
      <xdr:spPr>
        <a:xfrm>
          <a:off x="17106900" y="10427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30662</xdr:rowOff>
    </xdr:from>
    <xdr:to>
      <xdr:col>77</xdr:col>
      <xdr:colOff>44450</xdr:colOff>
      <xdr:row>62</xdr:row>
      <xdr:rowOff>37556</xdr:rowOff>
    </xdr:to>
    <xdr:cxnSp macro="">
      <xdr:nvCxnSpPr>
        <xdr:cNvPr id="325" name="直線コネクタ 324"/>
        <xdr:cNvCxnSpPr/>
      </xdr:nvCxnSpPr>
      <xdr:spPr>
        <a:xfrm>
          <a:off x="15290800" y="1066056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7" name="テキスト ボックス 326"/>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30662</xdr:rowOff>
    </xdr:from>
    <xdr:to>
      <xdr:col>72</xdr:col>
      <xdr:colOff>203200</xdr:colOff>
      <xdr:row>62</xdr:row>
      <xdr:rowOff>34109</xdr:rowOff>
    </xdr:to>
    <xdr:cxnSp macro="">
      <xdr:nvCxnSpPr>
        <xdr:cNvPr id="328" name="直線コネクタ 327"/>
        <xdr:cNvCxnSpPr/>
      </xdr:nvCxnSpPr>
      <xdr:spPr>
        <a:xfrm flipV="1">
          <a:off x="14401800" y="1066056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70955</xdr:rowOff>
    </xdr:from>
    <xdr:ext cx="762000" cy="259045"/>
    <xdr:sp macro="" textlink="">
      <xdr:nvSpPr>
        <xdr:cNvPr id="330" name="テキスト ボックス 329"/>
        <xdr:cNvSpPr txBox="1"/>
      </xdr:nvSpPr>
      <xdr:spPr>
        <a:xfrm>
          <a:off x="14909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34109</xdr:rowOff>
    </xdr:from>
    <xdr:to>
      <xdr:col>68</xdr:col>
      <xdr:colOff>152400</xdr:colOff>
      <xdr:row>62</xdr:row>
      <xdr:rowOff>41003</xdr:rowOff>
    </xdr:to>
    <xdr:cxnSp macro="">
      <xdr:nvCxnSpPr>
        <xdr:cNvPr id="331" name="直線コネクタ 330"/>
        <xdr:cNvCxnSpPr/>
      </xdr:nvCxnSpPr>
      <xdr:spPr>
        <a:xfrm flipV="1">
          <a:off x="13512800" y="1066400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macro="" textlink="">
      <xdr:nvSpPr>
        <xdr:cNvPr id="332" name="フローチャート: 判断 331"/>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60614</xdr:rowOff>
    </xdr:from>
    <xdr:ext cx="762000" cy="259045"/>
    <xdr:sp macro="" textlink="">
      <xdr:nvSpPr>
        <xdr:cNvPr id="333" name="テキスト ボックス 332"/>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5" name="テキスト ボックス 334"/>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140970</xdr:rowOff>
    </xdr:from>
    <xdr:to>
      <xdr:col>81</xdr:col>
      <xdr:colOff>95250</xdr:colOff>
      <xdr:row>62</xdr:row>
      <xdr:rowOff>71120</xdr:rowOff>
    </xdr:to>
    <xdr:sp macro="" textlink="">
      <xdr:nvSpPr>
        <xdr:cNvPr id="341" name="楕円 340"/>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113047</xdr:rowOff>
    </xdr:from>
    <xdr:ext cx="762000" cy="259045"/>
    <xdr:sp macro="" textlink="">
      <xdr:nvSpPr>
        <xdr:cNvPr id="342" name="定員管理の状況該当値テキスト"/>
        <xdr:cNvSpPr txBox="1"/>
      </xdr:nvSpPr>
      <xdr:spPr>
        <a:xfrm>
          <a:off x="17106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158206</xdr:rowOff>
    </xdr:from>
    <xdr:to>
      <xdr:col>77</xdr:col>
      <xdr:colOff>95250</xdr:colOff>
      <xdr:row>62</xdr:row>
      <xdr:rowOff>88356</xdr:rowOff>
    </xdr:to>
    <xdr:sp macro="" textlink="">
      <xdr:nvSpPr>
        <xdr:cNvPr id="343" name="楕円 342"/>
        <xdr:cNvSpPr/>
      </xdr:nvSpPr>
      <xdr:spPr>
        <a:xfrm>
          <a:off x="16129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73133</xdr:rowOff>
    </xdr:from>
    <xdr:ext cx="736600" cy="259045"/>
    <xdr:sp macro="" textlink="">
      <xdr:nvSpPr>
        <xdr:cNvPr id="344" name="テキスト ボックス 343"/>
        <xdr:cNvSpPr txBox="1"/>
      </xdr:nvSpPr>
      <xdr:spPr>
        <a:xfrm>
          <a:off x="15798800" y="10703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151312</xdr:rowOff>
    </xdr:from>
    <xdr:to>
      <xdr:col>73</xdr:col>
      <xdr:colOff>44450</xdr:colOff>
      <xdr:row>62</xdr:row>
      <xdr:rowOff>81462</xdr:rowOff>
    </xdr:to>
    <xdr:sp macro="" textlink="">
      <xdr:nvSpPr>
        <xdr:cNvPr id="345" name="楕円 344"/>
        <xdr:cNvSpPr/>
      </xdr:nvSpPr>
      <xdr:spPr>
        <a:xfrm>
          <a:off x="15240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66239</xdr:rowOff>
    </xdr:from>
    <xdr:ext cx="762000" cy="259045"/>
    <xdr:sp macro="" textlink="">
      <xdr:nvSpPr>
        <xdr:cNvPr id="346" name="テキスト ボックス 345"/>
        <xdr:cNvSpPr txBox="1"/>
      </xdr:nvSpPr>
      <xdr:spPr>
        <a:xfrm>
          <a:off x="14909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154759</xdr:rowOff>
    </xdr:from>
    <xdr:to>
      <xdr:col>68</xdr:col>
      <xdr:colOff>203200</xdr:colOff>
      <xdr:row>62</xdr:row>
      <xdr:rowOff>84909</xdr:rowOff>
    </xdr:to>
    <xdr:sp macro="" textlink="">
      <xdr:nvSpPr>
        <xdr:cNvPr id="347" name="楕円 346"/>
        <xdr:cNvSpPr/>
      </xdr:nvSpPr>
      <xdr:spPr>
        <a:xfrm>
          <a:off x="14351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69686</xdr:rowOff>
    </xdr:from>
    <xdr:ext cx="762000" cy="259045"/>
    <xdr:sp macro="" textlink="">
      <xdr:nvSpPr>
        <xdr:cNvPr id="348" name="テキスト ボックス 347"/>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161653</xdr:rowOff>
    </xdr:from>
    <xdr:to>
      <xdr:col>64</xdr:col>
      <xdr:colOff>152400</xdr:colOff>
      <xdr:row>62</xdr:row>
      <xdr:rowOff>91803</xdr:rowOff>
    </xdr:to>
    <xdr:sp macro="" textlink="">
      <xdr:nvSpPr>
        <xdr:cNvPr id="349" name="楕円 348"/>
        <xdr:cNvSpPr/>
      </xdr:nvSpPr>
      <xdr:spPr>
        <a:xfrm>
          <a:off x="13462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76580</xdr:rowOff>
    </xdr:from>
    <xdr:ext cx="762000" cy="259045"/>
    <xdr:sp macro="" textlink="">
      <xdr:nvSpPr>
        <xdr:cNvPr id="350" name="テキスト ボックス 349"/>
        <xdr:cNvSpPr txBox="1"/>
      </xdr:nvSpPr>
      <xdr:spPr>
        <a:xfrm>
          <a:off x="13131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年度は、分母となる標準財政規模が</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となる一方で、分子となる債務負担行為に基づく支出のうち、公債費に準ずるものの増が</a:t>
          </a:r>
          <a:r>
            <a:rPr lang="ja-JP" altLang="en-US" sz="1100">
              <a:solidFill>
                <a:schemeClr val="dk1"/>
              </a:solidFill>
              <a:effectLst/>
              <a:latin typeface="+mn-lt"/>
              <a:ea typeface="+mn-ea"/>
              <a:cs typeface="+mn-cs"/>
            </a:rPr>
            <a:t>上回り、単年度比率が増となったために</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ポイント上昇し、</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％となっている。</a:t>
          </a:r>
          <a:endParaRPr lang="ja-JP" altLang="ja-JP" sz="1400">
            <a:effectLst/>
          </a:endParaRPr>
        </a:p>
        <a:p>
          <a:r>
            <a:rPr lang="ja-JP" altLang="ja-JP" sz="1100">
              <a:solidFill>
                <a:schemeClr val="dk1"/>
              </a:solidFill>
              <a:effectLst/>
              <a:latin typeface="+mn-lt"/>
              <a:ea typeface="+mn-ea"/>
              <a:cs typeface="+mn-cs"/>
            </a:rPr>
            <a:t>　今後、公共施設再整備や大型公共投資に伴い実質公債費比率の上昇が見込まれることから、行財政改革の更なる推進による健全な財政運営に努める。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149074</xdr:rowOff>
    </xdr:from>
    <xdr:to>
      <xdr:col>81</xdr:col>
      <xdr:colOff>44450</xdr:colOff>
      <xdr:row>40</xdr:row>
      <xdr:rowOff>69548</xdr:rowOff>
    </xdr:to>
    <xdr:cxnSp macro="">
      <xdr:nvCxnSpPr>
        <xdr:cNvPr id="385" name="直線コネクタ 384"/>
        <xdr:cNvCxnSpPr/>
      </xdr:nvCxnSpPr>
      <xdr:spPr>
        <a:xfrm>
          <a:off x="16179800" y="6835624"/>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45659</xdr:rowOff>
    </xdr:from>
    <xdr:to>
      <xdr:col>77</xdr:col>
      <xdr:colOff>44450</xdr:colOff>
      <xdr:row>39</xdr:row>
      <xdr:rowOff>149074</xdr:rowOff>
    </xdr:to>
    <xdr:cxnSp macro="">
      <xdr:nvCxnSpPr>
        <xdr:cNvPr id="388" name="直線コネクタ 387"/>
        <xdr:cNvCxnSpPr/>
      </xdr:nvCxnSpPr>
      <xdr:spPr>
        <a:xfrm>
          <a:off x="15290800" y="6732209"/>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36182</xdr:rowOff>
    </xdr:from>
    <xdr:ext cx="736600" cy="259045"/>
    <xdr:sp macro="" textlink="">
      <xdr:nvSpPr>
        <xdr:cNvPr id="390" name="テキスト ボックス 389"/>
        <xdr:cNvSpPr txBox="1"/>
      </xdr:nvSpPr>
      <xdr:spPr>
        <a:xfrm>
          <a:off x="15798800" y="689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136676</xdr:rowOff>
    </xdr:from>
    <xdr:to>
      <xdr:col>72</xdr:col>
      <xdr:colOff>203200</xdr:colOff>
      <xdr:row>39</xdr:row>
      <xdr:rowOff>45659</xdr:rowOff>
    </xdr:to>
    <xdr:cxnSp macro="">
      <xdr:nvCxnSpPr>
        <xdr:cNvPr id="391" name="直線コネクタ 390"/>
        <xdr:cNvCxnSpPr/>
      </xdr:nvCxnSpPr>
      <xdr:spPr>
        <a:xfrm>
          <a:off x="14401800" y="665177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3" name="テキスト ボックス 392"/>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90715</xdr:rowOff>
    </xdr:from>
    <xdr:to>
      <xdr:col>68</xdr:col>
      <xdr:colOff>152400</xdr:colOff>
      <xdr:row>38</xdr:row>
      <xdr:rowOff>136676</xdr:rowOff>
    </xdr:to>
    <xdr:cxnSp macro="">
      <xdr:nvCxnSpPr>
        <xdr:cNvPr id="394" name="直線コネクタ 393"/>
        <xdr:cNvCxnSpPr/>
      </xdr:nvCxnSpPr>
      <xdr:spPr>
        <a:xfrm>
          <a:off x="13512800" y="66058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xdr:cNvSpPr txBox="1"/>
      </xdr:nvSpPr>
      <xdr:spPr>
        <a:xfrm>
          <a:off x="14020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8" name="テキスト ボックス 397"/>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404" name="楕円 403"/>
        <xdr:cNvSpPr/>
      </xdr:nvSpPr>
      <xdr:spPr>
        <a:xfrm>
          <a:off x="16967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162275</xdr:rowOff>
    </xdr:from>
    <xdr:ext cx="762000" cy="259045"/>
    <xdr:sp macro="" textlink="">
      <xdr:nvSpPr>
        <xdr:cNvPr id="405" name="公債費負担の状況該当値テキスト"/>
        <xdr:cNvSpPr txBox="1"/>
      </xdr:nvSpPr>
      <xdr:spPr>
        <a:xfrm>
          <a:off x="17106900" y="684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98274</xdr:rowOff>
    </xdr:from>
    <xdr:to>
      <xdr:col>77</xdr:col>
      <xdr:colOff>95250</xdr:colOff>
      <xdr:row>40</xdr:row>
      <xdr:rowOff>28424</xdr:rowOff>
    </xdr:to>
    <xdr:sp macro="" textlink="">
      <xdr:nvSpPr>
        <xdr:cNvPr id="406" name="楕円 405"/>
        <xdr:cNvSpPr/>
      </xdr:nvSpPr>
      <xdr:spPr>
        <a:xfrm>
          <a:off x="16129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407" name="テキスト ボックス 406"/>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166309</xdr:rowOff>
    </xdr:from>
    <xdr:to>
      <xdr:col>73</xdr:col>
      <xdr:colOff>44450</xdr:colOff>
      <xdr:row>39</xdr:row>
      <xdr:rowOff>96459</xdr:rowOff>
    </xdr:to>
    <xdr:sp macro="" textlink="">
      <xdr:nvSpPr>
        <xdr:cNvPr id="408" name="楕円 407"/>
        <xdr:cNvSpPr/>
      </xdr:nvSpPr>
      <xdr:spPr>
        <a:xfrm>
          <a:off x="15240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106636</xdr:rowOff>
    </xdr:from>
    <xdr:ext cx="762000" cy="259045"/>
    <xdr:sp macro="" textlink="">
      <xdr:nvSpPr>
        <xdr:cNvPr id="409" name="テキスト ボックス 408"/>
        <xdr:cNvSpPr txBox="1"/>
      </xdr:nvSpPr>
      <xdr:spPr>
        <a:xfrm>
          <a:off x="14909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85876</xdr:rowOff>
    </xdr:from>
    <xdr:to>
      <xdr:col>68</xdr:col>
      <xdr:colOff>203200</xdr:colOff>
      <xdr:row>39</xdr:row>
      <xdr:rowOff>16026</xdr:rowOff>
    </xdr:to>
    <xdr:sp macro="" textlink="">
      <xdr:nvSpPr>
        <xdr:cNvPr id="410" name="楕円 409"/>
        <xdr:cNvSpPr/>
      </xdr:nvSpPr>
      <xdr:spPr>
        <a:xfrm>
          <a:off x="14351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26203</xdr:rowOff>
    </xdr:from>
    <xdr:ext cx="762000" cy="259045"/>
    <xdr:sp macro="" textlink="">
      <xdr:nvSpPr>
        <xdr:cNvPr id="411" name="テキスト ボックス 410"/>
        <xdr:cNvSpPr txBox="1"/>
      </xdr:nvSpPr>
      <xdr:spPr>
        <a:xfrm>
          <a:off x="14020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39915</xdr:rowOff>
    </xdr:from>
    <xdr:to>
      <xdr:col>64</xdr:col>
      <xdr:colOff>152400</xdr:colOff>
      <xdr:row>38</xdr:row>
      <xdr:rowOff>141515</xdr:rowOff>
    </xdr:to>
    <xdr:sp macro="" textlink="">
      <xdr:nvSpPr>
        <xdr:cNvPr id="412" name="楕円 411"/>
        <xdr:cNvSpPr/>
      </xdr:nvSpPr>
      <xdr:spPr>
        <a:xfrm>
          <a:off x="13462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151691</xdr:rowOff>
    </xdr:from>
    <xdr:ext cx="762000" cy="259045"/>
    <xdr:sp macro="" textlink="">
      <xdr:nvSpPr>
        <xdr:cNvPr id="413" name="テキスト ボックス 412"/>
        <xdr:cNvSpPr txBox="1"/>
      </xdr:nvSpPr>
      <xdr:spPr>
        <a:xfrm>
          <a:off x="13131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年度は、市債現在高</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債務負担行為や充当可能都市計画税</a:t>
          </a:r>
          <a:r>
            <a:rPr lang="ja-JP" altLang="en-US" sz="1100">
              <a:solidFill>
                <a:schemeClr val="dk1"/>
              </a:solidFill>
              <a:effectLst/>
              <a:latin typeface="+mn-lt"/>
              <a:ea typeface="+mn-ea"/>
              <a:cs typeface="+mn-cs"/>
            </a:rPr>
            <a:t>の増、標準財政規模</a:t>
          </a:r>
          <a:r>
            <a:rPr lang="ja-JP" altLang="ja-JP" sz="1100">
              <a:solidFill>
                <a:schemeClr val="dk1"/>
              </a:solidFill>
              <a:effectLst/>
              <a:latin typeface="+mn-lt"/>
              <a:ea typeface="+mn-ea"/>
              <a:cs typeface="+mn-cs"/>
            </a:rPr>
            <a:t>が減となったことから前年度と比較し</a:t>
          </a:r>
          <a:r>
            <a:rPr lang="en-US" altLang="ja-JP" sz="1100">
              <a:solidFill>
                <a:schemeClr val="dk1"/>
              </a:solidFill>
              <a:effectLst/>
              <a:latin typeface="+mn-lt"/>
              <a:ea typeface="+mn-ea"/>
              <a:cs typeface="+mn-cs"/>
            </a:rPr>
            <a:t>9.3</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増加して</a:t>
          </a:r>
          <a:r>
            <a:rPr lang="ja-JP" altLang="ja-JP" sz="1100">
              <a:solidFill>
                <a:schemeClr val="dk1"/>
              </a:solidFill>
              <a:effectLst/>
              <a:latin typeface="+mn-lt"/>
              <a:ea typeface="+mn-ea"/>
              <a:cs typeface="+mn-cs"/>
            </a:rPr>
            <a:t>いる。</a:t>
          </a:r>
          <a:endParaRPr lang="ja-JP" altLang="ja-JP" sz="1400">
            <a:effectLst/>
          </a:endParaRPr>
        </a:p>
        <a:p>
          <a:r>
            <a:rPr lang="ja-JP" altLang="ja-JP" sz="1100">
              <a:solidFill>
                <a:schemeClr val="dk1"/>
              </a:solidFill>
              <a:effectLst/>
              <a:latin typeface="+mn-lt"/>
              <a:ea typeface="+mn-ea"/>
              <a:cs typeface="+mn-cs"/>
            </a:rPr>
            <a:t>　今後は公共施設再整備や都市基盤整備による公債費の増加により将来負担比率の上昇が見込まれることから、事業実施の適正化を図り財政の健全化に努める。</a:t>
          </a:r>
          <a:endParaRPr lang="en-US" altLang="ja-JP" sz="1100">
            <a:solidFill>
              <a:schemeClr val="dk1"/>
            </a:solidFill>
            <a:effectLst/>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120741</xdr:rowOff>
    </xdr:from>
    <xdr:to>
      <xdr:col>81</xdr:col>
      <xdr:colOff>44450</xdr:colOff>
      <xdr:row>18</xdr:row>
      <xdr:rowOff>109583</xdr:rowOff>
    </xdr:to>
    <xdr:cxnSp macro="">
      <xdr:nvCxnSpPr>
        <xdr:cNvPr id="449" name="直線コネクタ 448"/>
        <xdr:cNvCxnSpPr/>
      </xdr:nvCxnSpPr>
      <xdr:spPr>
        <a:xfrm>
          <a:off x="16179800" y="3035391"/>
          <a:ext cx="838200" cy="16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136270</xdr:rowOff>
    </xdr:from>
    <xdr:ext cx="762000" cy="259045"/>
    <xdr:sp macro="" textlink="">
      <xdr:nvSpPr>
        <xdr:cNvPr id="450" name="将来負担の状況平均値テキスト"/>
        <xdr:cNvSpPr txBox="1"/>
      </xdr:nvSpPr>
      <xdr:spPr>
        <a:xfrm>
          <a:off x="17106900" y="219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1" name="フローチャート: 判断 450"/>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120741</xdr:rowOff>
    </xdr:from>
    <xdr:to>
      <xdr:col>77</xdr:col>
      <xdr:colOff>44450</xdr:colOff>
      <xdr:row>18</xdr:row>
      <xdr:rowOff>38916</xdr:rowOff>
    </xdr:to>
    <xdr:cxnSp macro="">
      <xdr:nvCxnSpPr>
        <xdr:cNvPr id="452" name="直線コネクタ 451"/>
        <xdr:cNvCxnSpPr/>
      </xdr:nvCxnSpPr>
      <xdr:spPr>
        <a:xfrm flipV="1">
          <a:off x="15290800" y="3035391"/>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3" name="フローチャート: 判断 452"/>
        <xdr:cNvSpPr/>
      </xdr:nvSpPr>
      <xdr:spPr>
        <a:xfrm>
          <a:off x="16129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96265</xdr:rowOff>
    </xdr:from>
    <xdr:ext cx="736600" cy="259045"/>
    <xdr:sp macro="" textlink="">
      <xdr:nvSpPr>
        <xdr:cNvPr id="454" name="テキスト ボックス 453"/>
        <xdr:cNvSpPr txBox="1"/>
      </xdr:nvSpPr>
      <xdr:spPr>
        <a:xfrm>
          <a:off x="15798800" y="21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129359</xdr:rowOff>
    </xdr:from>
    <xdr:to>
      <xdr:col>72</xdr:col>
      <xdr:colOff>203200</xdr:colOff>
      <xdr:row>18</xdr:row>
      <xdr:rowOff>38916</xdr:rowOff>
    </xdr:to>
    <xdr:cxnSp macro="">
      <xdr:nvCxnSpPr>
        <xdr:cNvPr id="455" name="直線コネクタ 454"/>
        <xdr:cNvCxnSpPr/>
      </xdr:nvCxnSpPr>
      <xdr:spPr>
        <a:xfrm>
          <a:off x="14401800" y="3044009"/>
          <a:ext cx="889000" cy="8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55154</xdr:rowOff>
    </xdr:from>
    <xdr:to>
      <xdr:col>73</xdr:col>
      <xdr:colOff>44450</xdr:colOff>
      <xdr:row>14</xdr:row>
      <xdr:rowOff>156754</xdr:rowOff>
    </xdr:to>
    <xdr:sp macro="" textlink="">
      <xdr:nvSpPr>
        <xdr:cNvPr id="456" name="フローチャート: 判断 455"/>
        <xdr:cNvSpPr/>
      </xdr:nvSpPr>
      <xdr:spPr>
        <a:xfrm>
          <a:off x="15240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57" name="テキスト ボックス 456"/>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129359</xdr:rowOff>
    </xdr:from>
    <xdr:to>
      <xdr:col>68</xdr:col>
      <xdr:colOff>152400</xdr:colOff>
      <xdr:row>18</xdr:row>
      <xdr:rowOff>998</xdr:rowOff>
    </xdr:to>
    <xdr:cxnSp macro="">
      <xdr:nvCxnSpPr>
        <xdr:cNvPr id="458" name="直線コネクタ 457"/>
        <xdr:cNvCxnSpPr/>
      </xdr:nvCxnSpPr>
      <xdr:spPr>
        <a:xfrm flipV="1">
          <a:off x="13512800" y="3044009"/>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70666</xdr:rowOff>
    </xdr:from>
    <xdr:to>
      <xdr:col>68</xdr:col>
      <xdr:colOff>203200</xdr:colOff>
      <xdr:row>15</xdr:row>
      <xdr:rowOff>816</xdr:rowOff>
    </xdr:to>
    <xdr:sp macro="" textlink="">
      <xdr:nvSpPr>
        <xdr:cNvPr id="459" name="フローチャート: 判断 458"/>
        <xdr:cNvSpPr/>
      </xdr:nvSpPr>
      <xdr:spPr>
        <a:xfrm>
          <a:off x="14351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10993</xdr:rowOff>
    </xdr:from>
    <xdr:ext cx="762000" cy="259045"/>
    <xdr:sp macro="" textlink="">
      <xdr:nvSpPr>
        <xdr:cNvPr id="460" name="テキスト ボックス 459"/>
        <xdr:cNvSpPr txBox="1"/>
      </xdr:nvSpPr>
      <xdr:spPr>
        <a:xfrm>
          <a:off x="14020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61" name="フローチャート: 判断 460"/>
        <xdr:cNvSpPr/>
      </xdr:nvSpPr>
      <xdr:spPr>
        <a:xfrm>
          <a:off x="13462000" y="25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102343</xdr:rowOff>
    </xdr:from>
    <xdr:ext cx="762000" cy="259045"/>
    <xdr:sp macro="" textlink="">
      <xdr:nvSpPr>
        <xdr:cNvPr id="462" name="テキスト ボックス 461"/>
        <xdr:cNvSpPr txBox="1"/>
      </xdr:nvSpPr>
      <xdr:spPr>
        <a:xfrm>
          <a:off x="13131800" y="233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58783</xdr:rowOff>
    </xdr:from>
    <xdr:to>
      <xdr:col>81</xdr:col>
      <xdr:colOff>95250</xdr:colOff>
      <xdr:row>18</xdr:row>
      <xdr:rowOff>160383</xdr:rowOff>
    </xdr:to>
    <xdr:sp macro="" textlink="">
      <xdr:nvSpPr>
        <xdr:cNvPr id="468" name="楕円 467"/>
        <xdr:cNvSpPr/>
      </xdr:nvSpPr>
      <xdr:spPr>
        <a:xfrm>
          <a:off x="16967200" y="31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30860</xdr:rowOff>
    </xdr:from>
    <xdr:ext cx="762000" cy="259045"/>
    <xdr:sp macro="" textlink="">
      <xdr:nvSpPr>
        <xdr:cNvPr id="469" name="将来負担の状況該当値テキスト"/>
        <xdr:cNvSpPr txBox="1"/>
      </xdr:nvSpPr>
      <xdr:spPr>
        <a:xfrm>
          <a:off x="17106900" y="311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69941</xdr:rowOff>
    </xdr:from>
    <xdr:to>
      <xdr:col>77</xdr:col>
      <xdr:colOff>95250</xdr:colOff>
      <xdr:row>18</xdr:row>
      <xdr:rowOff>91</xdr:rowOff>
    </xdr:to>
    <xdr:sp macro="" textlink="">
      <xdr:nvSpPr>
        <xdr:cNvPr id="470" name="楕円 469"/>
        <xdr:cNvSpPr/>
      </xdr:nvSpPr>
      <xdr:spPr>
        <a:xfrm>
          <a:off x="16129000" y="298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156318</xdr:rowOff>
    </xdr:from>
    <xdr:ext cx="736600" cy="259045"/>
    <xdr:sp macro="" textlink="">
      <xdr:nvSpPr>
        <xdr:cNvPr id="471" name="テキスト ボックス 470"/>
        <xdr:cNvSpPr txBox="1"/>
      </xdr:nvSpPr>
      <xdr:spPr>
        <a:xfrm>
          <a:off x="15798800" y="3070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159566</xdr:rowOff>
    </xdr:from>
    <xdr:to>
      <xdr:col>73</xdr:col>
      <xdr:colOff>44450</xdr:colOff>
      <xdr:row>18</xdr:row>
      <xdr:rowOff>89716</xdr:rowOff>
    </xdr:to>
    <xdr:sp macro="" textlink="">
      <xdr:nvSpPr>
        <xdr:cNvPr id="472" name="楕円 471"/>
        <xdr:cNvSpPr/>
      </xdr:nvSpPr>
      <xdr:spPr>
        <a:xfrm>
          <a:off x="15240000" y="307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74493</xdr:rowOff>
    </xdr:from>
    <xdr:ext cx="762000" cy="259045"/>
    <xdr:sp macro="" textlink="">
      <xdr:nvSpPr>
        <xdr:cNvPr id="473" name="テキスト ボックス 472"/>
        <xdr:cNvSpPr txBox="1"/>
      </xdr:nvSpPr>
      <xdr:spPr>
        <a:xfrm>
          <a:off x="14909800" y="316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78559</xdr:rowOff>
    </xdr:from>
    <xdr:to>
      <xdr:col>68</xdr:col>
      <xdr:colOff>203200</xdr:colOff>
      <xdr:row>18</xdr:row>
      <xdr:rowOff>8709</xdr:rowOff>
    </xdr:to>
    <xdr:sp macro="" textlink="">
      <xdr:nvSpPr>
        <xdr:cNvPr id="474" name="楕円 473"/>
        <xdr:cNvSpPr/>
      </xdr:nvSpPr>
      <xdr:spPr>
        <a:xfrm>
          <a:off x="14351000" y="29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164936</xdr:rowOff>
    </xdr:from>
    <xdr:ext cx="762000" cy="259045"/>
    <xdr:sp macro="" textlink="">
      <xdr:nvSpPr>
        <xdr:cNvPr id="475" name="テキスト ボックス 474"/>
        <xdr:cNvSpPr txBox="1"/>
      </xdr:nvSpPr>
      <xdr:spPr>
        <a:xfrm>
          <a:off x="14020800" y="307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121648</xdr:rowOff>
    </xdr:from>
    <xdr:to>
      <xdr:col>64</xdr:col>
      <xdr:colOff>152400</xdr:colOff>
      <xdr:row>18</xdr:row>
      <xdr:rowOff>51798</xdr:rowOff>
    </xdr:to>
    <xdr:sp macro="" textlink="">
      <xdr:nvSpPr>
        <xdr:cNvPr id="476" name="楕円 475"/>
        <xdr:cNvSpPr/>
      </xdr:nvSpPr>
      <xdr:spPr>
        <a:xfrm>
          <a:off x="13462000" y="303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36575</xdr:rowOff>
    </xdr:from>
    <xdr:ext cx="762000" cy="259045"/>
    <xdr:sp macro="" textlink="">
      <xdr:nvSpPr>
        <xdr:cNvPr id="477" name="テキスト ボックス 476"/>
        <xdr:cNvSpPr txBox="1"/>
      </xdr:nvSpPr>
      <xdr:spPr>
        <a:xfrm>
          <a:off x="13131800" y="312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137160</xdr:colOff>
      <xdr:row>26</xdr:row>
      <xdr:rowOff>45720</xdr:rowOff>
    </xdr:from>
    <xdr:ext cx="9099176" cy="556260"/>
    <xdr:sp macro="" textlink="">
      <xdr:nvSpPr>
        <xdr:cNvPr id="478" name="テキスト ボックス 477">
          <a:extLst>
            <a:ext uri="{FF2B5EF4-FFF2-40B4-BE49-F238E27FC236}">
              <a16:creationId xmlns:a16="http://schemas.microsoft.com/office/drawing/2014/main" id="{B7833EC5-7802-49C9-93AF-5F55205E114C}"/>
            </a:ext>
          </a:extLst>
        </xdr:cNvPr>
        <xdr:cNvSpPr txBox="1"/>
      </xdr:nvSpPr>
      <xdr:spPr>
        <a:xfrm>
          <a:off x="708660" y="4404360"/>
          <a:ext cx="9099176" cy="556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　　</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443,053
436,353
69.56
184,237,255
177,139,296
6,793,224
85,077,898
81,814,655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令和</a:t>
          </a:r>
          <a:r>
            <a:rPr lang="ja-JP" altLang="en-US" sz="1100">
              <a:solidFill>
                <a:sysClr val="windowText" lastClr="000000"/>
              </a:solidFill>
              <a:effectLst/>
              <a:latin typeface="+mn-lt"/>
              <a:ea typeface="+mn-ea"/>
              <a:cs typeface="+mn-cs"/>
            </a:rPr>
            <a:t>３</a:t>
          </a:r>
          <a:r>
            <a:rPr lang="ja-JP" altLang="ja-JP" sz="1100">
              <a:solidFill>
                <a:sysClr val="windowText" lastClr="000000"/>
              </a:solidFill>
              <a:effectLst/>
              <a:latin typeface="+mn-lt"/>
              <a:ea typeface="+mn-ea"/>
              <a:cs typeface="+mn-cs"/>
            </a:rPr>
            <a:t>年度の人件費総額は</a:t>
          </a:r>
          <a:r>
            <a:rPr lang="ja-JP" altLang="en-US" sz="1100">
              <a:solidFill>
                <a:sysClr val="windowText" lastClr="000000"/>
              </a:solidFill>
              <a:effectLst/>
              <a:latin typeface="+mn-lt"/>
              <a:ea typeface="+mn-ea"/>
              <a:cs typeface="+mn-cs"/>
            </a:rPr>
            <a:t>退職手当の減などにより</a:t>
          </a:r>
          <a:r>
            <a:rPr lang="ja-JP" altLang="ja-JP" sz="1100">
              <a:solidFill>
                <a:sysClr val="windowText" lastClr="000000"/>
              </a:solidFill>
              <a:effectLst/>
              <a:latin typeface="+mn-lt"/>
              <a:ea typeface="+mn-ea"/>
              <a:cs typeface="+mn-cs"/>
            </a:rPr>
            <a:t>前年度と比較して</a:t>
          </a:r>
          <a:r>
            <a:rPr lang="ja-JP" altLang="en-US" sz="1100">
              <a:solidFill>
                <a:sysClr val="windowText" lastClr="000000"/>
              </a:solidFill>
              <a:effectLst/>
              <a:latin typeface="+mn-lt"/>
              <a:ea typeface="+mn-ea"/>
              <a:cs typeface="+mn-cs"/>
            </a:rPr>
            <a:t>減少</a:t>
          </a:r>
          <a:r>
            <a:rPr lang="ja-JP" altLang="ja-JP" sz="1100">
              <a:solidFill>
                <a:sysClr val="windowText" lastClr="000000"/>
              </a:solidFill>
              <a:effectLst/>
              <a:latin typeface="+mn-lt"/>
              <a:ea typeface="+mn-ea"/>
              <a:cs typeface="+mn-cs"/>
            </a:rPr>
            <a:t>し</a:t>
          </a:r>
          <a:r>
            <a:rPr lang="ja-JP" altLang="en-US" sz="1100">
              <a:solidFill>
                <a:sysClr val="windowText" lastClr="000000"/>
              </a:solidFill>
              <a:effectLst/>
              <a:latin typeface="+mn-lt"/>
              <a:ea typeface="+mn-ea"/>
              <a:cs typeface="+mn-cs"/>
            </a:rPr>
            <a:t>たため</a:t>
          </a:r>
          <a:r>
            <a:rPr lang="ja-JP" altLang="ja-JP" sz="1100">
              <a:solidFill>
                <a:sysClr val="windowText" lastClr="000000"/>
              </a:solidFill>
              <a:effectLst/>
              <a:latin typeface="+mn-lt"/>
              <a:ea typeface="+mn-ea"/>
              <a:cs typeface="+mn-cs"/>
            </a:rPr>
            <a:t>、経常収支比率の人件費分は</a:t>
          </a:r>
          <a:r>
            <a:rPr lang="en-US" altLang="ja-JP" sz="1100">
              <a:solidFill>
                <a:sysClr val="windowText" lastClr="000000"/>
              </a:solidFill>
              <a:effectLst/>
              <a:latin typeface="+mn-lt"/>
              <a:ea typeface="+mn-ea"/>
              <a:cs typeface="+mn-cs"/>
            </a:rPr>
            <a:t>2.1</a:t>
          </a:r>
          <a:r>
            <a:rPr lang="ja-JP" altLang="ja-JP" sz="1100">
              <a:solidFill>
                <a:sysClr val="windowText" lastClr="000000"/>
              </a:solidFill>
              <a:effectLst/>
              <a:latin typeface="+mn-lt"/>
              <a:ea typeface="+mn-ea"/>
              <a:cs typeface="+mn-cs"/>
            </a:rPr>
            <a:t>ポイント</a:t>
          </a:r>
          <a:r>
            <a:rPr lang="ja-JP" altLang="en-US" sz="1100">
              <a:solidFill>
                <a:sysClr val="windowText" lastClr="000000"/>
              </a:solidFill>
              <a:effectLst/>
              <a:latin typeface="+mn-lt"/>
              <a:ea typeface="+mn-ea"/>
              <a:cs typeface="+mn-cs"/>
            </a:rPr>
            <a:t>減少</a:t>
          </a:r>
          <a:r>
            <a:rPr lang="ja-JP" altLang="ja-JP" sz="1100">
              <a:solidFill>
                <a:sysClr val="windowText" lastClr="000000"/>
              </a:solidFill>
              <a:effectLst/>
              <a:latin typeface="+mn-lt"/>
              <a:ea typeface="+mn-ea"/>
              <a:cs typeface="+mn-cs"/>
            </a:rPr>
            <a:t>し</a:t>
          </a:r>
          <a:r>
            <a:rPr lang="ja-JP" altLang="en-US" sz="1100">
              <a:solidFill>
                <a:sysClr val="windowText" lastClr="000000"/>
              </a:solidFill>
              <a:effectLst/>
              <a:latin typeface="+mn-lt"/>
              <a:ea typeface="+mn-ea"/>
              <a:cs typeface="+mn-cs"/>
            </a:rPr>
            <a:t>、この５年間で一番低い水準にある</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しかしながら</a:t>
          </a:r>
          <a:r>
            <a:rPr lang="ja-JP" altLang="ja-JP" sz="1100">
              <a:solidFill>
                <a:sysClr val="windowText" lastClr="000000"/>
              </a:solidFill>
              <a:effectLst/>
              <a:latin typeface="+mn-lt"/>
              <a:ea typeface="+mn-ea"/>
              <a:cs typeface="+mn-cs"/>
            </a:rPr>
            <a:t>類似団体と比較</a:t>
          </a:r>
          <a:r>
            <a:rPr lang="ja-JP" altLang="en-US" sz="1100">
              <a:solidFill>
                <a:sysClr val="windowText" lastClr="000000"/>
              </a:solidFill>
              <a:effectLst/>
              <a:latin typeface="+mn-lt"/>
              <a:ea typeface="+mn-ea"/>
              <a:cs typeface="+mn-cs"/>
            </a:rPr>
            <a:t>すると</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依然として</a:t>
          </a:r>
          <a:r>
            <a:rPr lang="ja-JP" altLang="ja-JP" sz="1100">
              <a:solidFill>
                <a:sysClr val="windowText" lastClr="000000"/>
              </a:solidFill>
              <a:effectLst/>
              <a:latin typeface="+mn-lt"/>
              <a:ea typeface="+mn-ea"/>
              <a:cs typeface="+mn-cs"/>
            </a:rPr>
            <a:t>高い水準</a:t>
          </a:r>
          <a:r>
            <a:rPr lang="ja-JP" altLang="en-US" sz="1100">
              <a:solidFill>
                <a:sysClr val="windowText" lastClr="000000"/>
              </a:solidFill>
              <a:effectLst/>
              <a:latin typeface="+mn-lt"/>
              <a:ea typeface="+mn-ea"/>
              <a:cs typeface="+mn-cs"/>
            </a:rPr>
            <a:t>で</a:t>
          </a:r>
          <a:r>
            <a:rPr lang="ja-JP" altLang="ja-JP" sz="1100">
              <a:solidFill>
                <a:sysClr val="windowText" lastClr="000000"/>
              </a:solidFill>
              <a:effectLst/>
              <a:latin typeface="+mn-lt"/>
              <a:ea typeface="+mn-ea"/>
              <a:cs typeface="+mn-cs"/>
            </a:rPr>
            <a:t>推移している</a:t>
          </a:r>
          <a:r>
            <a:rPr lang="ja-JP" altLang="en-US" sz="1100">
              <a:solidFill>
                <a:sysClr val="windowText" lastClr="000000"/>
              </a:solidFill>
              <a:effectLst/>
              <a:latin typeface="+mn-lt"/>
              <a:ea typeface="+mn-ea"/>
              <a:cs typeface="+mn-cs"/>
            </a:rPr>
            <a:t>ことから</a:t>
          </a:r>
          <a:r>
            <a:rPr lang="ja-JP" altLang="ja-JP" sz="1100">
              <a:solidFill>
                <a:sysClr val="windowText" lastClr="000000"/>
              </a:solidFill>
              <a:effectLst/>
              <a:latin typeface="+mn-lt"/>
              <a:ea typeface="+mn-ea"/>
              <a:cs typeface="+mn-cs"/>
            </a:rPr>
            <a:t>、今後も定員管理基本方針</a:t>
          </a:r>
          <a:r>
            <a:rPr lang="en-US" altLang="ja-JP" sz="1100">
              <a:solidFill>
                <a:sysClr val="windowText" lastClr="000000"/>
              </a:solidFill>
              <a:effectLst/>
              <a:latin typeface="+mn-lt"/>
              <a:ea typeface="+mn-ea"/>
              <a:cs typeface="+mn-cs"/>
            </a:rPr>
            <a:t>2024</a:t>
          </a:r>
          <a:r>
            <a:rPr lang="ja-JP" altLang="ja-JP" sz="1100">
              <a:solidFill>
                <a:sysClr val="windowText" lastClr="000000"/>
              </a:solidFill>
              <a:effectLst/>
              <a:latin typeface="+mn-lt"/>
              <a:ea typeface="+mn-ea"/>
              <a:cs typeface="+mn-cs"/>
            </a:rPr>
            <a:t>の取組を踏まえ、総人件費の抑制を図り</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適正な定員管理に努める。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39</xdr:row>
      <xdr:rowOff>107950</xdr:rowOff>
    </xdr:to>
    <xdr:cxnSp macro="">
      <xdr:nvCxnSpPr>
        <xdr:cNvPr id="66" name="直線コネクタ 65"/>
        <xdr:cNvCxnSpPr/>
      </xdr:nvCxnSpPr>
      <xdr:spPr>
        <a:xfrm flipV="1">
          <a:off x="3987800" y="66344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39370</xdr:rowOff>
    </xdr:from>
    <xdr:to>
      <xdr:col>19</xdr:col>
      <xdr:colOff>187325</xdr:colOff>
      <xdr:row>39</xdr:row>
      <xdr:rowOff>107950</xdr:rowOff>
    </xdr:to>
    <xdr:cxnSp macro="">
      <xdr:nvCxnSpPr>
        <xdr:cNvPr id="69" name="直線コネクタ 68"/>
        <xdr:cNvCxnSpPr/>
      </xdr:nvCxnSpPr>
      <xdr:spPr>
        <a:xfrm>
          <a:off x="3098800" y="6725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43197</xdr:rowOff>
    </xdr:from>
    <xdr:ext cx="736600" cy="259045"/>
    <xdr:sp macro="" textlink="">
      <xdr:nvSpPr>
        <xdr:cNvPr id="71" name="テキスト ボックス 70"/>
        <xdr:cNvSpPr txBox="1"/>
      </xdr:nvSpPr>
      <xdr:spPr>
        <a:xfrm>
          <a:off x="3606800" y="621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39</xdr:row>
      <xdr:rowOff>39370</xdr:rowOff>
    </xdr:to>
    <xdr:cxnSp macro="">
      <xdr:nvCxnSpPr>
        <xdr:cNvPr id="72" name="直線コネクタ 71"/>
        <xdr:cNvCxnSpPr/>
      </xdr:nvCxnSpPr>
      <xdr:spPr>
        <a:xfrm>
          <a:off x="2209800" y="6664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149860</xdr:rowOff>
    </xdr:from>
    <xdr:to>
      <xdr:col>11</xdr:col>
      <xdr:colOff>9525</xdr:colOff>
      <xdr:row>39</xdr:row>
      <xdr:rowOff>8890</xdr:rowOff>
    </xdr:to>
    <xdr:cxnSp macro="">
      <xdr:nvCxnSpPr>
        <xdr:cNvPr id="75" name="直線コネクタ 74"/>
        <xdr:cNvCxnSpPr/>
      </xdr:nvCxnSpPr>
      <xdr:spPr>
        <a:xfrm flipV="1">
          <a:off x="1320800" y="6664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7" name="楕円 86"/>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143527</xdr:rowOff>
    </xdr:from>
    <xdr:ext cx="736600" cy="259045"/>
    <xdr:sp macro="" textlink="">
      <xdr:nvSpPr>
        <xdr:cNvPr id="88" name="テキスト ボックス 87"/>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160020</xdr:rowOff>
    </xdr:from>
    <xdr:to>
      <xdr:col>15</xdr:col>
      <xdr:colOff>149225</xdr:colOff>
      <xdr:row>39</xdr:row>
      <xdr:rowOff>90170</xdr:rowOff>
    </xdr:to>
    <xdr:sp macro="" textlink="">
      <xdr:nvSpPr>
        <xdr:cNvPr id="89" name="楕円 88"/>
        <xdr:cNvSpPr/>
      </xdr:nvSpPr>
      <xdr:spPr>
        <a:xfrm>
          <a:off x="3048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74947</xdr:rowOff>
    </xdr:from>
    <xdr:ext cx="762000" cy="259045"/>
    <xdr:sp macro="" textlink="">
      <xdr:nvSpPr>
        <xdr:cNvPr id="90" name="テキスト ボックス 89"/>
        <xdr:cNvSpPr txBox="1"/>
      </xdr:nvSpPr>
      <xdr:spPr>
        <a:xfrm>
          <a:off x="2717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99060</xdr:rowOff>
    </xdr:from>
    <xdr:to>
      <xdr:col>11</xdr:col>
      <xdr:colOff>60325</xdr:colOff>
      <xdr:row>39</xdr:row>
      <xdr:rowOff>29210</xdr:rowOff>
    </xdr:to>
    <xdr:sp macro="" textlink="">
      <xdr:nvSpPr>
        <xdr:cNvPr id="91" name="楕円 90"/>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13987</xdr:rowOff>
    </xdr:from>
    <xdr:ext cx="762000" cy="259045"/>
    <xdr:sp macro="" textlink="">
      <xdr:nvSpPr>
        <xdr:cNvPr id="92" name="テキスト ボックス 91"/>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129540</xdr:rowOff>
    </xdr:from>
    <xdr:to>
      <xdr:col>6</xdr:col>
      <xdr:colOff>171450</xdr:colOff>
      <xdr:row>39</xdr:row>
      <xdr:rowOff>59690</xdr:rowOff>
    </xdr:to>
    <xdr:sp macro="" textlink="">
      <xdr:nvSpPr>
        <xdr:cNvPr id="93" name="楕円 92"/>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44467</xdr:rowOff>
    </xdr:from>
    <xdr:ext cx="762000" cy="259045"/>
    <xdr:sp macro="" textlink="">
      <xdr:nvSpPr>
        <xdr:cNvPr id="94" name="テキスト ボックス 93"/>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70C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年度以降ほぼ横ばいで推移しており、令和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は新型コロナウイルスワクチン接種費や感染症対策事業費の増加により物件費総額は増となったが、経常一般財源充当の物件費（各種予防接種費や乳幼児健診等事業費など）が減となったため、</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ポイント減少した。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引き続き、行財政改革等の取組を踏まえ、類似団体との同水準の維持に努める。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xdr:rowOff>
    </xdr:from>
    <xdr:to>
      <xdr:col>82</xdr:col>
      <xdr:colOff>107950</xdr:colOff>
      <xdr:row>16</xdr:row>
      <xdr:rowOff>20320</xdr:rowOff>
    </xdr:to>
    <xdr:cxnSp macro="">
      <xdr:nvCxnSpPr>
        <xdr:cNvPr id="127" name="直線コネクタ 126"/>
        <xdr:cNvCxnSpPr/>
      </xdr:nvCxnSpPr>
      <xdr:spPr>
        <a:xfrm flipV="1">
          <a:off x="15671800" y="2748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35560</xdr:rowOff>
    </xdr:to>
    <xdr:cxnSp macro="">
      <xdr:nvCxnSpPr>
        <xdr:cNvPr id="130" name="直線コネクタ 129"/>
        <xdr:cNvCxnSpPr/>
      </xdr:nvCxnSpPr>
      <xdr:spPr>
        <a:xfrm flipV="1">
          <a:off x="14782800" y="2763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32" name="テキスト ボックス 131"/>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168910</xdr:rowOff>
    </xdr:from>
    <xdr:to>
      <xdr:col>73</xdr:col>
      <xdr:colOff>180975</xdr:colOff>
      <xdr:row>16</xdr:row>
      <xdr:rowOff>35560</xdr:rowOff>
    </xdr:to>
    <xdr:cxnSp macro="">
      <xdr:nvCxnSpPr>
        <xdr:cNvPr id="133" name="直線コネクタ 132"/>
        <xdr:cNvCxnSpPr/>
      </xdr:nvCxnSpPr>
      <xdr:spPr>
        <a:xfrm>
          <a:off x="13893800" y="2740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35" name="テキスト ボックス 134"/>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168910</xdr:rowOff>
    </xdr:from>
    <xdr:to>
      <xdr:col>69</xdr:col>
      <xdr:colOff>92075</xdr:colOff>
      <xdr:row>16</xdr:row>
      <xdr:rowOff>58420</xdr:rowOff>
    </xdr:to>
    <xdr:cxnSp macro="">
      <xdr:nvCxnSpPr>
        <xdr:cNvPr id="136" name="直線コネクタ 135"/>
        <xdr:cNvCxnSpPr/>
      </xdr:nvCxnSpPr>
      <xdr:spPr>
        <a:xfrm flipV="1">
          <a:off x="13004800" y="2740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7" name="フローチャート: 判断 136"/>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93997</xdr:rowOff>
    </xdr:from>
    <xdr:ext cx="762000" cy="259045"/>
    <xdr:sp macro="" textlink="">
      <xdr:nvSpPr>
        <xdr:cNvPr id="138" name="テキスト ボックス 137"/>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40" name="テキスト ボックス 139"/>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46" name="楕円 145"/>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142257</xdr:rowOff>
    </xdr:from>
    <xdr:ext cx="762000" cy="259045"/>
    <xdr:sp macro="" textlink="">
      <xdr:nvSpPr>
        <xdr:cNvPr id="147" name="物件費該当値テキスト"/>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8" name="楕円 147"/>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49" name="テキスト ボックス 148"/>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50" name="楕円 149"/>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51" name="テキスト ボックス 150"/>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118110</xdr:rowOff>
    </xdr:from>
    <xdr:to>
      <xdr:col>69</xdr:col>
      <xdr:colOff>142875</xdr:colOff>
      <xdr:row>16</xdr:row>
      <xdr:rowOff>48260</xdr:rowOff>
    </xdr:to>
    <xdr:sp macro="" textlink="">
      <xdr:nvSpPr>
        <xdr:cNvPr id="152" name="楕円 151"/>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53" name="テキスト ボックス 152"/>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4" name="楕円 153"/>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5" name="テキスト ボックス 154"/>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mn-ea"/>
              <a:ea typeface="+mn-ea"/>
              <a:cs typeface="+mn-cs"/>
            </a:rPr>
            <a:t>　令和３年度は、障がい者等医療助成費や小児医療助成費の増により</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ポイント増加し</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類似団体平均との差</a:t>
          </a:r>
          <a:r>
            <a:rPr lang="ja-JP" altLang="en-US" sz="1100">
              <a:solidFill>
                <a:schemeClr val="dk1"/>
              </a:solidFill>
              <a:effectLst/>
              <a:latin typeface="+mn-lt"/>
              <a:ea typeface="+mn-ea"/>
              <a:cs typeface="+mn-cs"/>
            </a:rPr>
            <a:t>については令和元年度以降</a:t>
          </a:r>
          <a:r>
            <a:rPr lang="ja-JP" altLang="ja-JP" sz="1100">
              <a:solidFill>
                <a:schemeClr val="dk1"/>
              </a:solidFill>
              <a:effectLst/>
              <a:latin typeface="+mn-lt"/>
              <a:ea typeface="+mn-ea"/>
              <a:cs typeface="+mn-cs"/>
            </a:rPr>
            <a:t>拡大傾向にある。</a:t>
          </a:r>
          <a:endParaRPr lang="en-US" altLang="ja-JP" sz="11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ea"/>
              <a:ea typeface="+mn-ea"/>
              <a:cs typeface="+mn-cs"/>
            </a:rPr>
            <a:t>　また、本市は高齢化の進展に加え、</a:t>
          </a:r>
          <a:r>
            <a:rPr lang="ja-JP" altLang="ja-JP" sz="1100">
              <a:solidFill>
                <a:schemeClr val="dk1"/>
              </a:solidFill>
              <a:effectLst/>
              <a:latin typeface="+mn-lt"/>
              <a:ea typeface="+mn-ea"/>
              <a:cs typeface="+mn-cs"/>
            </a:rPr>
            <a:t>人口増がまだ見込まれることから、</a:t>
          </a:r>
          <a:r>
            <a:rPr lang="ja-JP" altLang="en-US" sz="1100">
              <a:solidFill>
                <a:schemeClr val="dk1"/>
              </a:solidFill>
              <a:effectLst/>
              <a:latin typeface="+mn-lt"/>
              <a:ea typeface="+mn-ea"/>
              <a:cs typeface="+mn-cs"/>
            </a:rPr>
            <a:t>子育て関係費を含めた社会保障関係費全体</a:t>
          </a:r>
          <a:r>
            <a:rPr lang="ja-JP" altLang="ja-JP" sz="1100">
              <a:solidFill>
                <a:sysClr val="windowText" lastClr="000000"/>
              </a:solidFill>
              <a:effectLst/>
              <a:latin typeface="+mn-ea"/>
              <a:ea typeface="+mn-ea"/>
              <a:cs typeface="+mn-cs"/>
            </a:rPr>
            <a:t>の増加</a:t>
          </a:r>
          <a:r>
            <a:rPr lang="ja-JP" altLang="en-US" sz="1100">
              <a:solidFill>
                <a:sysClr val="windowText" lastClr="000000"/>
              </a:solidFill>
              <a:effectLst/>
              <a:latin typeface="+mn-ea"/>
              <a:ea typeface="+mn-ea"/>
              <a:cs typeface="+mn-cs"/>
            </a:rPr>
            <a:t>が</a:t>
          </a:r>
          <a:r>
            <a:rPr lang="ja-JP" altLang="ja-JP" sz="1100">
              <a:solidFill>
                <a:sysClr val="windowText" lastClr="000000"/>
              </a:solidFill>
              <a:effectLst/>
              <a:latin typeface="+mn-ea"/>
              <a:ea typeface="+mn-ea"/>
              <a:cs typeface="+mn-cs"/>
            </a:rPr>
            <a:t>財政運営上大きな課題であるため、市民生活への影響を考慮し</a:t>
          </a:r>
          <a:r>
            <a:rPr lang="ja-JP" altLang="en-US" sz="1100">
              <a:solidFill>
                <a:sysClr val="windowText" lastClr="000000"/>
              </a:solidFill>
              <a:effectLst/>
              <a:latin typeface="+mn-ea"/>
              <a:ea typeface="+mn-ea"/>
              <a:cs typeface="+mn-cs"/>
            </a:rPr>
            <a:t>ながら、</a:t>
          </a:r>
          <a:r>
            <a:rPr lang="ja-JP" altLang="ja-JP" sz="1100">
              <a:solidFill>
                <a:sysClr val="windowText" lastClr="000000"/>
              </a:solidFill>
              <a:effectLst/>
              <a:latin typeface="+mn-ea"/>
              <a:ea typeface="+mn-ea"/>
              <a:cs typeface="+mn-cs"/>
            </a:rPr>
            <a:t>市単独事業の見直し</a:t>
          </a:r>
          <a:r>
            <a:rPr lang="ja-JP" altLang="en-US" sz="1100">
              <a:solidFill>
                <a:sysClr val="windowText" lastClr="000000"/>
              </a:solidFill>
              <a:effectLst/>
              <a:latin typeface="+mn-ea"/>
              <a:ea typeface="+mn-ea"/>
              <a:cs typeface="+mn-cs"/>
            </a:rPr>
            <a:t>や積極的な歳入確保</a:t>
          </a:r>
          <a:r>
            <a:rPr lang="ja-JP" altLang="ja-JP" sz="1100">
              <a:solidFill>
                <a:sysClr val="windowText" lastClr="000000"/>
              </a:solidFill>
              <a:effectLst/>
              <a:latin typeface="+mn-ea"/>
              <a:ea typeface="+mn-ea"/>
              <a:cs typeface="+mn-cs"/>
            </a:rPr>
            <a:t>に努める。</a:t>
          </a:r>
          <a:endParaRPr lang="ja-JP" altLang="ja-JP" sz="1100">
            <a:solidFill>
              <a:sysClr val="windowText" lastClr="000000"/>
            </a:solidFill>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88900</xdr:rowOff>
    </xdr:to>
    <xdr:cxnSp macro="">
      <xdr:nvCxnSpPr>
        <xdr:cNvPr id="188" name="直線コネクタ 187"/>
        <xdr:cNvCxnSpPr/>
      </xdr:nvCxnSpPr>
      <xdr:spPr>
        <a:xfrm>
          <a:off x="3987800" y="10299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89" name="扶助費平均値テキスト"/>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50800</xdr:rowOff>
    </xdr:to>
    <xdr:cxnSp macro="">
      <xdr:nvCxnSpPr>
        <xdr:cNvPr id="191" name="直線コネクタ 190"/>
        <xdr:cNvCxnSpPr/>
      </xdr:nvCxnSpPr>
      <xdr:spPr>
        <a:xfrm flipV="1">
          <a:off x="3098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193" name="テキスト ボックス 192"/>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88900</xdr:rowOff>
    </xdr:from>
    <xdr:to>
      <xdr:col>15</xdr:col>
      <xdr:colOff>98425</xdr:colOff>
      <xdr:row>60</xdr:row>
      <xdr:rowOff>50800</xdr:rowOff>
    </xdr:to>
    <xdr:cxnSp macro="">
      <xdr:nvCxnSpPr>
        <xdr:cNvPr id="194" name="直線コネクタ 193"/>
        <xdr:cNvCxnSpPr/>
      </xdr:nvCxnSpPr>
      <xdr:spPr>
        <a:xfrm>
          <a:off x="2209800" y="10033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6" name="テキスト ボックス 195"/>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58</xdr:row>
      <xdr:rowOff>88900</xdr:rowOff>
    </xdr:to>
    <xdr:cxnSp macro="">
      <xdr:nvCxnSpPr>
        <xdr:cNvPr id="197" name="直線コネクタ 196"/>
        <xdr:cNvCxnSpPr/>
      </xdr:nvCxnSpPr>
      <xdr:spPr>
        <a:xfrm>
          <a:off x="1320800" y="96520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8" name="フローチャート: 判断 197"/>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9" name="テキスト ボックス 198"/>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38100</xdr:rowOff>
    </xdr:from>
    <xdr:to>
      <xdr:col>24</xdr:col>
      <xdr:colOff>76200</xdr:colOff>
      <xdr:row>60</xdr:row>
      <xdr:rowOff>139700</xdr:rowOff>
    </xdr:to>
    <xdr:sp macro="" textlink="">
      <xdr:nvSpPr>
        <xdr:cNvPr id="207" name="楕円 206"/>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118127</xdr:rowOff>
    </xdr:from>
    <xdr:ext cx="762000" cy="259045"/>
    <xdr:sp macro="" textlink="">
      <xdr:nvSpPr>
        <xdr:cNvPr id="208" name="扶助費該当値テキスト"/>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09" name="楕円 208"/>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0" name="テキスト ボックス 209"/>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11" name="楕円 210"/>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12" name="テキスト ボックス 211"/>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38100</xdr:rowOff>
    </xdr:from>
    <xdr:to>
      <xdr:col>11</xdr:col>
      <xdr:colOff>60325</xdr:colOff>
      <xdr:row>58</xdr:row>
      <xdr:rowOff>139700</xdr:rowOff>
    </xdr:to>
    <xdr:sp macro="" textlink="">
      <xdr:nvSpPr>
        <xdr:cNvPr id="213" name="楕円 212"/>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214" name="テキスト ボックス 213"/>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5" name="楕円 214"/>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6" name="テキスト ボックス 215"/>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その他の経常収支比率については、特別会計への繰出金が</a:t>
          </a:r>
          <a:r>
            <a:rPr kumimoji="1" lang="ja-JP" altLang="en-US" sz="1100">
              <a:solidFill>
                <a:schemeClr val="dk1"/>
              </a:solidFill>
              <a:effectLst/>
              <a:latin typeface="+mn-lt"/>
              <a:ea typeface="+mn-ea"/>
              <a:cs typeface="+mn-cs"/>
            </a:rPr>
            <a:t>減となったことから</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a:t>
          </a:r>
          <a:r>
            <a:rPr kumimoji="1" lang="ja-JP" altLang="en-US" sz="1100">
              <a:solidFill>
                <a:schemeClr val="dk1"/>
              </a:solidFill>
              <a:effectLst/>
              <a:latin typeface="+mn-lt"/>
              <a:ea typeface="+mn-ea"/>
              <a:cs typeface="+mn-cs"/>
            </a:rPr>
            <a:t>団体</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からも</a:t>
          </a:r>
          <a:r>
            <a:rPr kumimoji="1" lang="ja-JP" altLang="ja-JP" sz="1100">
              <a:solidFill>
                <a:schemeClr val="dk1"/>
              </a:solidFill>
              <a:effectLst/>
              <a:latin typeface="+mn-lt"/>
              <a:ea typeface="+mn-ea"/>
              <a:cs typeface="+mn-cs"/>
            </a:rPr>
            <a:t>依然として下回っている。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xdr:cNvCxnSpPr/>
      </xdr:nvCxnSpPr>
      <xdr:spPr>
        <a:xfrm flipV="1">
          <a:off x="16510000" y="903478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3"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59</xdr:row>
      <xdr:rowOff>46990</xdr:rowOff>
    </xdr:to>
    <xdr:cxnSp macro="">
      <xdr:nvCxnSpPr>
        <xdr:cNvPr id="247" name="直線コネクタ 246"/>
        <xdr:cNvCxnSpPr/>
      </xdr:nvCxnSpPr>
      <xdr:spPr>
        <a:xfrm flipV="1">
          <a:off x="15671800" y="988822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63517</xdr:rowOff>
    </xdr:from>
    <xdr:ext cx="762000" cy="259045"/>
    <xdr:sp macro="" textlink="">
      <xdr:nvSpPr>
        <xdr:cNvPr id="248" name="その他平均値テキスト"/>
        <xdr:cNvSpPr txBox="1"/>
      </xdr:nvSpPr>
      <xdr:spPr>
        <a:xfrm>
          <a:off x="16598900" y="1000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59</xdr:row>
      <xdr:rowOff>46990</xdr:rowOff>
    </xdr:to>
    <xdr:cxnSp macro="">
      <xdr:nvCxnSpPr>
        <xdr:cNvPr id="250" name="直線コネクタ 249"/>
        <xdr:cNvCxnSpPr/>
      </xdr:nvCxnSpPr>
      <xdr:spPr>
        <a:xfrm>
          <a:off x="14782800" y="98425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macro="" textlink="">
      <xdr:nvSpPr>
        <xdr:cNvPr id="251" name="フローチャート: 判断 250"/>
        <xdr:cNvSpPr/>
      </xdr:nvSpPr>
      <xdr:spPr>
        <a:xfrm>
          <a:off x="15621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52" name="テキスト ボックス 251"/>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85090</xdr:rowOff>
    </xdr:to>
    <xdr:cxnSp macro="">
      <xdr:nvCxnSpPr>
        <xdr:cNvPr id="253" name="直線コネクタ 252"/>
        <xdr:cNvCxnSpPr/>
      </xdr:nvCxnSpPr>
      <xdr:spPr>
        <a:xfrm flipV="1">
          <a:off x="13893800" y="984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macro="" textlink="">
      <xdr:nvSpPr>
        <xdr:cNvPr id="254" name="フローチャート: 判断 253"/>
        <xdr:cNvSpPr/>
      </xdr:nvSpPr>
      <xdr:spPr>
        <a:xfrm>
          <a:off x="14732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macro="" textlink="">
      <xdr:nvSpPr>
        <xdr:cNvPr id="255" name="テキスト ボックス 254"/>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85090</xdr:rowOff>
    </xdr:from>
    <xdr:to>
      <xdr:col>69</xdr:col>
      <xdr:colOff>92075</xdr:colOff>
      <xdr:row>57</xdr:row>
      <xdr:rowOff>85090</xdr:rowOff>
    </xdr:to>
    <xdr:cxnSp macro="">
      <xdr:nvCxnSpPr>
        <xdr:cNvPr id="256" name="直線コネクタ 255"/>
        <xdr:cNvCxnSpPr/>
      </xdr:nvCxnSpPr>
      <xdr:spPr>
        <a:xfrm>
          <a:off x="13004800" y="9857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7" name="フローチャート: 判断 256"/>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58" name="テキスト ボックス 257"/>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59" name="フローチャート: 判断 258"/>
        <xdr:cNvSpPr/>
      </xdr:nvSpPr>
      <xdr:spPr>
        <a:xfrm>
          <a:off x="12954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60" name="テキスト ボックス 259"/>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6" name="楕円 265"/>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81297</xdr:rowOff>
    </xdr:from>
    <xdr:ext cx="762000" cy="259045"/>
    <xdr:sp macro="" textlink="">
      <xdr:nvSpPr>
        <xdr:cNvPr id="267" name="その他該当値テキスト"/>
        <xdr:cNvSpPr txBox="1"/>
      </xdr:nvSpPr>
      <xdr:spPr>
        <a:xfrm>
          <a:off x="165989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167640</xdr:rowOff>
    </xdr:from>
    <xdr:to>
      <xdr:col>78</xdr:col>
      <xdr:colOff>120650</xdr:colOff>
      <xdr:row>59</xdr:row>
      <xdr:rowOff>97790</xdr:rowOff>
    </xdr:to>
    <xdr:sp macro="" textlink="">
      <xdr:nvSpPr>
        <xdr:cNvPr id="268" name="楕円 267"/>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107967</xdr:rowOff>
    </xdr:from>
    <xdr:ext cx="736600" cy="259045"/>
    <xdr:sp macro="" textlink="">
      <xdr:nvSpPr>
        <xdr:cNvPr id="269" name="テキスト ボックス 268"/>
        <xdr:cNvSpPr txBox="1"/>
      </xdr:nvSpPr>
      <xdr:spPr>
        <a:xfrm>
          <a:off x="15290800" y="988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0" name="楕円 269"/>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1" name="テキスト ボックス 27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2" name="楕円 271"/>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73" name="テキスト ボックス 272"/>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74" name="楕円 273"/>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146067</xdr:rowOff>
    </xdr:from>
    <xdr:ext cx="762000" cy="259045"/>
    <xdr:sp macro="" textlink="">
      <xdr:nvSpPr>
        <xdr:cNvPr id="275" name="テキスト ボックス 274"/>
        <xdr:cNvSpPr txBox="1"/>
      </xdr:nvSpPr>
      <xdr:spPr>
        <a:xfrm>
          <a:off x="12623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補助費等については、</a:t>
          </a:r>
          <a:r>
            <a:rPr kumimoji="1" lang="ja-JP" altLang="en-US" sz="1100">
              <a:solidFill>
                <a:sysClr val="windowText" lastClr="000000"/>
              </a:solidFill>
              <a:effectLst/>
              <a:latin typeface="+mn-lt"/>
              <a:ea typeface="+mn-ea"/>
              <a:cs typeface="+mn-cs"/>
            </a:rPr>
            <a:t>中小企業事業継続支援金や藤沢型認定保育施設補助事業の増などにより</a:t>
          </a:r>
          <a:r>
            <a:rPr kumimoji="1" lang="en-US" altLang="ja-JP" sz="1100">
              <a:solidFill>
                <a:sysClr val="windowText" lastClr="000000"/>
              </a:solidFill>
              <a:effectLst/>
              <a:latin typeface="+mn-lt"/>
              <a:ea typeface="+mn-ea"/>
              <a:cs typeface="+mn-cs"/>
            </a:rPr>
            <a:t>0.5</a:t>
          </a:r>
          <a:r>
            <a:rPr kumimoji="1" lang="ja-JP" altLang="en-US" sz="1100">
              <a:solidFill>
                <a:sysClr val="windowText" lastClr="000000"/>
              </a:solidFill>
              <a:effectLst/>
              <a:latin typeface="+mn-lt"/>
              <a:ea typeface="+mn-ea"/>
              <a:cs typeface="+mn-cs"/>
            </a:rPr>
            <a:t>ポイントの増となったため、この５年間では、初めて前年度を上回り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３年ぶりに</a:t>
          </a:r>
          <a:r>
            <a:rPr kumimoji="1" lang="ja-JP" altLang="ja-JP" sz="1100">
              <a:solidFill>
                <a:sysClr val="windowText" lastClr="000000"/>
              </a:solidFill>
              <a:effectLst/>
              <a:latin typeface="+mn-lt"/>
              <a:ea typeface="+mn-ea"/>
              <a:cs typeface="+mn-cs"/>
            </a:rPr>
            <a:t>類似団体</a:t>
          </a:r>
          <a:r>
            <a:rPr kumimoji="1" lang="ja-JP" altLang="en-US" sz="1100">
              <a:solidFill>
                <a:sysClr val="windowText" lastClr="000000"/>
              </a:solidFill>
              <a:effectLst/>
              <a:latin typeface="+mn-lt"/>
              <a:ea typeface="+mn-ea"/>
              <a:cs typeface="+mn-cs"/>
            </a:rPr>
            <a:t>平均も上</a:t>
          </a:r>
          <a:r>
            <a:rPr kumimoji="1" lang="ja-JP" altLang="ja-JP" sz="1100">
              <a:solidFill>
                <a:sysClr val="windowText" lastClr="000000"/>
              </a:solidFill>
              <a:effectLst/>
              <a:latin typeface="+mn-lt"/>
              <a:ea typeface="+mn-ea"/>
              <a:cs typeface="+mn-cs"/>
            </a:rPr>
            <a:t>回ることになった。</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6" name="補助費等最小値テキスト"/>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99786</xdr:rowOff>
    </xdr:from>
    <xdr:to>
      <xdr:col>82</xdr:col>
      <xdr:colOff>107950</xdr:colOff>
      <xdr:row>36</xdr:row>
      <xdr:rowOff>154214</xdr:rowOff>
    </xdr:to>
    <xdr:cxnSp macro="">
      <xdr:nvCxnSpPr>
        <xdr:cNvPr id="310" name="直線コネクタ 309"/>
        <xdr:cNvCxnSpPr/>
      </xdr:nvCxnSpPr>
      <xdr:spPr>
        <a:xfrm>
          <a:off x="15671800" y="62719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1" name="補助費等平均値テキスト"/>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99786</xdr:rowOff>
    </xdr:from>
    <xdr:to>
      <xdr:col>78</xdr:col>
      <xdr:colOff>69850</xdr:colOff>
      <xdr:row>36</xdr:row>
      <xdr:rowOff>99786</xdr:rowOff>
    </xdr:to>
    <xdr:cxnSp macro="">
      <xdr:nvCxnSpPr>
        <xdr:cNvPr id="313" name="直線コネクタ 312"/>
        <xdr:cNvCxnSpPr/>
      </xdr:nvCxnSpPr>
      <xdr:spPr>
        <a:xfrm>
          <a:off x="14782800" y="6271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4" name="フローチャート: 判断 313"/>
        <xdr:cNvSpPr/>
      </xdr:nvSpPr>
      <xdr:spPr>
        <a:xfrm>
          <a:off x="15621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168020</xdr:rowOff>
    </xdr:from>
    <xdr:ext cx="736600" cy="259045"/>
    <xdr:sp macro="" textlink="">
      <xdr:nvSpPr>
        <xdr:cNvPr id="315" name="テキスト ボックス 314"/>
        <xdr:cNvSpPr txBox="1"/>
      </xdr:nvSpPr>
      <xdr:spPr>
        <a:xfrm>
          <a:off x="15290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99786</xdr:rowOff>
    </xdr:from>
    <xdr:to>
      <xdr:col>73</xdr:col>
      <xdr:colOff>180975</xdr:colOff>
      <xdr:row>36</xdr:row>
      <xdr:rowOff>165100</xdr:rowOff>
    </xdr:to>
    <xdr:cxnSp macro="">
      <xdr:nvCxnSpPr>
        <xdr:cNvPr id="316" name="直線コネクタ 315"/>
        <xdr:cNvCxnSpPr/>
      </xdr:nvCxnSpPr>
      <xdr:spPr>
        <a:xfrm flipV="1">
          <a:off x="13893800" y="6271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17" name="フローチャート: 判断 316"/>
        <xdr:cNvSpPr/>
      </xdr:nvSpPr>
      <xdr:spPr>
        <a:xfrm>
          <a:off x="14732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160763</xdr:rowOff>
    </xdr:from>
    <xdr:ext cx="762000" cy="259045"/>
    <xdr:sp macro="" textlink="">
      <xdr:nvSpPr>
        <xdr:cNvPr id="318" name="テキスト ボックス 317"/>
        <xdr:cNvSpPr txBox="1"/>
      </xdr:nvSpPr>
      <xdr:spPr>
        <a:xfrm>
          <a:off x="14401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165100</xdr:rowOff>
    </xdr:from>
    <xdr:to>
      <xdr:col>69</xdr:col>
      <xdr:colOff>92075</xdr:colOff>
      <xdr:row>37</xdr:row>
      <xdr:rowOff>15422</xdr:rowOff>
    </xdr:to>
    <xdr:cxnSp macro="">
      <xdr:nvCxnSpPr>
        <xdr:cNvPr id="319" name="直線コネクタ 318"/>
        <xdr:cNvCxnSpPr/>
      </xdr:nvCxnSpPr>
      <xdr:spPr>
        <a:xfrm flipV="1">
          <a:off x="13004800" y="6337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21" name="テキスト ボックス 320"/>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2" name="フローチャート: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3" name="テキスト ボックス 322"/>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103414</xdr:rowOff>
    </xdr:from>
    <xdr:to>
      <xdr:col>82</xdr:col>
      <xdr:colOff>158750</xdr:colOff>
      <xdr:row>37</xdr:row>
      <xdr:rowOff>33564</xdr:rowOff>
    </xdr:to>
    <xdr:sp macro="" textlink="">
      <xdr:nvSpPr>
        <xdr:cNvPr id="329" name="楕円 328"/>
        <xdr:cNvSpPr/>
      </xdr:nvSpPr>
      <xdr:spPr>
        <a:xfrm>
          <a:off x="164592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75491</xdr:rowOff>
    </xdr:from>
    <xdr:ext cx="762000" cy="259045"/>
    <xdr:sp macro="" textlink="">
      <xdr:nvSpPr>
        <xdr:cNvPr id="330" name="補助費等該当値テキスト"/>
        <xdr:cNvSpPr txBox="1"/>
      </xdr:nvSpPr>
      <xdr:spPr>
        <a:xfrm>
          <a:off x="16598900" y="624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48986</xdr:rowOff>
    </xdr:from>
    <xdr:to>
      <xdr:col>78</xdr:col>
      <xdr:colOff>120650</xdr:colOff>
      <xdr:row>36</xdr:row>
      <xdr:rowOff>150586</xdr:rowOff>
    </xdr:to>
    <xdr:sp macro="" textlink="">
      <xdr:nvSpPr>
        <xdr:cNvPr id="331" name="楕円 330"/>
        <xdr:cNvSpPr/>
      </xdr:nvSpPr>
      <xdr:spPr>
        <a:xfrm>
          <a:off x="15621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160763</xdr:rowOff>
    </xdr:from>
    <xdr:ext cx="736600" cy="259045"/>
    <xdr:sp macro="" textlink="">
      <xdr:nvSpPr>
        <xdr:cNvPr id="332" name="テキスト ボックス 331"/>
        <xdr:cNvSpPr txBox="1"/>
      </xdr:nvSpPr>
      <xdr:spPr>
        <a:xfrm>
          <a:off x="15290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48986</xdr:rowOff>
    </xdr:from>
    <xdr:to>
      <xdr:col>74</xdr:col>
      <xdr:colOff>31750</xdr:colOff>
      <xdr:row>36</xdr:row>
      <xdr:rowOff>150586</xdr:rowOff>
    </xdr:to>
    <xdr:sp macro="" textlink="">
      <xdr:nvSpPr>
        <xdr:cNvPr id="333" name="楕円 332"/>
        <xdr:cNvSpPr/>
      </xdr:nvSpPr>
      <xdr:spPr>
        <a:xfrm>
          <a:off x="14732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135363</xdr:rowOff>
    </xdr:from>
    <xdr:ext cx="762000" cy="259045"/>
    <xdr:sp macro="" textlink="">
      <xdr:nvSpPr>
        <xdr:cNvPr id="334" name="テキスト ボックス 333"/>
        <xdr:cNvSpPr txBox="1"/>
      </xdr:nvSpPr>
      <xdr:spPr>
        <a:xfrm>
          <a:off x="14401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114300</xdr:rowOff>
    </xdr:from>
    <xdr:to>
      <xdr:col>69</xdr:col>
      <xdr:colOff>142875</xdr:colOff>
      <xdr:row>37</xdr:row>
      <xdr:rowOff>44450</xdr:rowOff>
    </xdr:to>
    <xdr:sp macro="" textlink="">
      <xdr:nvSpPr>
        <xdr:cNvPr id="335" name="楕円 334"/>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36" name="テキスト ボックス 335"/>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136072</xdr:rowOff>
    </xdr:from>
    <xdr:to>
      <xdr:col>65</xdr:col>
      <xdr:colOff>53975</xdr:colOff>
      <xdr:row>37</xdr:row>
      <xdr:rowOff>66222</xdr:rowOff>
    </xdr:to>
    <xdr:sp macro="" textlink="">
      <xdr:nvSpPr>
        <xdr:cNvPr id="337" name="楕円 336"/>
        <xdr:cNvSpPr/>
      </xdr:nvSpPr>
      <xdr:spPr>
        <a:xfrm>
          <a:off x="12954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50999</xdr:rowOff>
    </xdr:from>
    <xdr:ext cx="762000" cy="259045"/>
    <xdr:sp macro="" textlink="">
      <xdr:nvSpPr>
        <xdr:cNvPr id="338" name="テキスト ボックス 337"/>
        <xdr:cNvSpPr txBox="1"/>
      </xdr:nvSpPr>
      <xdr:spPr>
        <a:xfrm>
          <a:off x="12623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令和</a:t>
          </a:r>
          <a:r>
            <a:rPr kumimoji="1" lang="ja-JP" altLang="en-US" sz="1100" baseline="0">
              <a:solidFill>
                <a:schemeClr val="dk1"/>
              </a:solidFill>
              <a:effectLst/>
              <a:latin typeface="+mn-lt"/>
              <a:ea typeface="+mn-ea"/>
              <a:cs typeface="+mn-cs"/>
            </a:rPr>
            <a:t>３</a:t>
          </a:r>
          <a:r>
            <a:rPr kumimoji="1" lang="ja-JP" altLang="ja-JP" sz="1100" baseline="0">
              <a:solidFill>
                <a:schemeClr val="dk1"/>
              </a:solidFill>
              <a:effectLst/>
              <a:latin typeface="+mn-lt"/>
              <a:ea typeface="+mn-ea"/>
              <a:cs typeface="+mn-cs"/>
            </a:rPr>
            <a:t>年度は、元利償還金の増加により</a:t>
          </a:r>
          <a:r>
            <a:rPr kumimoji="1" lang="en-US" altLang="ja-JP" sz="1100" baseline="0">
              <a:solidFill>
                <a:schemeClr val="dk1"/>
              </a:solidFill>
              <a:effectLst/>
              <a:latin typeface="+mn-lt"/>
              <a:ea typeface="+mn-ea"/>
              <a:cs typeface="+mn-cs"/>
            </a:rPr>
            <a:t>0.4</a:t>
          </a:r>
          <a:r>
            <a:rPr kumimoji="1" lang="ja-JP" altLang="ja-JP" sz="1100" baseline="0">
              <a:solidFill>
                <a:schemeClr val="dk1"/>
              </a:solidFill>
              <a:effectLst/>
              <a:latin typeface="+mn-lt"/>
              <a:ea typeface="+mn-ea"/>
              <a:cs typeface="+mn-cs"/>
            </a:rPr>
            <a:t>ポイント増加している。</a:t>
          </a:r>
          <a:endParaRPr lang="ja-JP" altLang="ja-JP" sz="1400">
            <a:effectLst/>
          </a:endParaRPr>
        </a:p>
        <a:p>
          <a:r>
            <a:rPr kumimoji="1" lang="ja-JP" altLang="ja-JP" sz="1100" baseline="0">
              <a:solidFill>
                <a:schemeClr val="dk1"/>
              </a:solidFill>
              <a:effectLst/>
              <a:latin typeface="+mn-lt"/>
              <a:ea typeface="+mn-ea"/>
              <a:cs typeface="+mn-cs"/>
            </a:rPr>
            <a:t>　元利償還金については平成２９年度から増加しており、今後も公共施設再整備や都市基盤整備により、借入額及び償還額の増加が想定されることから、借入に際しては、中長期的な視点に立って適正な地方債の発行水準を見極めた借入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7" name="直線コネクタ 366"/>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8"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91077</xdr:rowOff>
    </xdr:from>
    <xdr:to>
      <xdr:col>24</xdr:col>
      <xdr:colOff>25400</xdr:colOff>
      <xdr:row>76</xdr:row>
      <xdr:rowOff>117202</xdr:rowOff>
    </xdr:to>
    <xdr:cxnSp macro="">
      <xdr:nvCxnSpPr>
        <xdr:cNvPr id="372" name="直線コネクタ 371"/>
        <xdr:cNvCxnSpPr/>
      </xdr:nvCxnSpPr>
      <xdr:spPr>
        <a:xfrm>
          <a:off x="3987800" y="1312127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3"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84545</xdr:rowOff>
    </xdr:from>
    <xdr:to>
      <xdr:col>19</xdr:col>
      <xdr:colOff>187325</xdr:colOff>
      <xdr:row>76</xdr:row>
      <xdr:rowOff>91077</xdr:rowOff>
    </xdr:to>
    <xdr:cxnSp macro="">
      <xdr:nvCxnSpPr>
        <xdr:cNvPr id="375" name="直線コネクタ 374"/>
        <xdr:cNvCxnSpPr/>
      </xdr:nvCxnSpPr>
      <xdr:spPr>
        <a:xfrm>
          <a:off x="3098800" y="1311474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7" name="テキスト ボックス 376"/>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78014</xdr:rowOff>
    </xdr:from>
    <xdr:to>
      <xdr:col>15</xdr:col>
      <xdr:colOff>98425</xdr:colOff>
      <xdr:row>76</xdr:row>
      <xdr:rowOff>84545</xdr:rowOff>
    </xdr:to>
    <xdr:cxnSp macro="">
      <xdr:nvCxnSpPr>
        <xdr:cNvPr id="378" name="直線コネクタ 377"/>
        <xdr:cNvCxnSpPr/>
      </xdr:nvCxnSpPr>
      <xdr:spPr>
        <a:xfrm>
          <a:off x="2209800" y="131082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9" name="フローチャート: 判断 378"/>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80" name="テキスト ボックス 379"/>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64951</xdr:rowOff>
    </xdr:from>
    <xdr:to>
      <xdr:col>11</xdr:col>
      <xdr:colOff>9525</xdr:colOff>
      <xdr:row>76</xdr:row>
      <xdr:rowOff>78014</xdr:rowOff>
    </xdr:to>
    <xdr:cxnSp macro="">
      <xdr:nvCxnSpPr>
        <xdr:cNvPr id="381" name="直線コネクタ 380"/>
        <xdr:cNvCxnSpPr/>
      </xdr:nvCxnSpPr>
      <xdr:spPr>
        <a:xfrm>
          <a:off x="1320800" y="130951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2" name="フローチャート: 判断 381"/>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3" name="テキスト ボックス 382"/>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4" name="フローチャート: 判断 383"/>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5" name="テキスト ボックス 384"/>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66402</xdr:rowOff>
    </xdr:from>
    <xdr:to>
      <xdr:col>24</xdr:col>
      <xdr:colOff>76200</xdr:colOff>
      <xdr:row>76</xdr:row>
      <xdr:rowOff>168002</xdr:rowOff>
    </xdr:to>
    <xdr:sp macro="" textlink="">
      <xdr:nvSpPr>
        <xdr:cNvPr id="391" name="楕円 390"/>
        <xdr:cNvSpPr/>
      </xdr:nvSpPr>
      <xdr:spPr>
        <a:xfrm>
          <a:off x="47752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82929</xdr:rowOff>
    </xdr:from>
    <xdr:ext cx="762000" cy="259045"/>
    <xdr:sp macro="" textlink="">
      <xdr:nvSpPr>
        <xdr:cNvPr id="392" name="公債費該当値テキスト"/>
        <xdr:cNvSpPr txBox="1"/>
      </xdr:nvSpPr>
      <xdr:spPr>
        <a:xfrm>
          <a:off x="4914900" y="1294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40277</xdr:rowOff>
    </xdr:from>
    <xdr:to>
      <xdr:col>20</xdr:col>
      <xdr:colOff>38100</xdr:colOff>
      <xdr:row>76</xdr:row>
      <xdr:rowOff>141877</xdr:rowOff>
    </xdr:to>
    <xdr:sp macro="" textlink="">
      <xdr:nvSpPr>
        <xdr:cNvPr id="393" name="楕円 392"/>
        <xdr:cNvSpPr/>
      </xdr:nvSpPr>
      <xdr:spPr>
        <a:xfrm>
          <a:off x="3937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152054</xdr:rowOff>
    </xdr:from>
    <xdr:ext cx="736600" cy="259045"/>
    <xdr:sp macro="" textlink="">
      <xdr:nvSpPr>
        <xdr:cNvPr id="394" name="テキスト ボックス 393"/>
        <xdr:cNvSpPr txBox="1"/>
      </xdr:nvSpPr>
      <xdr:spPr>
        <a:xfrm>
          <a:off x="3606800" y="1283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33745</xdr:rowOff>
    </xdr:from>
    <xdr:to>
      <xdr:col>15</xdr:col>
      <xdr:colOff>149225</xdr:colOff>
      <xdr:row>76</xdr:row>
      <xdr:rowOff>135345</xdr:rowOff>
    </xdr:to>
    <xdr:sp macro="" textlink="">
      <xdr:nvSpPr>
        <xdr:cNvPr id="395" name="楕円 394"/>
        <xdr:cNvSpPr/>
      </xdr:nvSpPr>
      <xdr:spPr>
        <a:xfrm>
          <a:off x="3048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145523</xdr:rowOff>
    </xdr:from>
    <xdr:ext cx="762000" cy="259045"/>
    <xdr:sp macro="" textlink="">
      <xdr:nvSpPr>
        <xdr:cNvPr id="396" name="テキスト ボックス 395"/>
        <xdr:cNvSpPr txBox="1"/>
      </xdr:nvSpPr>
      <xdr:spPr>
        <a:xfrm>
          <a:off x="2717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27214</xdr:rowOff>
    </xdr:from>
    <xdr:to>
      <xdr:col>11</xdr:col>
      <xdr:colOff>60325</xdr:colOff>
      <xdr:row>76</xdr:row>
      <xdr:rowOff>128814</xdr:rowOff>
    </xdr:to>
    <xdr:sp macro="" textlink="">
      <xdr:nvSpPr>
        <xdr:cNvPr id="397" name="楕円 396"/>
        <xdr:cNvSpPr/>
      </xdr:nvSpPr>
      <xdr:spPr>
        <a:xfrm>
          <a:off x="2159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138992</xdr:rowOff>
    </xdr:from>
    <xdr:ext cx="762000" cy="259045"/>
    <xdr:sp macro="" textlink="">
      <xdr:nvSpPr>
        <xdr:cNvPr id="398" name="テキスト ボックス 397"/>
        <xdr:cNvSpPr txBox="1"/>
      </xdr:nvSpPr>
      <xdr:spPr>
        <a:xfrm>
          <a:off x="1828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14151</xdr:rowOff>
    </xdr:from>
    <xdr:to>
      <xdr:col>6</xdr:col>
      <xdr:colOff>171450</xdr:colOff>
      <xdr:row>76</xdr:row>
      <xdr:rowOff>115751</xdr:rowOff>
    </xdr:to>
    <xdr:sp macro="" textlink="">
      <xdr:nvSpPr>
        <xdr:cNvPr id="399" name="楕円 398"/>
        <xdr:cNvSpPr/>
      </xdr:nvSpPr>
      <xdr:spPr>
        <a:xfrm>
          <a:off x="1270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125928</xdr:rowOff>
    </xdr:from>
    <xdr:ext cx="762000" cy="259045"/>
    <xdr:sp macro="" textlink="">
      <xdr:nvSpPr>
        <xdr:cNvPr id="400" name="テキスト ボックス 399"/>
        <xdr:cNvSpPr txBox="1"/>
      </xdr:nvSpPr>
      <xdr:spPr>
        <a:xfrm>
          <a:off x="939800" y="1281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、一般財源充当の</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繰出金の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などにより、前年度と比べて</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平均についても同様の傾向であった。類似団体平均との差は昨年同様</a:t>
          </a:r>
          <a:r>
            <a:rPr kumimoji="1" lang="en-US" altLang="ja-JP" sz="1100">
              <a:solidFill>
                <a:schemeClr val="dk1"/>
              </a:solidFill>
              <a:effectLst/>
              <a:latin typeface="+mn-lt"/>
              <a:ea typeface="+mn-ea"/>
              <a:cs typeface="+mn-cs"/>
            </a:rPr>
            <a:t>4.5</a:t>
          </a:r>
          <a:r>
            <a:rPr kumimoji="1" lang="ja-JP" altLang="en-US" sz="1100">
              <a:solidFill>
                <a:schemeClr val="dk1"/>
              </a:solidFill>
              <a:effectLst/>
              <a:latin typeface="+mn-lt"/>
              <a:ea typeface="+mn-ea"/>
              <a:cs typeface="+mn-cs"/>
            </a:rPr>
            <a:t>ポイント高くなっており、人件費及び扶助費の比率が高いため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注視していく必要がある。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0" name="テキスト ボックス 419"/>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5" name="公債費以外最小値テキスト"/>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7" name="公債費以外最大値テキスト"/>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18414</xdr:rowOff>
    </xdr:from>
    <xdr:to>
      <xdr:col>82</xdr:col>
      <xdr:colOff>107950</xdr:colOff>
      <xdr:row>79</xdr:row>
      <xdr:rowOff>29845</xdr:rowOff>
    </xdr:to>
    <xdr:cxnSp macro="">
      <xdr:nvCxnSpPr>
        <xdr:cNvPr id="429" name="直線コネクタ 428"/>
        <xdr:cNvCxnSpPr/>
      </xdr:nvCxnSpPr>
      <xdr:spPr>
        <a:xfrm flipV="1">
          <a:off x="15671800" y="13391514"/>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30"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1" name="フローチャート: 判断 430"/>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52705</xdr:rowOff>
    </xdr:from>
    <xdr:to>
      <xdr:col>78</xdr:col>
      <xdr:colOff>69850</xdr:colOff>
      <xdr:row>79</xdr:row>
      <xdr:rowOff>29845</xdr:rowOff>
    </xdr:to>
    <xdr:cxnSp macro="">
      <xdr:nvCxnSpPr>
        <xdr:cNvPr id="432" name="直線コネクタ 431"/>
        <xdr:cNvCxnSpPr/>
      </xdr:nvCxnSpPr>
      <xdr:spPr>
        <a:xfrm>
          <a:off x="14782800" y="1342580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3" name="フローチャート: 判断 432"/>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4" name="テキスト ボックス 433"/>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98425</xdr:rowOff>
    </xdr:from>
    <xdr:to>
      <xdr:col>73</xdr:col>
      <xdr:colOff>180975</xdr:colOff>
      <xdr:row>78</xdr:row>
      <xdr:rowOff>52705</xdr:rowOff>
    </xdr:to>
    <xdr:cxnSp macro="">
      <xdr:nvCxnSpPr>
        <xdr:cNvPr id="435" name="直線コネクタ 434"/>
        <xdr:cNvCxnSpPr/>
      </xdr:nvCxnSpPr>
      <xdr:spPr>
        <a:xfrm>
          <a:off x="13893800" y="1330007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6" name="フローチャート: 判断 435"/>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7" name="テキスト ボックス 436"/>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64136</xdr:rowOff>
    </xdr:from>
    <xdr:to>
      <xdr:col>69</xdr:col>
      <xdr:colOff>92075</xdr:colOff>
      <xdr:row>77</xdr:row>
      <xdr:rowOff>98425</xdr:rowOff>
    </xdr:to>
    <xdr:cxnSp macro="">
      <xdr:nvCxnSpPr>
        <xdr:cNvPr id="438" name="直線コネクタ 437"/>
        <xdr:cNvCxnSpPr/>
      </xdr:nvCxnSpPr>
      <xdr:spPr>
        <a:xfrm>
          <a:off x="13004800" y="132657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9" name="フローチャート: 判断 438"/>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0" name="テキスト ボックス 439"/>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41" name="フローチャート: 判断 440"/>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102252</xdr:rowOff>
    </xdr:from>
    <xdr:ext cx="762000" cy="259045"/>
    <xdr:sp macro="" textlink="">
      <xdr:nvSpPr>
        <xdr:cNvPr id="442" name="テキスト ボックス 441"/>
        <xdr:cNvSpPr txBox="1"/>
      </xdr:nvSpPr>
      <xdr:spPr>
        <a:xfrm>
          <a:off x="12623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139064</xdr:rowOff>
    </xdr:from>
    <xdr:to>
      <xdr:col>82</xdr:col>
      <xdr:colOff>158750</xdr:colOff>
      <xdr:row>78</xdr:row>
      <xdr:rowOff>69214</xdr:rowOff>
    </xdr:to>
    <xdr:sp macro="" textlink="">
      <xdr:nvSpPr>
        <xdr:cNvPr id="448" name="楕円 447"/>
        <xdr:cNvSpPr/>
      </xdr:nvSpPr>
      <xdr:spPr>
        <a:xfrm>
          <a:off x="164592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111141</xdr:rowOff>
    </xdr:from>
    <xdr:ext cx="762000" cy="259045"/>
    <xdr:sp macro="" textlink="">
      <xdr:nvSpPr>
        <xdr:cNvPr id="449" name="公債費以外該当値テキスト"/>
        <xdr:cNvSpPr txBox="1"/>
      </xdr:nvSpPr>
      <xdr:spPr>
        <a:xfrm>
          <a:off x="165989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150495</xdr:rowOff>
    </xdr:from>
    <xdr:to>
      <xdr:col>78</xdr:col>
      <xdr:colOff>120650</xdr:colOff>
      <xdr:row>79</xdr:row>
      <xdr:rowOff>80645</xdr:rowOff>
    </xdr:to>
    <xdr:sp macro="" textlink="">
      <xdr:nvSpPr>
        <xdr:cNvPr id="450" name="楕円 449"/>
        <xdr:cNvSpPr/>
      </xdr:nvSpPr>
      <xdr:spPr>
        <a:xfrm>
          <a:off x="156210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65422</xdr:rowOff>
    </xdr:from>
    <xdr:ext cx="736600" cy="259045"/>
    <xdr:sp macro="" textlink="">
      <xdr:nvSpPr>
        <xdr:cNvPr id="451" name="テキスト ボックス 450"/>
        <xdr:cNvSpPr txBox="1"/>
      </xdr:nvSpPr>
      <xdr:spPr>
        <a:xfrm>
          <a:off x="15290800" y="1360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1905</xdr:rowOff>
    </xdr:from>
    <xdr:to>
      <xdr:col>74</xdr:col>
      <xdr:colOff>31750</xdr:colOff>
      <xdr:row>78</xdr:row>
      <xdr:rowOff>103505</xdr:rowOff>
    </xdr:to>
    <xdr:sp macro="" textlink="">
      <xdr:nvSpPr>
        <xdr:cNvPr id="452" name="楕円 451"/>
        <xdr:cNvSpPr/>
      </xdr:nvSpPr>
      <xdr:spPr>
        <a:xfrm>
          <a:off x="14732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88282</xdr:rowOff>
    </xdr:from>
    <xdr:ext cx="762000" cy="259045"/>
    <xdr:sp macro="" textlink="">
      <xdr:nvSpPr>
        <xdr:cNvPr id="453" name="テキスト ボックス 452"/>
        <xdr:cNvSpPr txBox="1"/>
      </xdr:nvSpPr>
      <xdr:spPr>
        <a:xfrm>
          <a:off x="14401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47625</xdr:rowOff>
    </xdr:from>
    <xdr:to>
      <xdr:col>69</xdr:col>
      <xdr:colOff>142875</xdr:colOff>
      <xdr:row>77</xdr:row>
      <xdr:rowOff>149225</xdr:rowOff>
    </xdr:to>
    <xdr:sp macro="" textlink="">
      <xdr:nvSpPr>
        <xdr:cNvPr id="454" name="楕円 453"/>
        <xdr:cNvSpPr/>
      </xdr:nvSpPr>
      <xdr:spPr>
        <a:xfrm>
          <a:off x="13843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134002</xdr:rowOff>
    </xdr:from>
    <xdr:ext cx="762000" cy="259045"/>
    <xdr:sp macro="" textlink="">
      <xdr:nvSpPr>
        <xdr:cNvPr id="455" name="テキスト ボックス 454"/>
        <xdr:cNvSpPr txBox="1"/>
      </xdr:nvSpPr>
      <xdr:spPr>
        <a:xfrm>
          <a:off x="13512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13336</xdr:rowOff>
    </xdr:from>
    <xdr:to>
      <xdr:col>65</xdr:col>
      <xdr:colOff>53975</xdr:colOff>
      <xdr:row>77</xdr:row>
      <xdr:rowOff>114936</xdr:rowOff>
    </xdr:to>
    <xdr:sp macro="" textlink="">
      <xdr:nvSpPr>
        <xdr:cNvPr id="456" name="楕円 455"/>
        <xdr:cNvSpPr/>
      </xdr:nvSpPr>
      <xdr:spPr>
        <a:xfrm>
          <a:off x="12954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99713</xdr:rowOff>
    </xdr:from>
    <xdr:ext cx="762000" cy="259045"/>
    <xdr:sp macro="" textlink="">
      <xdr:nvSpPr>
        <xdr:cNvPr id="457" name="テキスト ボックス 456"/>
        <xdr:cNvSpPr txBox="1"/>
      </xdr:nvSpPr>
      <xdr:spPr>
        <a:xfrm>
          <a:off x="126238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11976</xdr:rowOff>
    </xdr:from>
    <xdr:to>
      <xdr:col>29</xdr:col>
      <xdr:colOff>127000</xdr:colOff>
      <xdr:row>17</xdr:row>
      <xdr:rowOff>32741</xdr:rowOff>
    </xdr:to>
    <xdr:cxnSp macro="">
      <xdr:nvCxnSpPr>
        <xdr:cNvPr id="50" name="直線コネクタ 49"/>
        <xdr:cNvCxnSpPr/>
      </xdr:nvCxnSpPr>
      <xdr:spPr bwMode="auto">
        <a:xfrm>
          <a:off x="5003800" y="2974251"/>
          <a:ext cx="647700" cy="20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17517</xdr:rowOff>
    </xdr:from>
    <xdr:ext cx="762000" cy="259045"/>
    <xdr:sp macro="" textlink="">
      <xdr:nvSpPr>
        <xdr:cNvPr id="51" name="人口1人当たり決算額の推移平均値テキスト130"/>
        <xdr:cNvSpPr txBox="1"/>
      </xdr:nvSpPr>
      <xdr:spPr>
        <a:xfrm>
          <a:off x="5740400" y="2979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11976</xdr:rowOff>
    </xdr:from>
    <xdr:to>
      <xdr:col>26</xdr:col>
      <xdr:colOff>50800</xdr:colOff>
      <xdr:row>17</xdr:row>
      <xdr:rowOff>39789</xdr:rowOff>
    </xdr:to>
    <xdr:cxnSp macro="">
      <xdr:nvCxnSpPr>
        <xdr:cNvPr id="53" name="直線コネクタ 52"/>
        <xdr:cNvCxnSpPr/>
      </xdr:nvCxnSpPr>
      <xdr:spPr bwMode="auto">
        <a:xfrm flipV="1">
          <a:off x="4305300" y="2974251"/>
          <a:ext cx="698500" cy="27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xdr:cNvSpPr/>
      </xdr:nvSpPr>
      <xdr:spPr bwMode="auto">
        <a:xfrm>
          <a:off x="49530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134192</xdr:rowOff>
    </xdr:from>
    <xdr:ext cx="736600" cy="259045"/>
    <xdr:sp macro="" textlink="">
      <xdr:nvSpPr>
        <xdr:cNvPr id="55" name="テキスト ボックス 54"/>
        <xdr:cNvSpPr txBox="1"/>
      </xdr:nvSpPr>
      <xdr:spPr>
        <a:xfrm>
          <a:off x="4622800" y="3096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39789</xdr:rowOff>
    </xdr:from>
    <xdr:to>
      <xdr:col>22</xdr:col>
      <xdr:colOff>114300</xdr:colOff>
      <xdr:row>17</xdr:row>
      <xdr:rowOff>63868</xdr:rowOff>
    </xdr:to>
    <xdr:cxnSp macro="">
      <xdr:nvCxnSpPr>
        <xdr:cNvPr id="56" name="直線コネクタ 55"/>
        <xdr:cNvCxnSpPr/>
      </xdr:nvCxnSpPr>
      <xdr:spPr bwMode="auto">
        <a:xfrm flipV="1">
          <a:off x="3606800" y="3002064"/>
          <a:ext cx="698500" cy="24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xdr:cNvSpPr/>
      </xdr:nvSpPr>
      <xdr:spPr bwMode="auto">
        <a:xfrm>
          <a:off x="42545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6900</xdr:rowOff>
    </xdr:from>
    <xdr:ext cx="762000" cy="259045"/>
    <xdr:sp macro="" textlink="">
      <xdr:nvSpPr>
        <xdr:cNvPr id="58" name="テキスト ボックス 57"/>
        <xdr:cNvSpPr txBox="1"/>
      </xdr:nvSpPr>
      <xdr:spPr>
        <a:xfrm>
          <a:off x="39243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61392</xdr:rowOff>
    </xdr:from>
    <xdr:to>
      <xdr:col>18</xdr:col>
      <xdr:colOff>177800</xdr:colOff>
      <xdr:row>17</xdr:row>
      <xdr:rowOff>63868</xdr:rowOff>
    </xdr:to>
    <xdr:cxnSp macro="">
      <xdr:nvCxnSpPr>
        <xdr:cNvPr id="59" name="直線コネクタ 58"/>
        <xdr:cNvCxnSpPr/>
      </xdr:nvCxnSpPr>
      <xdr:spPr bwMode="auto">
        <a:xfrm>
          <a:off x="2908300" y="3023667"/>
          <a:ext cx="698500" cy="2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xdr:cNvSpPr/>
      </xdr:nvSpPr>
      <xdr:spPr bwMode="auto">
        <a:xfrm>
          <a:off x="35560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31018</xdr:rowOff>
    </xdr:from>
    <xdr:ext cx="762000" cy="259045"/>
    <xdr:sp macro="" textlink="">
      <xdr:nvSpPr>
        <xdr:cNvPr id="61" name="テキスト ボックス 60"/>
        <xdr:cNvSpPr txBox="1"/>
      </xdr:nvSpPr>
      <xdr:spPr>
        <a:xfrm>
          <a:off x="32258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xdr:cNvSpPr/>
      </xdr:nvSpPr>
      <xdr:spPr bwMode="auto">
        <a:xfrm>
          <a:off x="2857500" y="304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169511</xdr:rowOff>
    </xdr:from>
    <xdr:ext cx="762000" cy="259045"/>
    <xdr:sp macro="" textlink="">
      <xdr:nvSpPr>
        <xdr:cNvPr id="63" name="テキスト ボックス 62"/>
        <xdr:cNvSpPr txBox="1"/>
      </xdr:nvSpPr>
      <xdr:spPr>
        <a:xfrm>
          <a:off x="2527300" y="313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153391</xdr:rowOff>
    </xdr:from>
    <xdr:to>
      <xdr:col>29</xdr:col>
      <xdr:colOff>177800</xdr:colOff>
      <xdr:row>17</xdr:row>
      <xdr:rowOff>83541</xdr:rowOff>
    </xdr:to>
    <xdr:sp macro="" textlink="">
      <xdr:nvSpPr>
        <xdr:cNvPr id="69" name="楕円 68"/>
        <xdr:cNvSpPr/>
      </xdr:nvSpPr>
      <xdr:spPr bwMode="auto">
        <a:xfrm>
          <a:off x="5600700" y="2944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169918</xdr:rowOff>
    </xdr:from>
    <xdr:ext cx="762000" cy="259045"/>
    <xdr:sp macro="" textlink="">
      <xdr:nvSpPr>
        <xdr:cNvPr id="70" name="人口1人当たり決算額の推移該当値テキスト130"/>
        <xdr:cNvSpPr txBox="1"/>
      </xdr:nvSpPr>
      <xdr:spPr>
        <a:xfrm>
          <a:off x="5740400" y="278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132626</xdr:rowOff>
    </xdr:from>
    <xdr:to>
      <xdr:col>26</xdr:col>
      <xdr:colOff>101600</xdr:colOff>
      <xdr:row>17</xdr:row>
      <xdr:rowOff>62776</xdr:rowOff>
    </xdr:to>
    <xdr:sp macro="" textlink="">
      <xdr:nvSpPr>
        <xdr:cNvPr id="71" name="楕円 70"/>
        <xdr:cNvSpPr/>
      </xdr:nvSpPr>
      <xdr:spPr bwMode="auto">
        <a:xfrm>
          <a:off x="4953000" y="2923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72953</xdr:rowOff>
    </xdr:from>
    <xdr:ext cx="736600" cy="259045"/>
    <xdr:sp macro="" textlink="">
      <xdr:nvSpPr>
        <xdr:cNvPr id="72" name="テキスト ボックス 71"/>
        <xdr:cNvSpPr txBox="1"/>
      </xdr:nvSpPr>
      <xdr:spPr>
        <a:xfrm>
          <a:off x="4622800" y="269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160439</xdr:rowOff>
    </xdr:from>
    <xdr:to>
      <xdr:col>22</xdr:col>
      <xdr:colOff>165100</xdr:colOff>
      <xdr:row>17</xdr:row>
      <xdr:rowOff>90589</xdr:rowOff>
    </xdr:to>
    <xdr:sp macro="" textlink="">
      <xdr:nvSpPr>
        <xdr:cNvPr id="73" name="楕円 72"/>
        <xdr:cNvSpPr/>
      </xdr:nvSpPr>
      <xdr:spPr bwMode="auto">
        <a:xfrm>
          <a:off x="4254500" y="2951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100766</xdr:rowOff>
    </xdr:from>
    <xdr:ext cx="762000" cy="259045"/>
    <xdr:sp macro="" textlink="">
      <xdr:nvSpPr>
        <xdr:cNvPr id="74" name="テキスト ボックス 73"/>
        <xdr:cNvSpPr txBox="1"/>
      </xdr:nvSpPr>
      <xdr:spPr>
        <a:xfrm>
          <a:off x="3924300" y="272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13068</xdr:rowOff>
    </xdr:from>
    <xdr:to>
      <xdr:col>19</xdr:col>
      <xdr:colOff>38100</xdr:colOff>
      <xdr:row>17</xdr:row>
      <xdr:rowOff>114668</xdr:rowOff>
    </xdr:to>
    <xdr:sp macro="" textlink="">
      <xdr:nvSpPr>
        <xdr:cNvPr id="75" name="楕円 74"/>
        <xdr:cNvSpPr/>
      </xdr:nvSpPr>
      <xdr:spPr bwMode="auto">
        <a:xfrm>
          <a:off x="3556000" y="2975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124845</xdr:rowOff>
    </xdr:from>
    <xdr:ext cx="762000" cy="259045"/>
    <xdr:sp macro="" textlink="">
      <xdr:nvSpPr>
        <xdr:cNvPr id="76" name="テキスト ボックス 75"/>
        <xdr:cNvSpPr txBox="1"/>
      </xdr:nvSpPr>
      <xdr:spPr>
        <a:xfrm>
          <a:off x="3225800" y="274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10592</xdr:rowOff>
    </xdr:from>
    <xdr:to>
      <xdr:col>15</xdr:col>
      <xdr:colOff>101600</xdr:colOff>
      <xdr:row>17</xdr:row>
      <xdr:rowOff>112192</xdr:rowOff>
    </xdr:to>
    <xdr:sp macro="" textlink="">
      <xdr:nvSpPr>
        <xdr:cNvPr id="77" name="楕円 76"/>
        <xdr:cNvSpPr/>
      </xdr:nvSpPr>
      <xdr:spPr bwMode="auto">
        <a:xfrm>
          <a:off x="2857500" y="2972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122369</xdr:rowOff>
    </xdr:from>
    <xdr:ext cx="762000" cy="259045"/>
    <xdr:sp macro="" textlink="">
      <xdr:nvSpPr>
        <xdr:cNvPr id="78" name="テキスト ボックス 77"/>
        <xdr:cNvSpPr txBox="1"/>
      </xdr:nvSpPr>
      <xdr:spPr>
        <a:xfrm>
          <a:off x="2527300" y="274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204038</xdr:rowOff>
    </xdr:from>
    <xdr:to>
      <xdr:col>29</xdr:col>
      <xdr:colOff>127000</xdr:colOff>
      <xdr:row>35</xdr:row>
      <xdr:rowOff>284391</xdr:rowOff>
    </xdr:to>
    <xdr:cxnSp macro="">
      <xdr:nvCxnSpPr>
        <xdr:cNvPr id="111" name="直線コネクタ 110"/>
        <xdr:cNvCxnSpPr/>
      </xdr:nvCxnSpPr>
      <xdr:spPr bwMode="auto">
        <a:xfrm flipV="1">
          <a:off x="5003800" y="6814388"/>
          <a:ext cx="647700" cy="80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224565</xdr:rowOff>
    </xdr:from>
    <xdr:ext cx="762000" cy="259045"/>
    <xdr:sp macro="" textlink="">
      <xdr:nvSpPr>
        <xdr:cNvPr id="112" name="人口1人当たり決算額の推移平均値テキスト445"/>
        <xdr:cNvSpPr txBox="1"/>
      </xdr:nvSpPr>
      <xdr:spPr>
        <a:xfrm>
          <a:off x="5740400" y="683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284391</xdr:rowOff>
    </xdr:from>
    <xdr:to>
      <xdr:col>26</xdr:col>
      <xdr:colOff>50800</xdr:colOff>
      <xdr:row>36</xdr:row>
      <xdr:rowOff>17120</xdr:rowOff>
    </xdr:to>
    <xdr:cxnSp macro="">
      <xdr:nvCxnSpPr>
        <xdr:cNvPr id="114" name="直線コネクタ 113"/>
        <xdr:cNvCxnSpPr/>
      </xdr:nvCxnSpPr>
      <xdr:spPr bwMode="auto">
        <a:xfrm flipV="1">
          <a:off x="4305300" y="6894741"/>
          <a:ext cx="698500" cy="75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xdr:cNvSpPr/>
      </xdr:nvSpPr>
      <xdr:spPr bwMode="auto">
        <a:xfrm>
          <a:off x="49530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22331</xdr:rowOff>
    </xdr:from>
    <xdr:ext cx="736600" cy="259045"/>
    <xdr:sp macro="" textlink="">
      <xdr:nvSpPr>
        <xdr:cNvPr id="116" name="テキスト ボックス 115"/>
        <xdr:cNvSpPr txBox="1"/>
      </xdr:nvSpPr>
      <xdr:spPr>
        <a:xfrm>
          <a:off x="4622800" y="697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17120</xdr:rowOff>
    </xdr:from>
    <xdr:to>
      <xdr:col>22</xdr:col>
      <xdr:colOff>114300</xdr:colOff>
      <xdr:row>36</xdr:row>
      <xdr:rowOff>34265</xdr:rowOff>
    </xdr:to>
    <xdr:cxnSp macro="">
      <xdr:nvCxnSpPr>
        <xdr:cNvPr id="117" name="直線コネクタ 116"/>
        <xdr:cNvCxnSpPr/>
      </xdr:nvCxnSpPr>
      <xdr:spPr bwMode="auto">
        <a:xfrm flipV="1">
          <a:off x="3606800" y="6970370"/>
          <a:ext cx="6985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36225</xdr:rowOff>
    </xdr:from>
    <xdr:ext cx="762000" cy="259045"/>
    <xdr:sp macro="" textlink="">
      <xdr:nvSpPr>
        <xdr:cNvPr id="119" name="テキスト ボックス 118"/>
        <xdr:cNvSpPr txBox="1"/>
      </xdr:nvSpPr>
      <xdr:spPr>
        <a:xfrm>
          <a:off x="39243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34265</xdr:rowOff>
    </xdr:from>
    <xdr:to>
      <xdr:col>18</xdr:col>
      <xdr:colOff>177800</xdr:colOff>
      <xdr:row>36</xdr:row>
      <xdr:rowOff>126886</xdr:rowOff>
    </xdr:to>
    <xdr:cxnSp macro="">
      <xdr:nvCxnSpPr>
        <xdr:cNvPr id="120" name="直線コネクタ 119"/>
        <xdr:cNvCxnSpPr/>
      </xdr:nvCxnSpPr>
      <xdr:spPr bwMode="auto">
        <a:xfrm flipV="1">
          <a:off x="2908300" y="6987515"/>
          <a:ext cx="698500" cy="92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47921</xdr:rowOff>
    </xdr:from>
    <xdr:ext cx="762000" cy="259045"/>
    <xdr:sp macro="" textlink="">
      <xdr:nvSpPr>
        <xdr:cNvPr id="122" name="テキスト ボックス 121"/>
        <xdr:cNvSpPr txBox="1"/>
      </xdr:nvSpPr>
      <xdr:spPr>
        <a:xfrm>
          <a:off x="32258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43425</xdr:rowOff>
    </xdr:from>
    <xdr:ext cx="762000" cy="259045"/>
    <xdr:sp macro="" textlink="">
      <xdr:nvSpPr>
        <xdr:cNvPr id="124" name="テキスト ボックス 123"/>
        <xdr:cNvSpPr txBox="1"/>
      </xdr:nvSpPr>
      <xdr:spPr>
        <a:xfrm>
          <a:off x="2527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153238</xdr:rowOff>
    </xdr:from>
    <xdr:to>
      <xdr:col>29</xdr:col>
      <xdr:colOff>177800</xdr:colOff>
      <xdr:row>35</xdr:row>
      <xdr:rowOff>254838</xdr:rowOff>
    </xdr:to>
    <xdr:sp macro="" textlink="">
      <xdr:nvSpPr>
        <xdr:cNvPr id="130" name="楕円 129"/>
        <xdr:cNvSpPr/>
      </xdr:nvSpPr>
      <xdr:spPr bwMode="auto">
        <a:xfrm>
          <a:off x="5600700" y="6763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341215</xdr:rowOff>
    </xdr:from>
    <xdr:ext cx="762000" cy="259045"/>
    <xdr:sp macro="" textlink="">
      <xdr:nvSpPr>
        <xdr:cNvPr id="131" name="人口1人当たり決算額の推移該当値テキスト445"/>
        <xdr:cNvSpPr txBox="1"/>
      </xdr:nvSpPr>
      <xdr:spPr>
        <a:xfrm>
          <a:off x="5740400" y="660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233591</xdr:rowOff>
    </xdr:from>
    <xdr:to>
      <xdr:col>26</xdr:col>
      <xdr:colOff>101600</xdr:colOff>
      <xdr:row>35</xdr:row>
      <xdr:rowOff>335191</xdr:rowOff>
    </xdr:to>
    <xdr:sp macro="" textlink="">
      <xdr:nvSpPr>
        <xdr:cNvPr id="132" name="楕円 131"/>
        <xdr:cNvSpPr/>
      </xdr:nvSpPr>
      <xdr:spPr bwMode="auto">
        <a:xfrm>
          <a:off x="4953000" y="6843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2468</xdr:rowOff>
    </xdr:from>
    <xdr:ext cx="736600" cy="259045"/>
    <xdr:sp macro="" textlink="">
      <xdr:nvSpPr>
        <xdr:cNvPr id="133" name="テキスト ボックス 132"/>
        <xdr:cNvSpPr txBox="1"/>
      </xdr:nvSpPr>
      <xdr:spPr>
        <a:xfrm>
          <a:off x="4622800" y="661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309220</xdr:rowOff>
    </xdr:from>
    <xdr:to>
      <xdr:col>22</xdr:col>
      <xdr:colOff>165100</xdr:colOff>
      <xdr:row>36</xdr:row>
      <xdr:rowOff>67920</xdr:rowOff>
    </xdr:to>
    <xdr:sp macro="" textlink="">
      <xdr:nvSpPr>
        <xdr:cNvPr id="134" name="楕円 133"/>
        <xdr:cNvSpPr/>
      </xdr:nvSpPr>
      <xdr:spPr bwMode="auto">
        <a:xfrm>
          <a:off x="4254500" y="691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52697</xdr:rowOff>
    </xdr:from>
    <xdr:ext cx="762000" cy="259045"/>
    <xdr:sp macro="" textlink="">
      <xdr:nvSpPr>
        <xdr:cNvPr id="135" name="テキスト ボックス 134"/>
        <xdr:cNvSpPr txBox="1"/>
      </xdr:nvSpPr>
      <xdr:spPr>
        <a:xfrm>
          <a:off x="3924300" y="70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326365</xdr:rowOff>
    </xdr:from>
    <xdr:to>
      <xdr:col>19</xdr:col>
      <xdr:colOff>38100</xdr:colOff>
      <xdr:row>36</xdr:row>
      <xdr:rowOff>85065</xdr:rowOff>
    </xdr:to>
    <xdr:sp macro="" textlink="">
      <xdr:nvSpPr>
        <xdr:cNvPr id="136" name="楕円 135"/>
        <xdr:cNvSpPr/>
      </xdr:nvSpPr>
      <xdr:spPr bwMode="auto">
        <a:xfrm>
          <a:off x="3556000" y="693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69842</xdr:rowOff>
    </xdr:from>
    <xdr:ext cx="762000" cy="259045"/>
    <xdr:sp macro="" textlink="">
      <xdr:nvSpPr>
        <xdr:cNvPr id="137" name="テキスト ボックス 136"/>
        <xdr:cNvSpPr txBox="1"/>
      </xdr:nvSpPr>
      <xdr:spPr>
        <a:xfrm>
          <a:off x="3225800" y="702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76086</xdr:rowOff>
    </xdr:from>
    <xdr:to>
      <xdr:col>15</xdr:col>
      <xdr:colOff>101600</xdr:colOff>
      <xdr:row>37</xdr:row>
      <xdr:rowOff>6236</xdr:rowOff>
    </xdr:to>
    <xdr:sp macro="" textlink="">
      <xdr:nvSpPr>
        <xdr:cNvPr id="138" name="楕円 137"/>
        <xdr:cNvSpPr/>
      </xdr:nvSpPr>
      <xdr:spPr bwMode="auto">
        <a:xfrm>
          <a:off x="2857500" y="7029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162463</xdr:rowOff>
    </xdr:from>
    <xdr:ext cx="762000" cy="259045"/>
    <xdr:sp macro="" textlink="">
      <xdr:nvSpPr>
        <xdr:cNvPr id="139" name="テキスト ボックス 138"/>
        <xdr:cNvSpPr txBox="1"/>
      </xdr:nvSpPr>
      <xdr:spPr>
        <a:xfrm>
          <a:off x="2527300" y="711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443,053
436,353
69.56
184,237,255
177,139,296
6,793,224
85,077,898
81,814,655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16125</xdr:rowOff>
    </xdr:from>
    <xdr:to>
      <xdr:col>24</xdr:col>
      <xdr:colOff>63500</xdr:colOff>
      <xdr:row>35</xdr:row>
      <xdr:rowOff>69389</xdr:rowOff>
    </xdr:to>
    <xdr:cxnSp macro="">
      <xdr:nvCxnSpPr>
        <xdr:cNvPr id="63" name="直線コネクタ 62"/>
        <xdr:cNvCxnSpPr/>
      </xdr:nvCxnSpPr>
      <xdr:spPr>
        <a:xfrm>
          <a:off x="3797300" y="6016875"/>
          <a:ext cx="8382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21803</xdr:rowOff>
    </xdr:from>
    <xdr:ext cx="534377" cy="259045"/>
    <xdr:sp macro="" textlink="">
      <xdr:nvSpPr>
        <xdr:cNvPr id="64" name="人件費平均値テキスト"/>
        <xdr:cNvSpPr txBox="1"/>
      </xdr:nvSpPr>
      <xdr:spPr>
        <a:xfrm>
          <a:off x="4686300" y="60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16125</xdr:rowOff>
    </xdr:from>
    <xdr:to>
      <xdr:col>19</xdr:col>
      <xdr:colOff>177800</xdr:colOff>
      <xdr:row>35</xdr:row>
      <xdr:rowOff>72687</xdr:rowOff>
    </xdr:to>
    <xdr:cxnSp macro="">
      <xdr:nvCxnSpPr>
        <xdr:cNvPr id="66" name="直線コネクタ 65"/>
        <xdr:cNvCxnSpPr/>
      </xdr:nvCxnSpPr>
      <xdr:spPr>
        <a:xfrm flipV="1">
          <a:off x="2908300" y="6016875"/>
          <a:ext cx="889000" cy="5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xdr:cNvSpPr/>
      </xdr:nvSpPr>
      <xdr:spPr>
        <a:xfrm>
          <a:off x="3746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150635</xdr:rowOff>
    </xdr:from>
    <xdr:ext cx="534377" cy="259045"/>
    <xdr:sp macro="" textlink="">
      <xdr:nvSpPr>
        <xdr:cNvPr id="68" name="テキスト ボックス 67"/>
        <xdr:cNvSpPr txBox="1"/>
      </xdr:nvSpPr>
      <xdr:spPr>
        <a:xfrm>
          <a:off x="3530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72687</xdr:rowOff>
    </xdr:from>
    <xdr:to>
      <xdr:col>15</xdr:col>
      <xdr:colOff>50800</xdr:colOff>
      <xdr:row>35</xdr:row>
      <xdr:rowOff>130883</xdr:rowOff>
    </xdr:to>
    <xdr:cxnSp macro="">
      <xdr:nvCxnSpPr>
        <xdr:cNvPr id="69" name="直線コネクタ 68"/>
        <xdr:cNvCxnSpPr/>
      </xdr:nvCxnSpPr>
      <xdr:spPr>
        <a:xfrm flipV="1">
          <a:off x="2019300" y="6073437"/>
          <a:ext cx="889000" cy="5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xdr:cNvSpPr/>
      </xdr:nvSpPr>
      <xdr:spPr>
        <a:xfrm>
          <a:off x="2857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125947</xdr:rowOff>
    </xdr:from>
    <xdr:ext cx="534377" cy="259045"/>
    <xdr:sp macro="" textlink="">
      <xdr:nvSpPr>
        <xdr:cNvPr id="71" name="テキスト ボックス 70"/>
        <xdr:cNvSpPr txBox="1"/>
      </xdr:nvSpPr>
      <xdr:spPr>
        <a:xfrm>
          <a:off x="2641111"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130883</xdr:rowOff>
    </xdr:from>
    <xdr:to>
      <xdr:col>10</xdr:col>
      <xdr:colOff>114300</xdr:colOff>
      <xdr:row>35</xdr:row>
      <xdr:rowOff>135781</xdr:rowOff>
    </xdr:to>
    <xdr:cxnSp macro="">
      <xdr:nvCxnSpPr>
        <xdr:cNvPr id="72" name="直線コネクタ 71"/>
        <xdr:cNvCxnSpPr/>
      </xdr:nvCxnSpPr>
      <xdr:spPr>
        <a:xfrm flipV="1">
          <a:off x="1130300" y="613163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xdr:cNvSpPr/>
      </xdr:nvSpPr>
      <xdr:spPr>
        <a:xfrm>
          <a:off x="1968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130094</xdr:rowOff>
    </xdr:from>
    <xdr:ext cx="534377" cy="259045"/>
    <xdr:sp macro="" textlink="">
      <xdr:nvSpPr>
        <xdr:cNvPr id="74" name="テキスト ボックス 73"/>
        <xdr:cNvSpPr txBox="1"/>
      </xdr:nvSpPr>
      <xdr:spPr>
        <a:xfrm>
          <a:off x="1752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128821</xdr:rowOff>
    </xdr:from>
    <xdr:ext cx="534377" cy="259045"/>
    <xdr:sp macro="" textlink="">
      <xdr:nvSpPr>
        <xdr:cNvPr id="76" name="テキスト ボックス 75"/>
        <xdr:cNvSpPr txBox="1"/>
      </xdr:nvSpPr>
      <xdr:spPr>
        <a:xfrm>
          <a:off x="863111" y="630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18589</xdr:rowOff>
    </xdr:from>
    <xdr:to>
      <xdr:col>24</xdr:col>
      <xdr:colOff>114300</xdr:colOff>
      <xdr:row>35</xdr:row>
      <xdr:rowOff>120189</xdr:rowOff>
    </xdr:to>
    <xdr:sp macro="" textlink="">
      <xdr:nvSpPr>
        <xdr:cNvPr id="82" name="楕円 81"/>
        <xdr:cNvSpPr/>
      </xdr:nvSpPr>
      <xdr:spPr>
        <a:xfrm>
          <a:off x="4584700" y="601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41466</xdr:rowOff>
    </xdr:from>
    <xdr:ext cx="534377" cy="259045"/>
    <xdr:sp macro="" textlink="">
      <xdr:nvSpPr>
        <xdr:cNvPr id="83" name="人件費該当値テキスト"/>
        <xdr:cNvSpPr txBox="1"/>
      </xdr:nvSpPr>
      <xdr:spPr>
        <a:xfrm>
          <a:off x="4686300" y="587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136775</xdr:rowOff>
    </xdr:from>
    <xdr:to>
      <xdr:col>20</xdr:col>
      <xdr:colOff>38100</xdr:colOff>
      <xdr:row>35</xdr:row>
      <xdr:rowOff>66925</xdr:rowOff>
    </xdr:to>
    <xdr:sp macro="" textlink="">
      <xdr:nvSpPr>
        <xdr:cNvPr id="84" name="楕円 83"/>
        <xdr:cNvSpPr/>
      </xdr:nvSpPr>
      <xdr:spPr>
        <a:xfrm>
          <a:off x="3746500" y="596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83452</xdr:rowOff>
    </xdr:from>
    <xdr:ext cx="534377" cy="259045"/>
    <xdr:sp macro="" textlink="">
      <xdr:nvSpPr>
        <xdr:cNvPr id="85" name="テキスト ボックス 84"/>
        <xdr:cNvSpPr txBox="1"/>
      </xdr:nvSpPr>
      <xdr:spPr>
        <a:xfrm>
          <a:off x="3530111" y="574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21887</xdr:rowOff>
    </xdr:from>
    <xdr:to>
      <xdr:col>15</xdr:col>
      <xdr:colOff>101600</xdr:colOff>
      <xdr:row>35</xdr:row>
      <xdr:rowOff>123487</xdr:rowOff>
    </xdr:to>
    <xdr:sp macro="" textlink="">
      <xdr:nvSpPr>
        <xdr:cNvPr id="86" name="楕円 85"/>
        <xdr:cNvSpPr/>
      </xdr:nvSpPr>
      <xdr:spPr>
        <a:xfrm>
          <a:off x="2857500" y="602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140014</xdr:rowOff>
    </xdr:from>
    <xdr:ext cx="534377" cy="259045"/>
    <xdr:sp macro="" textlink="">
      <xdr:nvSpPr>
        <xdr:cNvPr id="87" name="テキスト ボックス 86"/>
        <xdr:cNvSpPr txBox="1"/>
      </xdr:nvSpPr>
      <xdr:spPr>
        <a:xfrm>
          <a:off x="2641111" y="579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80083</xdr:rowOff>
    </xdr:from>
    <xdr:to>
      <xdr:col>10</xdr:col>
      <xdr:colOff>165100</xdr:colOff>
      <xdr:row>36</xdr:row>
      <xdr:rowOff>10233</xdr:rowOff>
    </xdr:to>
    <xdr:sp macro="" textlink="">
      <xdr:nvSpPr>
        <xdr:cNvPr id="88" name="楕円 87"/>
        <xdr:cNvSpPr/>
      </xdr:nvSpPr>
      <xdr:spPr>
        <a:xfrm>
          <a:off x="1968500" y="60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26760</xdr:rowOff>
    </xdr:from>
    <xdr:ext cx="534377" cy="259045"/>
    <xdr:sp macro="" textlink="">
      <xdr:nvSpPr>
        <xdr:cNvPr id="89" name="テキスト ボックス 88"/>
        <xdr:cNvSpPr txBox="1"/>
      </xdr:nvSpPr>
      <xdr:spPr>
        <a:xfrm>
          <a:off x="1752111" y="585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84981</xdr:rowOff>
    </xdr:from>
    <xdr:to>
      <xdr:col>6</xdr:col>
      <xdr:colOff>38100</xdr:colOff>
      <xdr:row>36</xdr:row>
      <xdr:rowOff>15131</xdr:rowOff>
    </xdr:to>
    <xdr:sp macro="" textlink="">
      <xdr:nvSpPr>
        <xdr:cNvPr id="90" name="楕円 89"/>
        <xdr:cNvSpPr/>
      </xdr:nvSpPr>
      <xdr:spPr>
        <a:xfrm>
          <a:off x="1079500" y="608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31658</xdr:rowOff>
    </xdr:from>
    <xdr:ext cx="534377" cy="259045"/>
    <xdr:sp macro="" textlink="">
      <xdr:nvSpPr>
        <xdr:cNvPr id="91" name="テキスト ボックス 90"/>
        <xdr:cNvSpPr txBox="1"/>
      </xdr:nvSpPr>
      <xdr:spPr>
        <a:xfrm>
          <a:off x="863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64757</xdr:rowOff>
    </xdr:from>
    <xdr:to>
      <xdr:col>24</xdr:col>
      <xdr:colOff>63500</xdr:colOff>
      <xdr:row>57</xdr:row>
      <xdr:rowOff>2673</xdr:rowOff>
    </xdr:to>
    <xdr:cxnSp macro="">
      <xdr:nvCxnSpPr>
        <xdr:cNvPr id="121" name="直線コネクタ 120"/>
        <xdr:cNvCxnSpPr/>
      </xdr:nvCxnSpPr>
      <xdr:spPr>
        <a:xfrm flipV="1">
          <a:off x="3797300" y="9665957"/>
          <a:ext cx="838200" cy="10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36777</xdr:rowOff>
    </xdr:from>
    <xdr:ext cx="534377" cy="259045"/>
    <xdr:sp macro="" textlink="">
      <xdr:nvSpPr>
        <xdr:cNvPr id="122" name="物件費平均値テキスト"/>
        <xdr:cNvSpPr txBox="1"/>
      </xdr:nvSpPr>
      <xdr:spPr>
        <a:xfrm>
          <a:off x="4686300" y="9466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2673</xdr:rowOff>
    </xdr:from>
    <xdr:to>
      <xdr:col>19</xdr:col>
      <xdr:colOff>177800</xdr:colOff>
      <xdr:row>57</xdr:row>
      <xdr:rowOff>72092</xdr:rowOff>
    </xdr:to>
    <xdr:cxnSp macro="">
      <xdr:nvCxnSpPr>
        <xdr:cNvPr id="124" name="直線コネクタ 123"/>
        <xdr:cNvCxnSpPr/>
      </xdr:nvCxnSpPr>
      <xdr:spPr>
        <a:xfrm flipV="1">
          <a:off x="2908300" y="9775323"/>
          <a:ext cx="8890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xdr:cNvSpPr/>
      </xdr:nvSpPr>
      <xdr:spPr>
        <a:xfrm>
          <a:off x="3746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107732</xdr:rowOff>
    </xdr:from>
    <xdr:ext cx="534377" cy="259045"/>
    <xdr:sp macro="" textlink="">
      <xdr:nvSpPr>
        <xdr:cNvPr id="126" name="テキスト ボックス 125"/>
        <xdr:cNvSpPr txBox="1"/>
      </xdr:nvSpPr>
      <xdr:spPr>
        <a:xfrm>
          <a:off x="3530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72092</xdr:rowOff>
    </xdr:from>
    <xdr:to>
      <xdr:col>15</xdr:col>
      <xdr:colOff>50800</xdr:colOff>
      <xdr:row>57</xdr:row>
      <xdr:rowOff>151320</xdr:rowOff>
    </xdr:to>
    <xdr:cxnSp macro="">
      <xdr:nvCxnSpPr>
        <xdr:cNvPr id="127" name="直線コネクタ 126"/>
        <xdr:cNvCxnSpPr/>
      </xdr:nvCxnSpPr>
      <xdr:spPr>
        <a:xfrm flipV="1">
          <a:off x="2019300" y="9844742"/>
          <a:ext cx="889000" cy="7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8882</xdr:rowOff>
    </xdr:from>
    <xdr:ext cx="534377" cy="259045"/>
    <xdr:sp macro="" textlink="">
      <xdr:nvSpPr>
        <xdr:cNvPr id="129" name="テキスト ボックス 128"/>
        <xdr:cNvSpPr txBox="1"/>
      </xdr:nvSpPr>
      <xdr:spPr>
        <a:xfrm>
          <a:off x="2641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139947</xdr:rowOff>
    </xdr:from>
    <xdr:to>
      <xdr:col>10</xdr:col>
      <xdr:colOff>114300</xdr:colOff>
      <xdr:row>57</xdr:row>
      <xdr:rowOff>151320</xdr:rowOff>
    </xdr:to>
    <xdr:cxnSp macro="">
      <xdr:nvCxnSpPr>
        <xdr:cNvPr id="130" name="直線コネクタ 129"/>
        <xdr:cNvCxnSpPr/>
      </xdr:nvCxnSpPr>
      <xdr:spPr>
        <a:xfrm>
          <a:off x="1130300" y="9912597"/>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61574</xdr:rowOff>
    </xdr:from>
    <xdr:ext cx="534377" cy="259045"/>
    <xdr:sp macro="" textlink="">
      <xdr:nvSpPr>
        <xdr:cNvPr id="132" name="テキスト ボックス 131"/>
        <xdr:cNvSpPr txBox="1"/>
      </xdr:nvSpPr>
      <xdr:spPr>
        <a:xfrm>
          <a:off x="1752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162259</xdr:rowOff>
    </xdr:from>
    <xdr:ext cx="534377" cy="259045"/>
    <xdr:sp macro="" textlink="">
      <xdr:nvSpPr>
        <xdr:cNvPr id="134" name="テキスト ボックス 133"/>
        <xdr:cNvSpPr txBox="1"/>
      </xdr:nvSpPr>
      <xdr:spPr>
        <a:xfrm>
          <a:off x="863111" y="95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13957</xdr:rowOff>
    </xdr:from>
    <xdr:to>
      <xdr:col>24</xdr:col>
      <xdr:colOff>114300</xdr:colOff>
      <xdr:row>56</xdr:row>
      <xdr:rowOff>115557</xdr:rowOff>
    </xdr:to>
    <xdr:sp macro="" textlink="">
      <xdr:nvSpPr>
        <xdr:cNvPr id="140" name="楕円 139"/>
        <xdr:cNvSpPr/>
      </xdr:nvSpPr>
      <xdr:spPr>
        <a:xfrm>
          <a:off x="4584700" y="961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163834</xdr:rowOff>
    </xdr:from>
    <xdr:ext cx="534377" cy="259045"/>
    <xdr:sp macro="" textlink="">
      <xdr:nvSpPr>
        <xdr:cNvPr id="141" name="物件費該当値テキスト"/>
        <xdr:cNvSpPr txBox="1"/>
      </xdr:nvSpPr>
      <xdr:spPr>
        <a:xfrm>
          <a:off x="4686300" y="959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123323</xdr:rowOff>
    </xdr:from>
    <xdr:to>
      <xdr:col>20</xdr:col>
      <xdr:colOff>38100</xdr:colOff>
      <xdr:row>57</xdr:row>
      <xdr:rowOff>53473</xdr:rowOff>
    </xdr:to>
    <xdr:sp macro="" textlink="">
      <xdr:nvSpPr>
        <xdr:cNvPr id="142" name="楕円 141"/>
        <xdr:cNvSpPr/>
      </xdr:nvSpPr>
      <xdr:spPr>
        <a:xfrm>
          <a:off x="3746500" y="97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70000</xdr:rowOff>
    </xdr:from>
    <xdr:ext cx="534377" cy="259045"/>
    <xdr:sp macro="" textlink="">
      <xdr:nvSpPr>
        <xdr:cNvPr id="143" name="テキスト ボックス 142"/>
        <xdr:cNvSpPr txBox="1"/>
      </xdr:nvSpPr>
      <xdr:spPr>
        <a:xfrm>
          <a:off x="3530111" y="949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21292</xdr:rowOff>
    </xdr:from>
    <xdr:to>
      <xdr:col>15</xdr:col>
      <xdr:colOff>101600</xdr:colOff>
      <xdr:row>57</xdr:row>
      <xdr:rowOff>122892</xdr:rowOff>
    </xdr:to>
    <xdr:sp macro="" textlink="">
      <xdr:nvSpPr>
        <xdr:cNvPr id="144" name="楕円 143"/>
        <xdr:cNvSpPr/>
      </xdr:nvSpPr>
      <xdr:spPr>
        <a:xfrm>
          <a:off x="2857500" y="97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139419</xdr:rowOff>
    </xdr:from>
    <xdr:ext cx="534377" cy="259045"/>
    <xdr:sp macro="" textlink="">
      <xdr:nvSpPr>
        <xdr:cNvPr id="145" name="テキスト ボックス 144"/>
        <xdr:cNvSpPr txBox="1"/>
      </xdr:nvSpPr>
      <xdr:spPr>
        <a:xfrm>
          <a:off x="2641111" y="95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100520</xdr:rowOff>
    </xdr:from>
    <xdr:to>
      <xdr:col>10</xdr:col>
      <xdr:colOff>165100</xdr:colOff>
      <xdr:row>58</xdr:row>
      <xdr:rowOff>30670</xdr:rowOff>
    </xdr:to>
    <xdr:sp macro="" textlink="">
      <xdr:nvSpPr>
        <xdr:cNvPr id="146" name="楕円 145"/>
        <xdr:cNvSpPr/>
      </xdr:nvSpPr>
      <xdr:spPr>
        <a:xfrm>
          <a:off x="1968500" y="98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47197</xdr:rowOff>
    </xdr:from>
    <xdr:ext cx="534377" cy="259045"/>
    <xdr:sp macro="" textlink="">
      <xdr:nvSpPr>
        <xdr:cNvPr id="147" name="テキスト ボックス 146"/>
        <xdr:cNvSpPr txBox="1"/>
      </xdr:nvSpPr>
      <xdr:spPr>
        <a:xfrm>
          <a:off x="1752111" y="96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89147</xdr:rowOff>
    </xdr:from>
    <xdr:to>
      <xdr:col>6</xdr:col>
      <xdr:colOff>38100</xdr:colOff>
      <xdr:row>58</xdr:row>
      <xdr:rowOff>19297</xdr:rowOff>
    </xdr:to>
    <xdr:sp macro="" textlink="">
      <xdr:nvSpPr>
        <xdr:cNvPr id="148" name="楕円 147"/>
        <xdr:cNvSpPr/>
      </xdr:nvSpPr>
      <xdr:spPr>
        <a:xfrm>
          <a:off x="1079500" y="986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10424</xdr:rowOff>
    </xdr:from>
    <xdr:ext cx="534377" cy="259045"/>
    <xdr:sp macro="" textlink="">
      <xdr:nvSpPr>
        <xdr:cNvPr id="149" name="テキスト ボックス 148"/>
        <xdr:cNvSpPr txBox="1"/>
      </xdr:nvSpPr>
      <xdr:spPr>
        <a:xfrm>
          <a:off x="863111" y="995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67463</xdr:rowOff>
    </xdr:from>
    <xdr:to>
      <xdr:col>24</xdr:col>
      <xdr:colOff>63500</xdr:colOff>
      <xdr:row>77</xdr:row>
      <xdr:rowOff>79716</xdr:rowOff>
    </xdr:to>
    <xdr:cxnSp macro="">
      <xdr:nvCxnSpPr>
        <xdr:cNvPr id="176" name="直線コネクタ 175"/>
        <xdr:cNvCxnSpPr/>
      </xdr:nvCxnSpPr>
      <xdr:spPr>
        <a:xfrm>
          <a:off x="3797300" y="13269113"/>
          <a:ext cx="8382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311</xdr:rowOff>
    </xdr:from>
    <xdr:ext cx="469744" cy="259045"/>
    <xdr:sp macro="" textlink="">
      <xdr:nvSpPr>
        <xdr:cNvPr id="177" name="維持補修費平均値テキスト"/>
        <xdr:cNvSpPr txBox="1"/>
      </xdr:nvSpPr>
      <xdr:spPr>
        <a:xfrm>
          <a:off x="4686300" y="13030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49265</xdr:rowOff>
    </xdr:from>
    <xdr:to>
      <xdr:col>19</xdr:col>
      <xdr:colOff>177800</xdr:colOff>
      <xdr:row>77</xdr:row>
      <xdr:rowOff>67463</xdr:rowOff>
    </xdr:to>
    <xdr:cxnSp macro="">
      <xdr:nvCxnSpPr>
        <xdr:cNvPr id="179" name="直線コネクタ 178"/>
        <xdr:cNvCxnSpPr/>
      </xdr:nvCxnSpPr>
      <xdr:spPr>
        <a:xfrm>
          <a:off x="2908300" y="13250915"/>
          <a:ext cx="889000" cy="1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xdr:cNvSpPr/>
      </xdr:nvSpPr>
      <xdr:spPr>
        <a:xfrm>
          <a:off x="3746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103060</xdr:rowOff>
    </xdr:from>
    <xdr:ext cx="469744" cy="259045"/>
    <xdr:sp macro="" textlink="">
      <xdr:nvSpPr>
        <xdr:cNvPr id="181" name="テキスト ボックス 180"/>
        <xdr:cNvSpPr txBox="1"/>
      </xdr:nvSpPr>
      <xdr:spPr>
        <a:xfrm>
          <a:off x="3562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49265</xdr:rowOff>
    </xdr:from>
    <xdr:to>
      <xdr:col>15</xdr:col>
      <xdr:colOff>50800</xdr:colOff>
      <xdr:row>77</xdr:row>
      <xdr:rowOff>75234</xdr:rowOff>
    </xdr:to>
    <xdr:cxnSp macro="">
      <xdr:nvCxnSpPr>
        <xdr:cNvPr id="182" name="直線コネクタ 181"/>
        <xdr:cNvCxnSpPr/>
      </xdr:nvCxnSpPr>
      <xdr:spPr>
        <a:xfrm flipV="1">
          <a:off x="2019300" y="13250915"/>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xdr:cNvSpPr/>
      </xdr:nvSpPr>
      <xdr:spPr>
        <a:xfrm>
          <a:off x="2857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104980</xdr:rowOff>
    </xdr:from>
    <xdr:ext cx="469744" cy="259045"/>
    <xdr:sp macro="" textlink="">
      <xdr:nvSpPr>
        <xdr:cNvPr id="184" name="テキスト ボックス 183"/>
        <xdr:cNvSpPr txBox="1"/>
      </xdr:nvSpPr>
      <xdr:spPr>
        <a:xfrm>
          <a:off x="2673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75234</xdr:rowOff>
    </xdr:from>
    <xdr:to>
      <xdr:col>10</xdr:col>
      <xdr:colOff>114300</xdr:colOff>
      <xdr:row>77</xdr:row>
      <xdr:rowOff>78436</xdr:rowOff>
    </xdr:to>
    <xdr:cxnSp macro="">
      <xdr:nvCxnSpPr>
        <xdr:cNvPr id="185" name="直線コネクタ 184"/>
        <xdr:cNvCxnSpPr/>
      </xdr:nvCxnSpPr>
      <xdr:spPr>
        <a:xfrm flipV="1">
          <a:off x="1130300" y="13276884"/>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xdr:cNvSpPr/>
      </xdr:nvSpPr>
      <xdr:spPr>
        <a:xfrm>
          <a:off x="1968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111747</xdr:rowOff>
    </xdr:from>
    <xdr:ext cx="469744" cy="259045"/>
    <xdr:sp macro="" textlink="">
      <xdr:nvSpPr>
        <xdr:cNvPr id="187" name="テキスト ボックス 186"/>
        <xdr:cNvSpPr txBox="1"/>
      </xdr:nvSpPr>
      <xdr:spPr>
        <a:xfrm>
          <a:off x="1784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xdr:cNvSpPr/>
      </xdr:nvSpPr>
      <xdr:spPr>
        <a:xfrm>
          <a:off x="1079500" y="131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92270</xdr:rowOff>
    </xdr:from>
    <xdr:ext cx="469744" cy="259045"/>
    <xdr:sp macro="" textlink="">
      <xdr:nvSpPr>
        <xdr:cNvPr id="189" name="テキスト ボックス 188"/>
        <xdr:cNvSpPr txBox="1"/>
      </xdr:nvSpPr>
      <xdr:spPr>
        <a:xfrm>
          <a:off x="895428" y="129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28916</xdr:rowOff>
    </xdr:from>
    <xdr:to>
      <xdr:col>24</xdr:col>
      <xdr:colOff>114300</xdr:colOff>
      <xdr:row>77</xdr:row>
      <xdr:rowOff>130516</xdr:rowOff>
    </xdr:to>
    <xdr:sp macro="" textlink="">
      <xdr:nvSpPr>
        <xdr:cNvPr id="195" name="楕円 194"/>
        <xdr:cNvSpPr/>
      </xdr:nvSpPr>
      <xdr:spPr>
        <a:xfrm>
          <a:off x="4584700" y="132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7343</xdr:rowOff>
    </xdr:from>
    <xdr:ext cx="469744" cy="259045"/>
    <xdr:sp macro="" textlink="">
      <xdr:nvSpPr>
        <xdr:cNvPr id="196" name="維持補修費該当値テキスト"/>
        <xdr:cNvSpPr txBox="1"/>
      </xdr:nvSpPr>
      <xdr:spPr>
        <a:xfrm>
          <a:off x="4686300" y="1320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16663</xdr:rowOff>
    </xdr:from>
    <xdr:to>
      <xdr:col>20</xdr:col>
      <xdr:colOff>38100</xdr:colOff>
      <xdr:row>77</xdr:row>
      <xdr:rowOff>118263</xdr:rowOff>
    </xdr:to>
    <xdr:sp macro="" textlink="">
      <xdr:nvSpPr>
        <xdr:cNvPr id="197" name="楕円 196"/>
        <xdr:cNvSpPr/>
      </xdr:nvSpPr>
      <xdr:spPr>
        <a:xfrm>
          <a:off x="3746500" y="132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109390</xdr:rowOff>
    </xdr:from>
    <xdr:ext cx="469744" cy="259045"/>
    <xdr:sp macro="" textlink="">
      <xdr:nvSpPr>
        <xdr:cNvPr id="198" name="テキスト ボックス 197"/>
        <xdr:cNvSpPr txBox="1"/>
      </xdr:nvSpPr>
      <xdr:spPr>
        <a:xfrm>
          <a:off x="3562428" y="1331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169915</xdr:rowOff>
    </xdr:from>
    <xdr:to>
      <xdr:col>15</xdr:col>
      <xdr:colOff>101600</xdr:colOff>
      <xdr:row>77</xdr:row>
      <xdr:rowOff>100065</xdr:rowOff>
    </xdr:to>
    <xdr:sp macro="" textlink="">
      <xdr:nvSpPr>
        <xdr:cNvPr id="199" name="楕円 198"/>
        <xdr:cNvSpPr/>
      </xdr:nvSpPr>
      <xdr:spPr>
        <a:xfrm>
          <a:off x="2857500" y="132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91192</xdr:rowOff>
    </xdr:from>
    <xdr:ext cx="469744" cy="259045"/>
    <xdr:sp macro="" textlink="">
      <xdr:nvSpPr>
        <xdr:cNvPr id="200" name="テキスト ボックス 199"/>
        <xdr:cNvSpPr txBox="1"/>
      </xdr:nvSpPr>
      <xdr:spPr>
        <a:xfrm>
          <a:off x="2673428" y="1329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24434</xdr:rowOff>
    </xdr:from>
    <xdr:to>
      <xdr:col>10</xdr:col>
      <xdr:colOff>165100</xdr:colOff>
      <xdr:row>77</xdr:row>
      <xdr:rowOff>126034</xdr:rowOff>
    </xdr:to>
    <xdr:sp macro="" textlink="">
      <xdr:nvSpPr>
        <xdr:cNvPr id="201" name="楕円 200"/>
        <xdr:cNvSpPr/>
      </xdr:nvSpPr>
      <xdr:spPr>
        <a:xfrm>
          <a:off x="1968500" y="132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117161</xdr:rowOff>
    </xdr:from>
    <xdr:ext cx="469744" cy="259045"/>
    <xdr:sp macro="" textlink="">
      <xdr:nvSpPr>
        <xdr:cNvPr id="202" name="テキスト ボックス 201"/>
        <xdr:cNvSpPr txBox="1"/>
      </xdr:nvSpPr>
      <xdr:spPr>
        <a:xfrm>
          <a:off x="1784428" y="1331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27636</xdr:rowOff>
    </xdr:from>
    <xdr:to>
      <xdr:col>6</xdr:col>
      <xdr:colOff>38100</xdr:colOff>
      <xdr:row>77</xdr:row>
      <xdr:rowOff>129236</xdr:rowOff>
    </xdr:to>
    <xdr:sp macro="" textlink="">
      <xdr:nvSpPr>
        <xdr:cNvPr id="203" name="楕円 202"/>
        <xdr:cNvSpPr/>
      </xdr:nvSpPr>
      <xdr:spPr>
        <a:xfrm>
          <a:off x="1079500" y="13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120363</xdr:rowOff>
    </xdr:from>
    <xdr:ext cx="469744" cy="259045"/>
    <xdr:sp macro="" textlink="">
      <xdr:nvSpPr>
        <xdr:cNvPr id="204" name="テキスト ボックス 203"/>
        <xdr:cNvSpPr txBox="1"/>
      </xdr:nvSpPr>
      <xdr:spPr>
        <a:xfrm>
          <a:off x="895428" y="1332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94450</xdr:rowOff>
    </xdr:from>
    <xdr:to>
      <xdr:col>24</xdr:col>
      <xdr:colOff>62865</xdr:colOff>
      <xdr:row>98</xdr:row>
      <xdr:rowOff>111240</xdr:rowOff>
    </xdr:to>
    <xdr:cxnSp macro="">
      <xdr:nvCxnSpPr>
        <xdr:cNvPr id="229" name="直線コネクタ 228"/>
        <xdr:cNvCxnSpPr/>
      </xdr:nvCxnSpPr>
      <xdr:spPr>
        <a:xfrm flipV="1">
          <a:off x="4633595" y="15524950"/>
          <a:ext cx="1270" cy="138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115067</xdr:rowOff>
    </xdr:from>
    <xdr:ext cx="534377" cy="259045"/>
    <xdr:sp macro="" textlink="">
      <xdr:nvSpPr>
        <xdr:cNvPr id="230" name="扶助費最小値テキスト"/>
        <xdr:cNvSpPr txBox="1"/>
      </xdr:nvSpPr>
      <xdr:spPr>
        <a:xfrm>
          <a:off x="4686300" y="169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111240</xdr:rowOff>
    </xdr:from>
    <xdr:to>
      <xdr:col>24</xdr:col>
      <xdr:colOff>152400</xdr:colOff>
      <xdr:row>98</xdr:row>
      <xdr:rowOff>111240</xdr:rowOff>
    </xdr:to>
    <xdr:cxnSp macro="">
      <xdr:nvCxnSpPr>
        <xdr:cNvPr id="231" name="直線コネクタ 230"/>
        <xdr:cNvCxnSpPr/>
      </xdr:nvCxnSpPr>
      <xdr:spPr>
        <a:xfrm>
          <a:off x="4546600" y="1691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41127</xdr:rowOff>
    </xdr:from>
    <xdr:ext cx="599010" cy="259045"/>
    <xdr:sp macro="" textlink="">
      <xdr:nvSpPr>
        <xdr:cNvPr id="232" name="扶助費最大値テキスト"/>
        <xdr:cNvSpPr txBox="1"/>
      </xdr:nvSpPr>
      <xdr:spPr>
        <a:xfrm>
          <a:off x="4686300" y="1530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94450</xdr:rowOff>
    </xdr:from>
    <xdr:to>
      <xdr:col>24</xdr:col>
      <xdr:colOff>152400</xdr:colOff>
      <xdr:row>90</xdr:row>
      <xdr:rowOff>94450</xdr:rowOff>
    </xdr:to>
    <xdr:cxnSp macro="">
      <xdr:nvCxnSpPr>
        <xdr:cNvPr id="233" name="直線コネクタ 232"/>
        <xdr:cNvCxnSpPr/>
      </xdr:nvCxnSpPr>
      <xdr:spPr>
        <a:xfrm>
          <a:off x="4546600" y="1552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102451</xdr:rowOff>
    </xdr:from>
    <xdr:to>
      <xdr:col>24</xdr:col>
      <xdr:colOff>63500</xdr:colOff>
      <xdr:row>98</xdr:row>
      <xdr:rowOff>55207</xdr:rowOff>
    </xdr:to>
    <xdr:cxnSp macro="">
      <xdr:nvCxnSpPr>
        <xdr:cNvPr id="234" name="直線コネクタ 233"/>
        <xdr:cNvCxnSpPr/>
      </xdr:nvCxnSpPr>
      <xdr:spPr>
        <a:xfrm flipV="1">
          <a:off x="3797300" y="16561651"/>
          <a:ext cx="838200" cy="29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14291</xdr:rowOff>
    </xdr:from>
    <xdr:ext cx="599010" cy="259045"/>
    <xdr:sp macro="" textlink="">
      <xdr:nvSpPr>
        <xdr:cNvPr id="235" name="扶助費平均値テキスト"/>
        <xdr:cNvSpPr txBox="1"/>
      </xdr:nvSpPr>
      <xdr:spPr>
        <a:xfrm>
          <a:off x="4686300" y="1630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162864</xdr:rowOff>
    </xdr:from>
    <xdr:to>
      <xdr:col>24</xdr:col>
      <xdr:colOff>114300</xdr:colOff>
      <xdr:row>96</xdr:row>
      <xdr:rowOff>93014</xdr:rowOff>
    </xdr:to>
    <xdr:sp macro="" textlink="">
      <xdr:nvSpPr>
        <xdr:cNvPr id="236" name="フローチャート: 判断 235"/>
        <xdr:cNvSpPr/>
      </xdr:nvSpPr>
      <xdr:spPr>
        <a:xfrm>
          <a:off x="45847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55207</xdr:rowOff>
    </xdr:from>
    <xdr:to>
      <xdr:col>19</xdr:col>
      <xdr:colOff>177800</xdr:colOff>
      <xdr:row>98</xdr:row>
      <xdr:rowOff>141148</xdr:rowOff>
    </xdr:to>
    <xdr:cxnSp macro="">
      <xdr:nvCxnSpPr>
        <xdr:cNvPr id="237" name="直線コネクタ 236"/>
        <xdr:cNvCxnSpPr/>
      </xdr:nvCxnSpPr>
      <xdr:spPr>
        <a:xfrm flipV="1">
          <a:off x="2908300" y="16857307"/>
          <a:ext cx="889000" cy="8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116700</xdr:rowOff>
    </xdr:from>
    <xdr:to>
      <xdr:col>20</xdr:col>
      <xdr:colOff>38100</xdr:colOff>
      <xdr:row>98</xdr:row>
      <xdr:rowOff>46850</xdr:rowOff>
    </xdr:to>
    <xdr:sp macro="" textlink="">
      <xdr:nvSpPr>
        <xdr:cNvPr id="238" name="フローチャート: 判断 237"/>
        <xdr:cNvSpPr/>
      </xdr:nvSpPr>
      <xdr:spPr>
        <a:xfrm>
          <a:off x="3746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63377</xdr:rowOff>
    </xdr:from>
    <xdr:ext cx="599010" cy="259045"/>
    <xdr:sp macro="" textlink="">
      <xdr:nvSpPr>
        <xdr:cNvPr id="239" name="テキスト ボックス 238"/>
        <xdr:cNvSpPr txBox="1"/>
      </xdr:nvSpPr>
      <xdr:spPr>
        <a:xfrm>
          <a:off x="3497795" y="1652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141148</xdr:rowOff>
    </xdr:from>
    <xdr:to>
      <xdr:col>15</xdr:col>
      <xdr:colOff>50800</xdr:colOff>
      <xdr:row>99</xdr:row>
      <xdr:rowOff>40945</xdr:rowOff>
    </xdr:to>
    <xdr:cxnSp macro="">
      <xdr:nvCxnSpPr>
        <xdr:cNvPr id="240" name="直線コネクタ 239"/>
        <xdr:cNvCxnSpPr/>
      </xdr:nvCxnSpPr>
      <xdr:spPr>
        <a:xfrm flipV="1">
          <a:off x="2019300" y="16943248"/>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9703</xdr:rowOff>
    </xdr:from>
    <xdr:to>
      <xdr:col>15</xdr:col>
      <xdr:colOff>101600</xdr:colOff>
      <xdr:row>98</xdr:row>
      <xdr:rowOff>111303</xdr:rowOff>
    </xdr:to>
    <xdr:sp macro="" textlink="">
      <xdr:nvSpPr>
        <xdr:cNvPr id="241" name="フローチャート: 判断 240"/>
        <xdr:cNvSpPr/>
      </xdr:nvSpPr>
      <xdr:spPr>
        <a:xfrm>
          <a:off x="2857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127830</xdr:rowOff>
    </xdr:from>
    <xdr:ext cx="599010" cy="259045"/>
    <xdr:sp macro="" textlink="">
      <xdr:nvSpPr>
        <xdr:cNvPr id="242" name="テキスト ボックス 241"/>
        <xdr:cNvSpPr txBox="1"/>
      </xdr:nvSpPr>
      <xdr:spPr>
        <a:xfrm>
          <a:off x="2608795" y="1658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40945</xdr:rowOff>
    </xdr:from>
    <xdr:to>
      <xdr:col>10</xdr:col>
      <xdr:colOff>114300</xdr:colOff>
      <xdr:row>99</xdr:row>
      <xdr:rowOff>48755</xdr:rowOff>
    </xdr:to>
    <xdr:cxnSp macro="">
      <xdr:nvCxnSpPr>
        <xdr:cNvPr id="243" name="直線コネクタ 242"/>
        <xdr:cNvCxnSpPr/>
      </xdr:nvCxnSpPr>
      <xdr:spPr>
        <a:xfrm flipV="1">
          <a:off x="1130300" y="17014495"/>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72961</xdr:rowOff>
    </xdr:from>
    <xdr:to>
      <xdr:col>10</xdr:col>
      <xdr:colOff>165100</xdr:colOff>
      <xdr:row>99</xdr:row>
      <xdr:rowOff>3111</xdr:rowOff>
    </xdr:to>
    <xdr:sp macro="" textlink="">
      <xdr:nvSpPr>
        <xdr:cNvPr id="244" name="フローチャート: 判断 243"/>
        <xdr:cNvSpPr/>
      </xdr:nvSpPr>
      <xdr:spPr>
        <a:xfrm>
          <a:off x="1968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19638</xdr:rowOff>
    </xdr:from>
    <xdr:ext cx="534377" cy="259045"/>
    <xdr:sp macro="" textlink="">
      <xdr:nvSpPr>
        <xdr:cNvPr id="245" name="テキスト ボックス 244"/>
        <xdr:cNvSpPr txBox="1"/>
      </xdr:nvSpPr>
      <xdr:spPr>
        <a:xfrm>
          <a:off x="1752111" y="166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94475</xdr:rowOff>
    </xdr:from>
    <xdr:to>
      <xdr:col>6</xdr:col>
      <xdr:colOff>38100</xdr:colOff>
      <xdr:row>99</xdr:row>
      <xdr:rowOff>24625</xdr:rowOff>
    </xdr:to>
    <xdr:sp macro="" textlink="">
      <xdr:nvSpPr>
        <xdr:cNvPr id="246" name="フローチャート: 判断 245"/>
        <xdr:cNvSpPr/>
      </xdr:nvSpPr>
      <xdr:spPr>
        <a:xfrm>
          <a:off x="1079500" y="1689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41152</xdr:rowOff>
    </xdr:from>
    <xdr:ext cx="534377" cy="259045"/>
    <xdr:sp macro="" textlink="">
      <xdr:nvSpPr>
        <xdr:cNvPr id="247" name="テキスト ボックス 246"/>
        <xdr:cNvSpPr txBox="1"/>
      </xdr:nvSpPr>
      <xdr:spPr>
        <a:xfrm>
          <a:off x="863111" y="1667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51651</xdr:rowOff>
    </xdr:from>
    <xdr:to>
      <xdr:col>24</xdr:col>
      <xdr:colOff>114300</xdr:colOff>
      <xdr:row>96</xdr:row>
      <xdr:rowOff>153251</xdr:rowOff>
    </xdr:to>
    <xdr:sp macro="" textlink="">
      <xdr:nvSpPr>
        <xdr:cNvPr id="253" name="楕円 252"/>
        <xdr:cNvSpPr/>
      </xdr:nvSpPr>
      <xdr:spPr>
        <a:xfrm>
          <a:off x="4584700" y="1651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30078</xdr:rowOff>
    </xdr:from>
    <xdr:ext cx="599010" cy="259045"/>
    <xdr:sp macro="" textlink="">
      <xdr:nvSpPr>
        <xdr:cNvPr id="254" name="扶助費該当値テキスト"/>
        <xdr:cNvSpPr txBox="1"/>
      </xdr:nvSpPr>
      <xdr:spPr>
        <a:xfrm>
          <a:off x="4686300" y="1648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4407</xdr:rowOff>
    </xdr:from>
    <xdr:to>
      <xdr:col>20</xdr:col>
      <xdr:colOff>38100</xdr:colOff>
      <xdr:row>98</xdr:row>
      <xdr:rowOff>106007</xdr:rowOff>
    </xdr:to>
    <xdr:sp macro="" textlink="">
      <xdr:nvSpPr>
        <xdr:cNvPr id="255" name="楕円 254"/>
        <xdr:cNvSpPr/>
      </xdr:nvSpPr>
      <xdr:spPr>
        <a:xfrm>
          <a:off x="3746500" y="168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97134</xdr:rowOff>
    </xdr:from>
    <xdr:ext cx="599010" cy="259045"/>
    <xdr:sp macro="" textlink="">
      <xdr:nvSpPr>
        <xdr:cNvPr id="256" name="テキスト ボックス 255"/>
        <xdr:cNvSpPr txBox="1"/>
      </xdr:nvSpPr>
      <xdr:spPr>
        <a:xfrm>
          <a:off x="3497795" y="1689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90348</xdr:rowOff>
    </xdr:from>
    <xdr:to>
      <xdr:col>15</xdr:col>
      <xdr:colOff>101600</xdr:colOff>
      <xdr:row>99</xdr:row>
      <xdr:rowOff>20498</xdr:rowOff>
    </xdr:to>
    <xdr:sp macro="" textlink="">
      <xdr:nvSpPr>
        <xdr:cNvPr id="257" name="楕円 256"/>
        <xdr:cNvSpPr/>
      </xdr:nvSpPr>
      <xdr:spPr>
        <a:xfrm>
          <a:off x="2857500" y="1689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11625</xdr:rowOff>
    </xdr:from>
    <xdr:ext cx="534377" cy="259045"/>
    <xdr:sp macro="" textlink="">
      <xdr:nvSpPr>
        <xdr:cNvPr id="258" name="テキスト ボックス 257"/>
        <xdr:cNvSpPr txBox="1"/>
      </xdr:nvSpPr>
      <xdr:spPr>
        <a:xfrm>
          <a:off x="2641111" y="1698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161595</xdr:rowOff>
    </xdr:from>
    <xdr:to>
      <xdr:col>10</xdr:col>
      <xdr:colOff>165100</xdr:colOff>
      <xdr:row>99</xdr:row>
      <xdr:rowOff>91745</xdr:rowOff>
    </xdr:to>
    <xdr:sp macro="" textlink="">
      <xdr:nvSpPr>
        <xdr:cNvPr id="259" name="楕円 258"/>
        <xdr:cNvSpPr/>
      </xdr:nvSpPr>
      <xdr:spPr>
        <a:xfrm>
          <a:off x="1968500" y="1696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82872</xdr:rowOff>
    </xdr:from>
    <xdr:ext cx="534377" cy="259045"/>
    <xdr:sp macro="" textlink="">
      <xdr:nvSpPr>
        <xdr:cNvPr id="260" name="テキスト ボックス 259"/>
        <xdr:cNvSpPr txBox="1"/>
      </xdr:nvSpPr>
      <xdr:spPr>
        <a:xfrm>
          <a:off x="1752111" y="1705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169405</xdr:rowOff>
    </xdr:from>
    <xdr:to>
      <xdr:col>6</xdr:col>
      <xdr:colOff>38100</xdr:colOff>
      <xdr:row>99</xdr:row>
      <xdr:rowOff>99555</xdr:rowOff>
    </xdr:to>
    <xdr:sp macro="" textlink="">
      <xdr:nvSpPr>
        <xdr:cNvPr id="261" name="楕円 260"/>
        <xdr:cNvSpPr/>
      </xdr:nvSpPr>
      <xdr:spPr>
        <a:xfrm>
          <a:off x="1079500" y="169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90682</xdr:rowOff>
    </xdr:from>
    <xdr:ext cx="534377" cy="259045"/>
    <xdr:sp macro="" textlink="">
      <xdr:nvSpPr>
        <xdr:cNvPr id="262" name="テキスト ボックス 261"/>
        <xdr:cNvSpPr txBox="1"/>
      </xdr:nvSpPr>
      <xdr:spPr>
        <a:xfrm>
          <a:off x="863111" y="1706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88" name="直線コネクタ 287"/>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89" name="補助費等最小値テキスト"/>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0" name="直線コネクタ 289"/>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1" name="補助費等最大値テキスト"/>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2" name="直線コネクタ 291"/>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65775</xdr:rowOff>
    </xdr:from>
    <xdr:to>
      <xdr:col>55</xdr:col>
      <xdr:colOff>0</xdr:colOff>
      <xdr:row>37</xdr:row>
      <xdr:rowOff>125930</xdr:rowOff>
    </xdr:to>
    <xdr:cxnSp macro="">
      <xdr:nvCxnSpPr>
        <xdr:cNvPr id="293" name="直線コネクタ 292"/>
        <xdr:cNvCxnSpPr/>
      </xdr:nvCxnSpPr>
      <xdr:spPr>
        <a:xfrm>
          <a:off x="9639300" y="5380725"/>
          <a:ext cx="838200" cy="108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14851</xdr:rowOff>
    </xdr:from>
    <xdr:ext cx="534377" cy="259045"/>
    <xdr:sp macro="" textlink="">
      <xdr:nvSpPr>
        <xdr:cNvPr id="294" name="補助費等平均値テキスト"/>
        <xdr:cNvSpPr txBox="1"/>
      </xdr:nvSpPr>
      <xdr:spPr>
        <a:xfrm>
          <a:off x="10528300" y="6187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5" name="フローチャート: 判断 294"/>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65775</xdr:rowOff>
    </xdr:from>
    <xdr:to>
      <xdr:col>50</xdr:col>
      <xdr:colOff>114300</xdr:colOff>
      <xdr:row>38</xdr:row>
      <xdr:rowOff>2486</xdr:rowOff>
    </xdr:to>
    <xdr:cxnSp macro="">
      <xdr:nvCxnSpPr>
        <xdr:cNvPr id="296" name="直線コネクタ 295"/>
        <xdr:cNvCxnSpPr/>
      </xdr:nvCxnSpPr>
      <xdr:spPr>
        <a:xfrm flipV="1">
          <a:off x="8750300" y="5380725"/>
          <a:ext cx="889000" cy="113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7" name="フローチャート: 判断 296"/>
        <xdr:cNvSpPr/>
      </xdr:nvSpPr>
      <xdr:spPr>
        <a:xfrm>
          <a:off x="9588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35969</xdr:rowOff>
    </xdr:from>
    <xdr:ext cx="599010" cy="259045"/>
    <xdr:sp macro="" textlink="">
      <xdr:nvSpPr>
        <xdr:cNvPr id="298" name="テキスト ボックス 297"/>
        <xdr:cNvSpPr txBox="1"/>
      </xdr:nvSpPr>
      <xdr:spPr>
        <a:xfrm>
          <a:off x="9339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146863</xdr:rowOff>
    </xdr:from>
    <xdr:to>
      <xdr:col>45</xdr:col>
      <xdr:colOff>177800</xdr:colOff>
      <xdr:row>38</xdr:row>
      <xdr:rowOff>2486</xdr:rowOff>
    </xdr:to>
    <xdr:cxnSp macro="">
      <xdr:nvCxnSpPr>
        <xdr:cNvPr id="299" name="直線コネクタ 298"/>
        <xdr:cNvCxnSpPr/>
      </xdr:nvCxnSpPr>
      <xdr:spPr>
        <a:xfrm>
          <a:off x="7861300" y="6490513"/>
          <a:ext cx="8890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300" name="フローチャート: 判断 299"/>
        <xdr:cNvSpPr/>
      </xdr:nvSpPr>
      <xdr:spPr>
        <a:xfrm>
          <a:off x="8699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19542</xdr:rowOff>
    </xdr:from>
    <xdr:ext cx="534377" cy="259045"/>
    <xdr:sp macro="" textlink="">
      <xdr:nvSpPr>
        <xdr:cNvPr id="301" name="テキスト ボックス 300"/>
        <xdr:cNvSpPr txBox="1"/>
      </xdr:nvSpPr>
      <xdr:spPr>
        <a:xfrm>
          <a:off x="8483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146863</xdr:rowOff>
    </xdr:from>
    <xdr:to>
      <xdr:col>41</xdr:col>
      <xdr:colOff>50800</xdr:colOff>
      <xdr:row>37</xdr:row>
      <xdr:rowOff>150738</xdr:rowOff>
    </xdr:to>
    <xdr:cxnSp macro="">
      <xdr:nvCxnSpPr>
        <xdr:cNvPr id="302" name="直線コネクタ 301"/>
        <xdr:cNvCxnSpPr/>
      </xdr:nvCxnSpPr>
      <xdr:spPr>
        <a:xfrm flipV="1">
          <a:off x="6972300" y="6490513"/>
          <a:ext cx="8890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303" name="フローチャート: 判断 302"/>
        <xdr:cNvSpPr/>
      </xdr:nvSpPr>
      <xdr:spPr>
        <a:xfrm>
          <a:off x="7810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33835</xdr:rowOff>
    </xdr:from>
    <xdr:ext cx="534377" cy="259045"/>
    <xdr:sp macro="" textlink="">
      <xdr:nvSpPr>
        <xdr:cNvPr id="304" name="テキスト ボックス 303"/>
        <xdr:cNvSpPr txBox="1"/>
      </xdr:nvSpPr>
      <xdr:spPr>
        <a:xfrm>
          <a:off x="7594111" y="6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5" name="フローチャート: 判断 304"/>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44754</xdr:rowOff>
    </xdr:from>
    <xdr:ext cx="534377" cy="259045"/>
    <xdr:sp macro="" textlink="">
      <xdr:nvSpPr>
        <xdr:cNvPr id="306" name="テキスト ボックス 305"/>
        <xdr:cNvSpPr txBox="1"/>
      </xdr:nvSpPr>
      <xdr:spPr>
        <a:xfrm>
          <a:off x="6705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75130</xdr:rowOff>
    </xdr:from>
    <xdr:to>
      <xdr:col>55</xdr:col>
      <xdr:colOff>50800</xdr:colOff>
      <xdr:row>38</xdr:row>
      <xdr:rowOff>5280</xdr:rowOff>
    </xdr:to>
    <xdr:sp macro="" textlink="">
      <xdr:nvSpPr>
        <xdr:cNvPr id="312" name="楕円 311"/>
        <xdr:cNvSpPr/>
      </xdr:nvSpPr>
      <xdr:spPr>
        <a:xfrm>
          <a:off x="10426700" y="641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53557</xdr:rowOff>
    </xdr:from>
    <xdr:ext cx="534377" cy="259045"/>
    <xdr:sp macro="" textlink="">
      <xdr:nvSpPr>
        <xdr:cNvPr id="313" name="補助費等該当値テキスト"/>
        <xdr:cNvSpPr txBox="1"/>
      </xdr:nvSpPr>
      <xdr:spPr>
        <a:xfrm>
          <a:off x="10528300" y="639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14975</xdr:rowOff>
    </xdr:from>
    <xdr:to>
      <xdr:col>50</xdr:col>
      <xdr:colOff>165100</xdr:colOff>
      <xdr:row>31</xdr:row>
      <xdr:rowOff>116575</xdr:rowOff>
    </xdr:to>
    <xdr:sp macro="" textlink="">
      <xdr:nvSpPr>
        <xdr:cNvPr id="314" name="楕円 313"/>
        <xdr:cNvSpPr/>
      </xdr:nvSpPr>
      <xdr:spPr>
        <a:xfrm>
          <a:off x="9588500" y="532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107702</xdr:rowOff>
    </xdr:from>
    <xdr:ext cx="599010" cy="259045"/>
    <xdr:sp macro="" textlink="">
      <xdr:nvSpPr>
        <xdr:cNvPr id="315" name="テキスト ボックス 314"/>
        <xdr:cNvSpPr txBox="1"/>
      </xdr:nvSpPr>
      <xdr:spPr>
        <a:xfrm>
          <a:off x="9339795" y="542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123136</xdr:rowOff>
    </xdr:from>
    <xdr:to>
      <xdr:col>46</xdr:col>
      <xdr:colOff>38100</xdr:colOff>
      <xdr:row>38</xdr:row>
      <xdr:rowOff>53285</xdr:rowOff>
    </xdr:to>
    <xdr:sp macro="" textlink="">
      <xdr:nvSpPr>
        <xdr:cNvPr id="316" name="楕円 315"/>
        <xdr:cNvSpPr/>
      </xdr:nvSpPr>
      <xdr:spPr>
        <a:xfrm>
          <a:off x="8699500" y="64667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44413</xdr:rowOff>
    </xdr:from>
    <xdr:ext cx="534377" cy="259045"/>
    <xdr:sp macro="" textlink="">
      <xdr:nvSpPr>
        <xdr:cNvPr id="317" name="テキスト ボックス 316"/>
        <xdr:cNvSpPr txBox="1"/>
      </xdr:nvSpPr>
      <xdr:spPr>
        <a:xfrm>
          <a:off x="8483111" y="655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96063</xdr:rowOff>
    </xdr:from>
    <xdr:to>
      <xdr:col>41</xdr:col>
      <xdr:colOff>101600</xdr:colOff>
      <xdr:row>38</xdr:row>
      <xdr:rowOff>26212</xdr:rowOff>
    </xdr:to>
    <xdr:sp macro="" textlink="">
      <xdr:nvSpPr>
        <xdr:cNvPr id="318" name="楕円 317"/>
        <xdr:cNvSpPr/>
      </xdr:nvSpPr>
      <xdr:spPr>
        <a:xfrm>
          <a:off x="7810500" y="6439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17340</xdr:rowOff>
    </xdr:from>
    <xdr:ext cx="534377" cy="259045"/>
    <xdr:sp macro="" textlink="">
      <xdr:nvSpPr>
        <xdr:cNvPr id="319" name="テキスト ボックス 318"/>
        <xdr:cNvSpPr txBox="1"/>
      </xdr:nvSpPr>
      <xdr:spPr>
        <a:xfrm>
          <a:off x="7594111" y="653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99938</xdr:rowOff>
    </xdr:from>
    <xdr:to>
      <xdr:col>36</xdr:col>
      <xdr:colOff>165100</xdr:colOff>
      <xdr:row>38</xdr:row>
      <xdr:rowOff>30088</xdr:rowOff>
    </xdr:to>
    <xdr:sp macro="" textlink="">
      <xdr:nvSpPr>
        <xdr:cNvPr id="320" name="楕円 319"/>
        <xdr:cNvSpPr/>
      </xdr:nvSpPr>
      <xdr:spPr>
        <a:xfrm>
          <a:off x="6921500" y="644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21215</xdr:rowOff>
    </xdr:from>
    <xdr:ext cx="534377" cy="259045"/>
    <xdr:sp macro="" textlink="">
      <xdr:nvSpPr>
        <xdr:cNvPr id="321" name="テキスト ボックス 320"/>
        <xdr:cNvSpPr txBox="1"/>
      </xdr:nvSpPr>
      <xdr:spPr>
        <a:xfrm>
          <a:off x="6705111" y="653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5" name="直線コネクタ 344"/>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6" name="普通建設事業費最小値テキスト"/>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7" name="直線コネクタ 346"/>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48" name="普通建設事業費最大値テキスト"/>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49" name="直線コネクタ 348"/>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6407</xdr:rowOff>
    </xdr:from>
    <xdr:to>
      <xdr:col>55</xdr:col>
      <xdr:colOff>0</xdr:colOff>
      <xdr:row>55</xdr:row>
      <xdr:rowOff>103315</xdr:rowOff>
    </xdr:to>
    <xdr:cxnSp macro="">
      <xdr:nvCxnSpPr>
        <xdr:cNvPr id="350" name="直線コネクタ 349"/>
        <xdr:cNvCxnSpPr/>
      </xdr:nvCxnSpPr>
      <xdr:spPr>
        <a:xfrm flipV="1">
          <a:off x="9639300" y="9264707"/>
          <a:ext cx="838200" cy="26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94645</xdr:rowOff>
    </xdr:from>
    <xdr:ext cx="534377" cy="259045"/>
    <xdr:sp macro="" textlink="">
      <xdr:nvSpPr>
        <xdr:cNvPr id="351" name="普通建設事業費平均値テキスト"/>
        <xdr:cNvSpPr txBox="1"/>
      </xdr:nvSpPr>
      <xdr:spPr>
        <a:xfrm>
          <a:off x="10528300" y="9352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2" name="フローチャート: 判断 351"/>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14236</xdr:rowOff>
    </xdr:from>
    <xdr:to>
      <xdr:col>50</xdr:col>
      <xdr:colOff>114300</xdr:colOff>
      <xdr:row>55</xdr:row>
      <xdr:rowOff>103315</xdr:rowOff>
    </xdr:to>
    <xdr:cxnSp macro="">
      <xdr:nvCxnSpPr>
        <xdr:cNvPr id="353" name="直線コネクタ 352"/>
        <xdr:cNvCxnSpPr/>
      </xdr:nvCxnSpPr>
      <xdr:spPr>
        <a:xfrm>
          <a:off x="8750300" y="9272536"/>
          <a:ext cx="889000" cy="26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4" name="フローチャート: 判断 353"/>
        <xdr:cNvSpPr/>
      </xdr:nvSpPr>
      <xdr:spPr>
        <a:xfrm>
          <a:off x="9588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50417</xdr:rowOff>
    </xdr:from>
    <xdr:ext cx="534377" cy="259045"/>
    <xdr:sp macro="" textlink="">
      <xdr:nvSpPr>
        <xdr:cNvPr id="355" name="テキスト ボックス 354"/>
        <xdr:cNvSpPr txBox="1"/>
      </xdr:nvSpPr>
      <xdr:spPr>
        <a:xfrm>
          <a:off x="9372111" y="91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14236</xdr:rowOff>
    </xdr:from>
    <xdr:to>
      <xdr:col>45</xdr:col>
      <xdr:colOff>177800</xdr:colOff>
      <xdr:row>55</xdr:row>
      <xdr:rowOff>13608</xdr:rowOff>
    </xdr:to>
    <xdr:cxnSp macro="">
      <xdr:nvCxnSpPr>
        <xdr:cNvPr id="356" name="直線コネクタ 355"/>
        <xdr:cNvCxnSpPr/>
      </xdr:nvCxnSpPr>
      <xdr:spPr>
        <a:xfrm flipV="1">
          <a:off x="7861300" y="9272536"/>
          <a:ext cx="889000" cy="17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macro="" textlink="">
      <xdr:nvSpPr>
        <xdr:cNvPr id="357" name="フローチャート: 判断 356"/>
        <xdr:cNvSpPr/>
      </xdr:nvSpPr>
      <xdr:spPr>
        <a:xfrm>
          <a:off x="8699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55059</xdr:rowOff>
    </xdr:from>
    <xdr:ext cx="534377" cy="259045"/>
    <xdr:sp macro="" textlink="">
      <xdr:nvSpPr>
        <xdr:cNvPr id="358" name="テキスト ボックス 357"/>
        <xdr:cNvSpPr txBox="1"/>
      </xdr:nvSpPr>
      <xdr:spPr>
        <a:xfrm>
          <a:off x="8483111" y="948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10808</xdr:rowOff>
    </xdr:from>
    <xdr:to>
      <xdr:col>41</xdr:col>
      <xdr:colOff>50800</xdr:colOff>
      <xdr:row>55</xdr:row>
      <xdr:rowOff>13608</xdr:rowOff>
    </xdr:to>
    <xdr:cxnSp macro="">
      <xdr:nvCxnSpPr>
        <xdr:cNvPr id="359" name="直線コネクタ 358"/>
        <xdr:cNvCxnSpPr/>
      </xdr:nvCxnSpPr>
      <xdr:spPr>
        <a:xfrm>
          <a:off x="6972300" y="8926208"/>
          <a:ext cx="889000" cy="51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macro="" textlink="">
      <xdr:nvSpPr>
        <xdr:cNvPr id="360" name="フローチャート: 判断 359"/>
        <xdr:cNvSpPr/>
      </xdr:nvSpPr>
      <xdr:spPr>
        <a:xfrm>
          <a:off x="7810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140231</xdr:rowOff>
    </xdr:from>
    <xdr:ext cx="534377" cy="259045"/>
    <xdr:sp macro="" textlink="">
      <xdr:nvSpPr>
        <xdr:cNvPr id="361" name="テキスト ボックス 360"/>
        <xdr:cNvSpPr txBox="1"/>
      </xdr:nvSpPr>
      <xdr:spPr>
        <a:xfrm>
          <a:off x="7594111" y="956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62" name="フローチャート: 判断 361"/>
        <xdr:cNvSpPr/>
      </xdr:nvSpPr>
      <xdr:spPr>
        <a:xfrm>
          <a:off x="6921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161053</xdr:rowOff>
    </xdr:from>
    <xdr:ext cx="534377" cy="259045"/>
    <xdr:sp macro="" textlink="">
      <xdr:nvSpPr>
        <xdr:cNvPr id="363" name="テキスト ボックス 362"/>
        <xdr:cNvSpPr txBox="1"/>
      </xdr:nvSpPr>
      <xdr:spPr>
        <a:xfrm>
          <a:off x="6705111" y="94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127057</xdr:rowOff>
    </xdr:from>
    <xdr:to>
      <xdr:col>55</xdr:col>
      <xdr:colOff>50800</xdr:colOff>
      <xdr:row>54</xdr:row>
      <xdr:rowOff>57207</xdr:rowOff>
    </xdr:to>
    <xdr:sp macro="" textlink="">
      <xdr:nvSpPr>
        <xdr:cNvPr id="369" name="楕円 368"/>
        <xdr:cNvSpPr/>
      </xdr:nvSpPr>
      <xdr:spPr>
        <a:xfrm>
          <a:off x="10426700" y="921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149934</xdr:rowOff>
    </xdr:from>
    <xdr:ext cx="534377" cy="259045"/>
    <xdr:sp macro="" textlink="">
      <xdr:nvSpPr>
        <xdr:cNvPr id="370" name="普通建設事業費該当値テキスト"/>
        <xdr:cNvSpPr txBox="1"/>
      </xdr:nvSpPr>
      <xdr:spPr>
        <a:xfrm>
          <a:off x="10528300" y="906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52515</xdr:rowOff>
    </xdr:from>
    <xdr:to>
      <xdr:col>50</xdr:col>
      <xdr:colOff>165100</xdr:colOff>
      <xdr:row>55</xdr:row>
      <xdr:rowOff>154115</xdr:rowOff>
    </xdr:to>
    <xdr:sp macro="" textlink="">
      <xdr:nvSpPr>
        <xdr:cNvPr id="371" name="楕円 370"/>
        <xdr:cNvSpPr/>
      </xdr:nvSpPr>
      <xdr:spPr>
        <a:xfrm>
          <a:off x="9588500" y="94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145242</xdr:rowOff>
    </xdr:from>
    <xdr:ext cx="534377" cy="259045"/>
    <xdr:sp macro="" textlink="">
      <xdr:nvSpPr>
        <xdr:cNvPr id="372" name="テキスト ボックス 371"/>
        <xdr:cNvSpPr txBox="1"/>
      </xdr:nvSpPr>
      <xdr:spPr>
        <a:xfrm>
          <a:off x="9372111" y="957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134886</xdr:rowOff>
    </xdr:from>
    <xdr:to>
      <xdr:col>46</xdr:col>
      <xdr:colOff>38100</xdr:colOff>
      <xdr:row>54</xdr:row>
      <xdr:rowOff>65036</xdr:rowOff>
    </xdr:to>
    <xdr:sp macro="" textlink="">
      <xdr:nvSpPr>
        <xdr:cNvPr id="373" name="楕円 372"/>
        <xdr:cNvSpPr/>
      </xdr:nvSpPr>
      <xdr:spPr>
        <a:xfrm>
          <a:off x="8699500" y="922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81563</xdr:rowOff>
    </xdr:from>
    <xdr:ext cx="534377" cy="259045"/>
    <xdr:sp macro="" textlink="">
      <xdr:nvSpPr>
        <xdr:cNvPr id="374" name="テキスト ボックス 373"/>
        <xdr:cNvSpPr txBox="1"/>
      </xdr:nvSpPr>
      <xdr:spPr>
        <a:xfrm>
          <a:off x="8483111" y="899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134258</xdr:rowOff>
    </xdr:from>
    <xdr:to>
      <xdr:col>41</xdr:col>
      <xdr:colOff>101600</xdr:colOff>
      <xdr:row>55</xdr:row>
      <xdr:rowOff>64408</xdr:rowOff>
    </xdr:to>
    <xdr:sp macro="" textlink="">
      <xdr:nvSpPr>
        <xdr:cNvPr id="375" name="楕円 374"/>
        <xdr:cNvSpPr/>
      </xdr:nvSpPr>
      <xdr:spPr>
        <a:xfrm>
          <a:off x="7810500" y="93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80935</xdr:rowOff>
    </xdr:from>
    <xdr:ext cx="534377" cy="259045"/>
    <xdr:sp macro="" textlink="">
      <xdr:nvSpPr>
        <xdr:cNvPr id="376" name="テキスト ボックス 375"/>
        <xdr:cNvSpPr txBox="1"/>
      </xdr:nvSpPr>
      <xdr:spPr>
        <a:xfrm>
          <a:off x="7594111" y="916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131458</xdr:rowOff>
    </xdr:from>
    <xdr:to>
      <xdr:col>36</xdr:col>
      <xdr:colOff>165100</xdr:colOff>
      <xdr:row>52</xdr:row>
      <xdr:rowOff>61608</xdr:rowOff>
    </xdr:to>
    <xdr:sp macro="" textlink="">
      <xdr:nvSpPr>
        <xdr:cNvPr id="377" name="楕円 376"/>
        <xdr:cNvSpPr/>
      </xdr:nvSpPr>
      <xdr:spPr>
        <a:xfrm>
          <a:off x="6921500" y="88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78135</xdr:rowOff>
    </xdr:from>
    <xdr:ext cx="534377" cy="259045"/>
    <xdr:sp macro="" textlink="">
      <xdr:nvSpPr>
        <xdr:cNvPr id="378" name="テキスト ボックス 377"/>
        <xdr:cNvSpPr txBox="1"/>
      </xdr:nvSpPr>
      <xdr:spPr>
        <a:xfrm>
          <a:off x="6705111" y="865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0" name="直線コネクタ 399"/>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1" name="普通建設事業費 （ うち新規整備　）最小値テキスト"/>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2" name="直線コネクタ 401"/>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3" name="普通建設事業費 （ うち新規整備　）最大値テキスト"/>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4" name="直線コネクタ 403"/>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66046</xdr:rowOff>
    </xdr:from>
    <xdr:to>
      <xdr:col>55</xdr:col>
      <xdr:colOff>0</xdr:colOff>
      <xdr:row>78</xdr:row>
      <xdr:rowOff>81018</xdr:rowOff>
    </xdr:to>
    <xdr:cxnSp macro="">
      <xdr:nvCxnSpPr>
        <xdr:cNvPr id="405" name="直線コネクタ 404"/>
        <xdr:cNvCxnSpPr/>
      </xdr:nvCxnSpPr>
      <xdr:spPr>
        <a:xfrm flipV="1">
          <a:off x="9639300" y="13439146"/>
          <a:ext cx="838200" cy="1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102519</xdr:rowOff>
    </xdr:from>
    <xdr:ext cx="469744" cy="259045"/>
    <xdr:sp macro="" textlink="">
      <xdr:nvSpPr>
        <xdr:cNvPr id="406" name="普通建設事業費 （ うち新規整備　）平均値テキスト"/>
        <xdr:cNvSpPr txBox="1"/>
      </xdr:nvSpPr>
      <xdr:spPr>
        <a:xfrm>
          <a:off x="10528300" y="1313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7" name="フローチャート: 判断 406"/>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66686</xdr:rowOff>
    </xdr:from>
    <xdr:to>
      <xdr:col>50</xdr:col>
      <xdr:colOff>114300</xdr:colOff>
      <xdr:row>78</xdr:row>
      <xdr:rowOff>81018</xdr:rowOff>
    </xdr:to>
    <xdr:cxnSp macro="">
      <xdr:nvCxnSpPr>
        <xdr:cNvPr id="408" name="直線コネクタ 407"/>
        <xdr:cNvCxnSpPr/>
      </xdr:nvCxnSpPr>
      <xdr:spPr>
        <a:xfrm>
          <a:off x="8750300" y="13439786"/>
          <a:ext cx="889000" cy="1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09" name="フローチャート: 判断 408"/>
        <xdr:cNvSpPr/>
      </xdr:nvSpPr>
      <xdr:spPr>
        <a:xfrm>
          <a:off x="9588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144459</xdr:rowOff>
    </xdr:from>
    <xdr:ext cx="534377" cy="259045"/>
    <xdr:sp macro="" textlink="">
      <xdr:nvSpPr>
        <xdr:cNvPr id="410" name="テキスト ボックス 409"/>
        <xdr:cNvSpPr txBox="1"/>
      </xdr:nvSpPr>
      <xdr:spPr>
        <a:xfrm>
          <a:off x="9372111" y="130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52352</xdr:rowOff>
    </xdr:from>
    <xdr:to>
      <xdr:col>45</xdr:col>
      <xdr:colOff>177800</xdr:colOff>
      <xdr:row>78</xdr:row>
      <xdr:rowOff>66686</xdr:rowOff>
    </xdr:to>
    <xdr:cxnSp macro="">
      <xdr:nvCxnSpPr>
        <xdr:cNvPr id="411" name="直線コネクタ 410"/>
        <xdr:cNvCxnSpPr/>
      </xdr:nvCxnSpPr>
      <xdr:spPr>
        <a:xfrm>
          <a:off x="7861300" y="13425452"/>
          <a:ext cx="889000" cy="1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2" name="フローチャート: 判断 411"/>
        <xdr:cNvSpPr/>
      </xdr:nvSpPr>
      <xdr:spPr>
        <a:xfrm>
          <a:off x="8699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147043</xdr:rowOff>
    </xdr:from>
    <xdr:ext cx="534377" cy="259045"/>
    <xdr:sp macro="" textlink="">
      <xdr:nvSpPr>
        <xdr:cNvPr id="413" name="テキスト ボックス 412"/>
        <xdr:cNvSpPr txBox="1"/>
      </xdr:nvSpPr>
      <xdr:spPr>
        <a:xfrm>
          <a:off x="8483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52352</xdr:rowOff>
    </xdr:from>
    <xdr:to>
      <xdr:col>41</xdr:col>
      <xdr:colOff>50800</xdr:colOff>
      <xdr:row>78</xdr:row>
      <xdr:rowOff>65680</xdr:rowOff>
    </xdr:to>
    <xdr:cxnSp macro="">
      <xdr:nvCxnSpPr>
        <xdr:cNvPr id="414" name="直線コネクタ 413"/>
        <xdr:cNvCxnSpPr/>
      </xdr:nvCxnSpPr>
      <xdr:spPr>
        <a:xfrm flipV="1">
          <a:off x="6972300" y="13425452"/>
          <a:ext cx="8890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15" name="フローチャート: 判断 414"/>
        <xdr:cNvSpPr/>
      </xdr:nvSpPr>
      <xdr:spPr>
        <a:xfrm>
          <a:off x="7810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22798</xdr:rowOff>
    </xdr:from>
    <xdr:ext cx="469744" cy="259045"/>
    <xdr:sp macro="" textlink="">
      <xdr:nvSpPr>
        <xdr:cNvPr id="416" name="テキスト ボックス 415"/>
        <xdr:cNvSpPr txBox="1"/>
      </xdr:nvSpPr>
      <xdr:spPr>
        <a:xfrm>
          <a:off x="7626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17" name="フローチャート: 判断 416"/>
        <xdr:cNvSpPr/>
      </xdr:nvSpPr>
      <xdr:spPr>
        <a:xfrm>
          <a:off x="6921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139247</xdr:rowOff>
    </xdr:from>
    <xdr:ext cx="534377" cy="259045"/>
    <xdr:sp macro="" textlink="">
      <xdr:nvSpPr>
        <xdr:cNvPr id="418" name="テキスト ボックス 417"/>
        <xdr:cNvSpPr txBox="1"/>
      </xdr:nvSpPr>
      <xdr:spPr>
        <a:xfrm>
          <a:off x="6705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15246</xdr:rowOff>
    </xdr:from>
    <xdr:to>
      <xdr:col>55</xdr:col>
      <xdr:colOff>50800</xdr:colOff>
      <xdr:row>78</xdr:row>
      <xdr:rowOff>116846</xdr:rowOff>
    </xdr:to>
    <xdr:sp macro="" textlink="">
      <xdr:nvSpPr>
        <xdr:cNvPr id="424" name="楕円 423"/>
        <xdr:cNvSpPr/>
      </xdr:nvSpPr>
      <xdr:spPr>
        <a:xfrm>
          <a:off x="10426700" y="1338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101623</xdr:rowOff>
    </xdr:from>
    <xdr:ext cx="469744" cy="259045"/>
    <xdr:sp macro="" textlink="">
      <xdr:nvSpPr>
        <xdr:cNvPr id="425" name="普通建設事業費 （ うち新規整備　）該当値テキスト"/>
        <xdr:cNvSpPr txBox="1"/>
      </xdr:nvSpPr>
      <xdr:spPr>
        <a:xfrm>
          <a:off x="10528300" y="13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30218</xdr:rowOff>
    </xdr:from>
    <xdr:to>
      <xdr:col>50</xdr:col>
      <xdr:colOff>165100</xdr:colOff>
      <xdr:row>78</xdr:row>
      <xdr:rowOff>131818</xdr:rowOff>
    </xdr:to>
    <xdr:sp macro="" textlink="">
      <xdr:nvSpPr>
        <xdr:cNvPr id="426" name="楕円 425"/>
        <xdr:cNvSpPr/>
      </xdr:nvSpPr>
      <xdr:spPr>
        <a:xfrm>
          <a:off x="9588500" y="1340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122945</xdr:rowOff>
    </xdr:from>
    <xdr:ext cx="469744" cy="259045"/>
    <xdr:sp macro="" textlink="">
      <xdr:nvSpPr>
        <xdr:cNvPr id="427" name="テキスト ボックス 426"/>
        <xdr:cNvSpPr txBox="1"/>
      </xdr:nvSpPr>
      <xdr:spPr>
        <a:xfrm>
          <a:off x="9404428" y="1349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15886</xdr:rowOff>
    </xdr:from>
    <xdr:to>
      <xdr:col>46</xdr:col>
      <xdr:colOff>38100</xdr:colOff>
      <xdr:row>78</xdr:row>
      <xdr:rowOff>117486</xdr:rowOff>
    </xdr:to>
    <xdr:sp macro="" textlink="">
      <xdr:nvSpPr>
        <xdr:cNvPr id="428" name="楕円 427"/>
        <xdr:cNvSpPr/>
      </xdr:nvSpPr>
      <xdr:spPr>
        <a:xfrm>
          <a:off x="8699500" y="1338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108613</xdr:rowOff>
    </xdr:from>
    <xdr:ext cx="469744" cy="259045"/>
    <xdr:sp macro="" textlink="">
      <xdr:nvSpPr>
        <xdr:cNvPr id="429" name="テキスト ボックス 428"/>
        <xdr:cNvSpPr txBox="1"/>
      </xdr:nvSpPr>
      <xdr:spPr>
        <a:xfrm>
          <a:off x="8515428" y="1348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1552</xdr:rowOff>
    </xdr:from>
    <xdr:to>
      <xdr:col>41</xdr:col>
      <xdr:colOff>101600</xdr:colOff>
      <xdr:row>78</xdr:row>
      <xdr:rowOff>103152</xdr:rowOff>
    </xdr:to>
    <xdr:sp macro="" textlink="">
      <xdr:nvSpPr>
        <xdr:cNvPr id="430" name="楕円 429"/>
        <xdr:cNvSpPr/>
      </xdr:nvSpPr>
      <xdr:spPr>
        <a:xfrm>
          <a:off x="7810500" y="1337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94279</xdr:rowOff>
    </xdr:from>
    <xdr:ext cx="469744" cy="259045"/>
    <xdr:sp macro="" textlink="">
      <xdr:nvSpPr>
        <xdr:cNvPr id="431" name="テキスト ボックス 430"/>
        <xdr:cNvSpPr txBox="1"/>
      </xdr:nvSpPr>
      <xdr:spPr>
        <a:xfrm>
          <a:off x="7626428" y="1346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14880</xdr:rowOff>
    </xdr:from>
    <xdr:to>
      <xdr:col>36</xdr:col>
      <xdr:colOff>165100</xdr:colOff>
      <xdr:row>78</xdr:row>
      <xdr:rowOff>116480</xdr:rowOff>
    </xdr:to>
    <xdr:sp macro="" textlink="">
      <xdr:nvSpPr>
        <xdr:cNvPr id="432" name="楕円 431"/>
        <xdr:cNvSpPr/>
      </xdr:nvSpPr>
      <xdr:spPr>
        <a:xfrm>
          <a:off x="6921500" y="133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107607</xdr:rowOff>
    </xdr:from>
    <xdr:ext cx="469744" cy="259045"/>
    <xdr:sp macro="" textlink="">
      <xdr:nvSpPr>
        <xdr:cNvPr id="433" name="テキスト ボックス 432"/>
        <xdr:cNvSpPr txBox="1"/>
      </xdr:nvSpPr>
      <xdr:spPr>
        <a:xfrm>
          <a:off x="6737428" y="1348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7" name="直線コネクタ 456"/>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58" name="普通建設事業費 （ うち更新整備　）最小値テキスト"/>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59" name="直線コネクタ 458"/>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0" name="普通建設事業費 （ うち更新整備　）最大値テキスト"/>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1" name="直線コネクタ 460"/>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168904</xdr:rowOff>
    </xdr:from>
    <xdr:to>
      <xdr:col>55</xdr:col>
      <xdr:colOff>0</xdr:colOff>
      <xdr:row>96</xdr:row>
      <xdr:rowOff>135510</xdr:rowOff>
    </xdr:to>
    <xdr:cxnSp macro="">
      <xdr:nvCxnSpPr>
        <xdr:cNvPr id="462" name="直線コネクタ 461"/>
        <xdr:cNvCxnSpPr/>
      </xdr:nvCxnSpPr>
      <xdr:spPr>
        <a:xfrm flipV="1">
          <a:off x="9639300" y="16285204"/>
          <a:ext cx="838200" cy="30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15569</xdr:rowOff>
    </xdr:from>
    <xdr:ext cx="534377" cy="259045"/>
    <xdr:sp macro="" textlink="">
      <xdr:nvSpPr>
        <xdr:cNvPr id="463" name="普通建設事業費 （ うち更新整備　）平均値テキスト"/>
        <xdr:cNvSpPr txBox="1"/>
      </xdr:nvSpPr>
      <xdr:spPr>
        <a:xfrm>
          <a:off x="10528300" y="1647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4" name="フローチャート: 判断 463"/>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54414</xdr:rowOff>
    </xdr:from>
    <xdr:to>
      <xdr:col>50</xdr:col>
      <xdr:colOff>114300</xdr:colOff>
      <xdr:row>96</xdr:row>
      <xdr:rowOff>135510</xdr:rowOff>
    </xdr:to>
    <xdr:cxnSp macro="">
      <xdr:nvCxnSpPr>
        <xdr:cNvPr id="465" name="直線コネクタ 464"/>
        <xdr:cNvCxnSpPr/>
      </xdr:nvCxnSpPr>
      <xdr:spPr>
        <a:xfrm>
          <a:off x="8750300" y="16342164"/>
          <a:ext cx="889000" cy="25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6" name="フローチャート: 判断 465"/>
        <xdr:cNvSpPr/>
      </xdr:nvSpPr>
      <xdr:spPr>
        <a:xfrm>
          <a:off x="9588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21823</xdr:rowOff>
    </xdr:from>
    <xdr:ext cx="534377" cy="259045"/>
    <xdr:sp macro="" textlink="">
      <xdr:nvSpPr>
        <xdr:cNvPr id="467" name="テキスト ボックス 466"/>
        <xdr:cNvSpPr txBox="1"/>
      </xdr:nvSpPr>
      <xdr:spPr>
        <a:xfrm>
          <a:off x="9372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54414</xdr:rowOff>
    </xdr:from>
    <xdr:to>
      <xdr:col>45</xdr:col>
      <xdr:colOff>177800</xdr:colOff>
      <xdr:row>96</xdr:row>
      <xdr:rowOff>67577</xdr:rowOff>
    </xdr:to>
    <xdr:cxnSp macro="">
      <xdr:nvCxnSpPr>
        <xdr:cNvPr id="468" name="直線コネクタ 467"/>
        <xdr:cNvCxnSpPr/>
      </xdr:nvCxnSpPr>
      <xdr:spPr>
        <a:xfrm flipV="1">
          <a:off x="7861300" y="16342164"/>
          <a:ext cx="889000" cy="18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69" name="フローチャート: 判断 468"/>
        <xdr:cNvSpPr/>
      </xdr:nvSpPr>
      <xdr:spPr>
        <a:xfrm>
          <a:off x="8699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25398</xdr:rowOff>
    </xdr:from>
    <xdr:ext cx="534377" cy="259045"/>
    <xdr:sp macro="" textlink="">
      <xdr:nvSpPr>
        <xdr:cNvPr id="470" name="テキスト ボックス 469"/>
        <xdr:cNvSpPr txBox="1"/>
      </xdr:nvSpPr>
      <xdr:spPr>
        <a:xfrm>
          <a:off x="8483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32905</xdr:rowOff>
    </xdr:from>
    <xdr:to>
      <xdr:col>41</xdr:col>
      <xdr:colOff>50800</xdr:colOff>
      <xdr:row>96</xdr:row>
      <xdr:rowOff>67577</xdr:rowOff>
    </xdr:to>
    <xdr:cxnSp macro="">
      <xdr:nvCxnSpPr>
        <xdr:cNvPr id="471" name="直線コネクタ 470"/>
        <xdr:cNvCxnSpPr/>
      </xdr:nvCxnSpPr>
      <xdr:spPr>
        <a:xfrm>
          <a:off x="6972300" y="15977755"/>
          <a:ext cx="889000" cy="5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2" name="フローチャート: 判断 471"/>
        <xdr:cNvSpPr/>
      </xdr:nvSpPr>
      <xdr:spPr>
        <a:xfrm>
          <a:off x="7810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77937</xdr:rowOff>
    </xdr:from>
    <xdr:ext cx="534377" cy="259045"/>
    <xdr:sp macro="" textlink="">
      <xdr:nvSpPr>
        <xdr:cNvPr id="473" name="テキスト ボックス 472"/>
        <xdr:cNvSpPr txBox="1"/>
      </xdr:nvSpPr>
      <xdr:spPr>
        <a:xfrm>
          <a:off x="7594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74" name="フローチャート: 判断 473"/>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6614</xdr:rowOff>
    </xdr:from>
    <xdr:ext cx="534377" cy="259045"/>
    <xdr:sp macro="" textlink="">
      <xdr:nvSpPr>
        <xdr:cNvPr id="475" name="テキスト ボックス 474"/>
        <xdr:cNvSpPr txBox="1"/>
      </xdr:nvSpPr>
      <xdr:spPr>
        <a:xfrm>
          <a:off x="6705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118104</xdr:rowOff>
    </xdr:from>
    <xdr:to>
      <xdr:col>55</xdr:col>
      <xdr:colOff>50800</xdr:colOff>
      <xdr:row>95</xdr:row>
      <xdr:rowOff>48254</xdr:rowOff>
    </xdr:to>
    <xdr:sp macro="" textlink="">
      <xdr:nvSpPr>
        <xdr:cNvPr id="481" name="楕円 480"/>
        <xdr:cNvSpPr/>
      </xdr:nvSpPr>
      <xdr:spPr>
        <a:xfrm>
          <a:off x="10426700" y="162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140981</xdr:rowOff>
    </xdr:from>
    <xdr:ext cx="534377" cy="259045"/>
    <xdr:sp macro="" textlink="">
      <xdr:nvSpPr>
        <xdr:cNvPr id="482" name="普通建設事業費 （ うち更新整備　）該当値テキスト"/>
        <xdr:cNvSpPr txBox="1"/>
      </xdr:nvSpPr>
      <xdr:spPr>
        <a:xfrm>
          <a:off x="10528300" y="160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84710</xdr:rowOff>
    </xdr:from>
    <xdr:to>
      <xdr:col>50</xdr:col>
      <xdr:colOff>165100</xdr:colOff>
      <xdr:row>97</xdr:row>
      <xdr:rowOff>14860</xdr:rowOff>
    </xdr:to>
    <xdr:sp macro="" textlink="">
      <xdr:nvSpPr>
        <xdr:cNvPr id="483" name="楕円 482"/>
        <xdr:cNvSpPr/>
      </xdr:nvSpPr>
      <xdr:spPr>
        <a:xfrm>
          <a:off x="9588500" y="1654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5987</xdr:rowOff>
    </xdr:from>
    <xdr:ext cx="534377" cy="259045"/>
    <xdr:sp macro="" textlink="">
      <xdr:nvSpPr>
        <xdr:cNvPr id="484" name="テキスト ボックス 483"/>
        <xdr:cNvSpPr txBox="1"/>
      </xdr:nvSpPr>
      <xdr:spPr>
        <a:xfrm>
          <a:off x="9372111" y="1663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3614</xdr:rowOff>
    </xdr:from>
    <xdr:to>
      <xdr:col>46</xdr:col>
      <xdr:colOff>38100</xdr:colOff>
      <xdr:row>95</xdr:row>
      <xdr:rowOff>105214</xdr:rowOff>
    </xdr:to>
    <xdr:sp macro="" textlink="">
      <xdr:nvSpPr>
        <xdr:cNvPr id="485" name="楕円 484"/>
        <xdr:cNvSpPr/>
      </xdr:nvSpPr>
      <xdr:spPr>
        <a:xfrm>
          <a:off x="8699500" y="1629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121741</xdr:rowOff>
    </xdr:from>
    <xdr:ext cx="534377" cy="259045"/>
    <xdr:sp macro="" textlink="">
      <xdr:nvSpPr>
        <xdr:cNvPr id="486" name="テキスト ボックス 485"/>
        <xdr:cNvSpPr txBox="1"/>
      </xdr:nvSpPr>
      <xdr:spPr>
        <a:xfrm>
          <a:off x="8483111" y="1606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16777</xdr:rowOff>
    </xdr:from>
    <xdr:to>
      <xdr:col>41</xdr:col>
      <xdr:colOff>101600</xdr:colOff>
      <xdr:row>96</xdr:row>
      <xdr:rowOff>118377</xdr:rowOff>
    </xdr:to>
    <xdr:sp macro="" textlink="">
      <xdr:nvSpPr>
        <xdr:cNvPr id="487" name="楕円 486"/>
        <xdr:cNvSpPr/>
      </xdr:nvSpPr>
      <xdr:spPr>
        <a:xfrm>
          <a:off x="7810500" y="164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134904</xdr:rowOff>
    </xdr:from>
    <xdr:ext cx="534377" cy="259045"/>
    <xdr:sp macro="" textlink="">
      <xdr:nvSpPr>
        <xdr:cNvPr id="488" name="テキスト ボックス 487"/>
        <xdr:cNvSpPr txBox="1"/>
      </xdr:nvSpPr>
      <xdr:spPr>
        <a:xfrm>
          <a:off x="7594111" y="1625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153555</xdr:rowOff>
    </xdr:from>
    <xdr:to>
      <xdr:col>36</xdr:col>
      <xdr:colOff>165100</xdr:colOff>
      <xdr:row>93</xdr:row>
      <xdr:rowOff>83705</xdr:rowOff>
    </xdr:to>
    <xdr:sp macro="" textlink="">
      <xdr:nvSpPr>
        <xdr:cNvPr id="489" name="楕円 488"/>
        <xdr:cNvSpPr/>
      </xdr:nvSpPr>
      <xdr:spPr>
        <a:xfrm>
          <a:off x="6921500" y="159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100232</xdr:rowOff>
    </xdr:from>
    <xdr:ext cx="534377" cy="259045"/>
    <xdr:sp macro="" textlink="">
      <xdr:nvSpPr>
        <xdr:cNvPr id="490" name="テキスト ボックス 489"/>
        <xdr:cNvSpPr txBox="1"/>
      </xdr:nvSpPr>
      <xdr:spPr>
        <a:xfrm>
          <a:off x="6705111" y="1570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4" name="テキスト ボックス 503"/>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4" name="直線コネクタ 513"/>
        <xdr:cNvCxnSpPr/>
      </xdr:nvCxnSpPr>
      <xdr:spPr>
        <a:xfrm flipV="1">
          <a:off x="16317595" y="5246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17" name="災害復旧事業費最大値テキスト"/>
        <xdr:cNvSpPr txBox="1"/>
      </xdr:nvSpPr>
      <xdr:spPr>
        <a:xfrm>
          <a:off x="16370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18" name="直線コネクタ 517"/>
        <xdr:cNvCxnSpPr/>
      </xdr:nvCxnSpPr>
      <xdr:spPr>
        <a:xfrm>
          <a:off x="16230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100076</xdr:rowOff>
    </xdr:from>
    <xdr:to>
      <xdr:col>85</xdr:col>
      <xdr:colOff>127000</xdr:colOff>
      <xdr:row>39</xdr:row>
      <xdr:rowOff>44450</xdr:rowOff>
    </xdr:to>
    <xdr:cxnSp macro="">
      <xdr:nvCxnSpPr>
        <xdr:cNvPr id="519" name="直線コネクタ 518"/>
        <xdr:cNvCxnSpPr/>
      </xdr:nvCxnSpPr>
      <xdr:spPr>
        <a:xfrm>
          <a:off x="15481300" y="661517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91965</xdr:rowOff>
    </xdr:from>
    <xdr:ext cx="378565" cy="259045"/>
    <xdr:sp macro="" textlink="">
      <xdr:nvSpPr>
        <xdr:cNvPr id="520" name="災害復旧事業費平均値テキスト"/>
        <xdr:cNvSpPr txBox="1"/>
      </xdr:nvSpPr>
      <xdr:spPr>
        <a:xfrm>
          <a:off x="16370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21" name="フローチャート: 判断 520"/>
        <xdr:cNvSpPr/>
      </xdr:nvSpPr>
      <xdr:spPr>
        <a:xfrm>
          <a:off x="16268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100076</xdr:rowOff>
    </xdr:from>
    <xdr:to>
      <xdr:col>81</xdr:col>
      <xdr:colOff>50800</xdr:colOff>
      <xdr:row>39</xdr:row>
      <xdr:rowOff>14732</xdr:rowOff>
    </xdr:to>
    <xdr:cxnSp macro="">
      <xdr:nvCxnSpPr>
        <xdr:cNvPr id="522" name="直線コネクタ 521"/>
        <xdr:cNvCxnSpPr/>
      </xdr:nvCxnSpPr>
      <xdr:spPr>
        <a:xfrm flipV="1">
          <a:off x="14592300" y="6615176"/>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56896</xdr:rowOff>
    </xdr:from>
    <xdr:to>
      <xdr:col>81</xdr:col>
      <xdr:colOff>101600</xdr:colOff>
      <xdr:row>37</xdr:row>
      <xdr:rowOff>158496</xdr:rowOff>
    </xdr:to>
    <xdr:sp macro="" textlink="">
      <xdr:nvSpPr>
        <xdr:cNvPr id="523" name="フローチャート: 判断 522"/>
        <xdr:cNvSpPr/>
      </xdr:nvSpPr>
      <xdr:spPr>
        <a:xfrm>
          <a:off x="15430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3573</xdr:rowOff>
    </xdr:from>
    <xdr:ext cx="378565" cy="259045"/>
    <xdr:sp macro="" textlink="">
      <xdr:nvSpPr>
        <xdr:cNvPr id="524" name="テキスト ボックス 523"/>
        <xdr:cNvSpPr txBox="1"/>
      </xdr:nvSpPr>
      <xdr:spPr>
        <a:xfrm>
          <a:off x="15292017" y="61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14732</xdr:rowOff>
    </xdr:from>
    <xdr:to>
      <xdr:col>76</xdr:col>
      <xdr:colOff>114300</xdr:colOff>
      <xdr:row>39</xdr:row>
      <xdr:rowOff>44450</xdr:rowOff>
    </xdr:to>
    <xdr:cxnSp macro="">
      <xdr:nvCxnSpPr>
        <xdr:cNvPr id="525" name="直線コネクタ 524"/>
        <xdr:cNvCxnSpPr/>
      </xdr:nvCxnSpPr>
      <xdr:spPr>
        <a:xfrm flipV="1">
          <a:off x="13703300" y="67012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133096</xdr:rowOff>
    </xdr:from>
    <xdr:to>
      <xdr:col>76</xdr:col>
      <xdr:colOff>165100</xdr:colOff>
      <xdr:row>38</xdr:row>
      <xdr:rowOff>63246</xdr:rowOff>
    </xdr:to>
    <xdr:sp macro="" textlink="">
      <xdr:nvSpPr>
        <xdr:cNvPr id="526" name="フローチャート: 判断 525"/>
        <xdr:cNvSpPr/>
      </xdr:nvSpPr>
      <xdr:spPr>
        <a:xfrm>
          <a:off x="14541500" y="647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79773</xdr:rowOff>
    </xdr:from>
    <xdr:ext cx="378565" cy="259045"/>
    <xdr:sp macro="" textlink="">
      <xdr:nvSpPr>
        <xdr:cNvPr id="527" name="テキスト ボックス 526"/>
        <xdr:cNvSpPr txBox="1"/>
      </xdr:nvSpPr>
      <xdr:spPr>
        <a:xfrm>
          <a:off x="14403017" y="6251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36830</xdr:rowOff>
    </xdr:from>
    <xdr:to>
      <xdr:col>71</xdr:col>
      <xdr:colOff>177800</xdr:colOff>
      <xdr:row>39</xdr:row>
      <xdr:rowOff>44450</xdr:rowOff>
    </xdr:to>
    <xdr:cxnSp macro="">
      <xdr:nvCxnSpPr>
        <xdr:cNvPr id="528" name="直線コネクタ 527"/>
        <xdr:cNvCxnSpPr/>
      </xdr:nvCxnSpPr>
      <xdr:spPr>
        <a:xfrm>
          <a:off x="12814300" y="672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xdr:rowOff>
    </xdr:from>
    <xdr:to>
      <xdr:col>72</xdr:col>
      <xdr:colOff>38100</xdr:colOff>
      <xdr:row>38</xdr:row>
      <xdr:rowOff>105156</xdr:rowOff>
    </xdr:to>
    <xdr:sp macro="" textlink="">
      <xdr:nvSpPr>
        <xdr:cNvPr id="529" name="フローチャート: 判断 528"/>
        <xdr:cNvSpPr/>
      </xdr:nvSpPr>
      <xdr:spPr>
        <a:xfrm>
          <a:off x="13652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121683</xdr:rowOff>
    </xdr:from>
    <xdr:ext cx="378565" cy="259045"/>
    <xdr:sp macro="" textlink="">
      <xdr:nvSpPr>
        <xdr:cNvPr id="530" name="テキスト ボックス 529"/>
        <xdr:cNvSpPr txBox="1"/>
      </xdr:nvSpPr>
      <xdr:spPr>
        <a:xfrm>
          <a:off x="13514017" y="6293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49276</xdr:rowOff>
    </xdr:from>
    <xdr:to>
      <xdr:col>67</xdr:col>
      <xdr:colOff>101600</xdr:colOff>
      <xdr:row>31</xdr:row>
      <xdr:rowOff>150876</xdr:rowOff>
    </xdr:to>
    <xdr:sp macro="" textlink="">
      <xdr:nvSpPr>
        <xdr:cNvPr id="531" name="フローチャート: 判断 530"/>
        <xdr:cNvSpPr/>
      </xdr:nvSpPr>
      <xdr:spPr>
        <a:xfrm>
          <a:off x="12763500" y="53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167403</xdr:rowOff>
    </xdr:from>
    <xdr:ext cx="469744" cy="259045"/>
    <xdr:sp macro="" textlink="">
      <xdr:nvSpPr>
        <xdr:cNvPr id="532" name="テキスト ボックス 531"/>
        <xdr:cNvSpPr txBox="1"/>
      </xdr:nvSpPr>
      <xdr:spPr>
        <a:xfrm>
          <a:off x="12579428" y="51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49276</xdr:rowOff>
    </xdr:from>
    <xdr:to>
      <xdr:col>81</xdr:col>
      <xdr:colOff>101600</xdr:colOff>
      <xdr:row>38</xdr:row>
      <xdr:rowOff>150876</xdr:rowOff>
    </xdr:to>
    <xdr:sp macro="" textlink="">
      <xdr:nvSpPr>
        <xdr:cNvPr id="540" name="楕円 539"/>
        <xdr:cNvSpPr/>
      </xdr:nvSpPr>
      <xdr:spPr>
        <a:xfrm>
          <a:off x="15430500" y="656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142003</xdr:rowOff>
    </xdr:from>
    <xdr:ext cx="378565" cy="259045"/>
    <xdr:sp macro="" textlink="">
      <xdr:nvSpPr>
        <xdr:cNvPr id="541" name="テキスト ボックス 540"/>
        <xdr:cNvSpPr txBox="1"/>
      </xdr:nvSpPr>
      <xdr:spPr>
        <a:xfrm>
          <a:off x="15292017" y="665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135382</xdr:rowOff>
    </xdr:from>
    <xdr:to>
      <xdr:col>76</xdr:col>
      <xdr:colOff>165100</xdr:colOff>
      <xdr:row>39</xdr:row>
      <xdr:rowOff>65532</xdr:rowOff>
    </xdr:to>
    <xdr:sp macro="" textlink="">
      <xdr:nvSpPr>
        <xdr:cNvPr id="542" name="楕円 541"/>
        <xdr:cNvSpPr/>
      </xdr:nvSpPr>
      <xdr:spPr>
        <a:xfrm>
          <a:off x="145415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56659</xdr:rowOff>
    </xdr:from>
    <xdr:ext cx="313932" cy="259045"/>
    <xdr:sp macro="" textlink="">
      <xdr:nvSpPr>
        <xdr:cNvPr id="543" name="テキスト ボックス 542"/>
        <xdr:cNvSpPr txBox="1"/>
      </xdr:nvSpPr>
      <xdr:spPr>
        <a:xfrm>
          <a:off x="14435333" y="6743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157480</xdr:rowOff>
    </xdr:from>
    <xdr:to>
      <xdr:col>67</xdr:col>
      <xdr:colOff>101600</xdr:colOff>
      <xdr:row>39</xdr:row>
      <xdr:rowOff>87630</xdr:rowOff>
    </xdr:to>
    <xdr:sp macro="" textlink="">
      <xdr:nvSpPr>
        <xdr:cNvPr id="546" name="楕円 545"/>
        <xdr:cNvSpPr/>
      </xdr:nvSpPr>
      <xdr:spPr>
        <a:xfrm>
          <a:off x="12763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78757</xdr:rowOff>
    </xdr:from>
    <xdr:ext cx="313932" cy="259045"/>
    <xdr:sp macro="" textlink="">
      <xdr:nvSpPr>
        <xdr:cNvPr id="547" name="テキスト ボックス 546"/>
        <xdr:cNvSpPr txBox="1"/>
      </xdr:nvSpPr>
      <xdr:spPr>
        <a:xfrm>
          <a:off x="12657333" y="676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0" name="直線コネクタ 619"/>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1" name="公債費最小値テキスト"/>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2" name="直線コネクタ 621"/>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3" name="公債費最大値テキスト"/>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4" name="直線コネクタ 623"/>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151873</xdr:rowOff>
    </xdr:from>
    <xdr:to>
      <xdr:col>85</xdr:col>
      <xdr:colOff>127000</xdr:colOff>
      <xdr:row>76</xdr:row>
      <xdr:rowOff>166999</xdr:rowOff>
    </xdr:to>
    <xdr:cxnSp macro="">
      <xdr:nvCxnSpPr>
        <xdr:cNvPr id="625" name="直線コネクタ 624"/>
        <xdr:cNvCxnSpPr/>
      </xdr:nvCxnSpPr>
      <xdr:spPr>
        <a:xfrm flipV="1">
          <a:off x="15481300" y="13182073"/>
          <a:ext cx="8382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16870</xdr:rowOff>
    </xdr:from>
    <xdr:ext cx="534377" cy="259045"/>
    <xdr:sp macro="" textlink="">
      <xdr:nvSpPr>
        <xdr:cNvPr id="626" name="公債費平均値テキスト"/>
        <xdr:cNvSpPr txBox="1"/>
      </xdr:nvSpPr>
      <xdr:spPr>
        <a:xfrm>
          <a:off x="16370300" y="12875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7" name="フローチャート: 判断 626"/>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166999</xdr:rowOff>
    </xdr:from>
    <xdr:to>
      <xdr:col>81</xdr:col>
      <xdr:colOff>50800</xdr:colOff>
      <xdr:row>77</xdr:row>
      <xdr:rowOff>2502</xdr:rowOff>
    </xdr:to>
    <xdr:cxnSp macro="">
      <xdr:nvCxnSpPr>
        <xdr:cNvPr id="628" name="直線コネクタ 627"/>
        <xdr:cNvCxnSpPr/>
      </xdr:nvCxnSpPr>
      <xdr:spPr>
        <a:xfrm flipV="1">
          <a:off x="14592300" y="13197199"/>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29" name="フローチャート: 判断 628"/>
        <xdr:cNvSpPr/>
      </xdr:nvSpPr>
      <xdr:spPr>
        <a:xfrm>
          <a:off x="15430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119340</xdr:rowOff>
    </xdr:from>
    <xdr:ext cx="534377" cy="259045"/>
    <xdr:sp macro="" textlink="">
      <xdr:nvSpPr>
        <xdr:cNvPr id="630" name="テキスト ボックス 629"/>
        <xdr:cNvSpPr txBox="1"/>
      </xdr:nvSpPr>
      <xdr:spPr>
        <a:xfrm>
          <a:off x="15214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2502</xdr:rowOff>
    </xdr:from>
    <xdr:to>
      <xdr:col>76</xdr:col>
      <xdr:colOff>114300</xdr:colOff>
      <xdr:row>77</xdr:row>
      <xdr:rowOff>5417</xdr:rowOff>
    </xdr:to>
    <xdr:cxnSp macro="">
      <xdr:nvCxnSpPr>
        <xdr:cNvPr id="631" name="直線コネクタ 630"/>
        <xdr:cNvCxnSpPr/>
      </xdr:nvCxnSpPr>
      <xdr:spPr>
        <a:xfrm flipV="1">
          <a:off x="13703300" y="13204152"/>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2" name="フローチャート: 判断 631"/>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106500</xdr:rowOff>
    </xdr:from>
    <xdr:ext cx="534377" cy="259045"/>
    <xdr:sp macro="" textlink="">
      <xdr:nvSpPr>
        <xdr:cNvPr id="633" name="テキスト ボックス 632"/>
        <xdr:cNvSpPr txBox="1"/>
      </xdr:nvSpPr>
      <xdr:spPr>
        <a:xfrm>
          <a:off x="14325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5417</xdr:rowOff>
    </xdr:from>
    <xdr:to>
      <xdr:col>71</xdr:col>
      <xdr:colOff>177800</xdr:colOff>
      <xdr:row>77</xdr:row>
      <xdr:rowOff>19762</xdr:rowOff>
    </xdr:to>
    <xdr:cxnSp macro="">
      <xdr:nvCxnSpPr>
        <xdr:cNvPr id="634" name="直線コネクタ 633"/>
        <xdr:cNvCxnSpPr/>
      </xdr:nvCxnSpPr>
      <xdr:spPr>
        <a:xfrm flipV="1">
          <a:off x="12814300" y="13207067"/>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35" name="フローチャート: 判断 634"/>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112101</xdr:rowOff>
    </xdr:from>
    <xdr:ext cx="534377" cy="259045"/>
    <xdr:sp macro="" textlink="">
      <xdr:nvSpPr>
        <xdr:cNvPr id="636" name="テキスト ボックス 635"/>
        <xdr:cNvSpPr txBox="1"/>
      </xdr:nvSpPr>
      <xdr:spPr>
        <a:xfrm>
          <a:off x="13436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7" name="フローチャート: 判断 636"/>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112024</xdr:rowOff>
    </xdr:from>
    <xdr:ext cx="534377" cy="259045"/>
    <xdr:sp macro="" textlink="">
      <xdr:nvSpPr>
        <xdr:cNvPr id="638" name="テキスト ボックス 637"/>
        <xdr:cNvSpPr txBox="1"/>
      </xdr:nvSpPr>
      <xdr:spPr>
        <a:xfrm>
          <a:off x="12547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101073</xdr:rowOff>
    </xdr:from>
    <xdr:to>
      <xdr:col>85</xdr:col>
      <xdr:colOff>177800</xdr:colOff>
      <xdr:row>77</xdr:row>
      <xdr:rowOff>31223</xdr:rowOff>
    </xdr:to>
    <xdr:sp macro="" textlink="">
      <xdr:nvSpPr>
        <xdr:cNvPr id="644" name="楕円 643"/>
        <xdr:cNvSpPr/>
      </xdr:nvSpPr>
      <xdr:spPr>
        <a:xfrm>
          <a:off x="16268700" y="131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79500</xdr:rowOff>
    </xdr:from>
    <xdr:ext cx="534377" cy="259045"/>
    <xdr:sp macro="" textlink="">
      <xdr:nvSpPr>
        <xdr:cNvPr id="645" name="公債費該当値テキスト"/>
        <xdr:cNvSpPr txBox="1"/>
      </xdr:nvSpPr>
      <xdr:spPr>
        <a:xfrm>
          <a:off x="16370300" y="1310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116199</xdr:rowOff>
    </xdr:from>
    <xdr:to>
      <xdr:col>81</xdr:col>
      <xdr:colOff>101600</xdr:colOff>
      <xdr:row>77</xdr:row>
      <xdr:rowOff>46349</xdr:rowOff>
    </xdr:to>
    <xdr:sp macro="" textlink="">
      <xdr:nvSpPr>
        <xdr:cNvPr id="646" name="楕円 645"/>
        <xdr:cNvSpPr/>
      </xdr:nvSpPr>
      <xdr:spPr>
        <a:xfrm>
          <a:off x="15430500" y="1314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37476</xdr:rowOff>
    </xdr:from>
    <xdr:ext cx="534377" cy="259045"/>
    <xdr:sp macro="" textlink="">
      <xdr:nvSpPr>
        <xdr:cNvPr id="647" name="テキスト ボックス 646"/>
        <xdr:cNvSpPr txBox="1"/>
      </xdr:nvSpPr>
      <xdr:spPr>
        <a:xfrm>
          <a:off x="15214111" y="1323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123152</xdr:rowOff>
    </xdr:from>
    <xdr:to>
      <xdr:col>76</xdr:col>
      <xdr:colOff>165100</xdr:colOff>
      <xdr:row>77</xdr:row>
      <xdr:rowOff>53302</xdr:rowOff>
    </xdr:to>
    <xdr:sp macro="" textlink="">
      <xdr:nvSpPr>
        <xdr:cNvPr id="648" name="楕円 647"/>
        <xdr:cNvSpPr/>
      </xdr:nvSpPr>
      <xdr:spPr>
        <a:xfrm>
          <a:off x="14541500" y="1315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44429</xdr:rowOff>
    </xdr:from>
    <xdr:ext cx="534377" cy="259045"/>
    <xdr:sp macro="" textlink="">
      <xdr:nvSpPr>
        <xdr:cNvPr id="649" name="テキスト ボックス 648"/>
        <xdr:cNvSpPr txBox="1"/>
      </xdr:nvSpPr>
      <xdr:spPr>
        <a:xfrm>
          <a:off x="14325111" y="132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126067</xdr:rowOff>
    </xdr:from>
    <xdr:to>
      <xdr:col>72</xdr:col>
      <xdr:colOff>38100</xdr:colOff>
      <xdr:row>77</xdr:row>
      <xdr:rowOff>56217</xdr:rowOff>
    </xdr:to>
    <xdr:sp macro="" textlink="">
      <xdr:nvSpPr>
        <xdr:cNvPr id="650" name="楕円 649"/>
        <xdr:cNvSpPr/>
      </xdr:nvSpPr>
      <xdr:spPr>
        <a:xfrm>
          <a:off x="13652500" y="1315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47344</xdr:rowOff>
    </xdr:from>
    <xdr:ext cx="534377" cy="259045"/>
    <xdr:sp macro="" textlink="">
      <xdr:nvSpPr>
        <xdr:cNvPr id="651" name="テキスト ボックス 650"/>
        <xdr:cNvSpPr txBox="1"/>
      </xdr:nvSpPr>
      <xdr:spPr>
        <a:xfrm>
          <a:off x="13436111" y="1324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140412</xdr:rowOff>
    </xdr:from>
    <xdr:to>
      <xdr:col>67</xdr:col>
      <xdr:colOff>101600</xdr:colOff>
      <xdr:row>77</xdr:row>
      <xdr:rowOff>70562</xdr:rowOff>
    </xdr:to>
    <xdr:sp macro="" textlink="">
      <xdr:nvSpPr>
        <xdr:cNvPr id="652" name="楕円 651"/>
        <xdr:cNvSpPr/>
      </xdr:nvSpPr>
      <xdr:spPr>
        <a:xfrm>
          <a:off x="12763500" y="131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61689</xdr:rowOff>
    </xdr:from>
    <xdr:ext cx="534377" cy="259045"/>
    <xdr:sp macro="" textlink="">
      <xdr:nvSpPr>
        <xdr:cNvPr id="653" name="テキスト ボックス 652"/>
        <xdr:cNvSpPr txBox="1"/>
      </xdr:nvSpPr>
      <xdr:spPr>
        <a:xfrm>
          <a:off x="12547111" y="1326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79" name="直線コネクタ 678"/>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0" name="積立金最小値テキスト"/>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1" name="直線コネクタ 680"/>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2" name="積立金最大値テキスト"/>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3" name="直線コネクタ 682"/>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47346</xdr:rowOff>
    </xdr:from>
    <xdr:to>
      <xdr:col>85</xdr:col>
      <xdr:colOff>127000</xdr:colOff>
      <xdr:row>98</xdr:row>
      <xdr:rowOff>79938</xdr:rowOff>
    </xdr:to>
    <xdr:cxnSp macro="">
      <xdr:nvCxnSpPr>
        <xdr:cNvPr id="684" name="直線コネクタ 683"/>
        <xdr:cNvCxnSpPr/>
      </xdr:nvCxnSpPr>
      <xdr:spPr>
        <a:xfrm flipV="1">
          <a:off x="15481300" y="16849446"/>
          <a:ext cx="8382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144466</xdr:rowOff>
    </xdr:from>
    <xdr:ext cx="534377" cy="259045"/>
    <xdr:sp macro="" textlink="">
      <xdr:nvSpPr>
        <xdr:cNvPr id="685" name="積立金平均値テキスト"/>
        <xdr:cNvSpPr txBox="1"/>
      </xdr:nvSpPr>
      <xdr:spPr>
        <a:xfrm>
          <a:off x="16370300" y="1660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6" name="フローチャート: 判断 685"/>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79938</xdr:rowOff>
    </xdr:from>
    <xdr:to>
      <xdr:col>81</xdr:col>
      <xdr:colOff>50800</xdr:colOff>
      <xdr:row>98</xdr:row>
      <xdr:rowOff>133186</xdr:rowOff>
    </xdr:to>
    <xdr:cxnSp macro="">
      <xdr:nvCxnSpPr>
        <xdr:cNvPr id="687" name="直線コネクタ 686"/>
        <xdr:cNvCxnSpPr/>
      </xdr:nvCxnSpPr>
      <xdr:spPr>
        <a:xfrm flipV="1">
          <a:off x="14592300" y="16882038"/>
          <a:ext cx="889000" cy="5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88" name="フローチャート: 判断 687"/>
        <xdr:cNvSpPr/>
      </xdr:nvSpPr>
      <xdr:spPr>
        <a:xfrm>
          <a:off x="15430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168939</xdr:rowOff>
    </xdr:from>
    <xdr:ext cx="469744" cy="259045"/>
    <xdr:sp macro="" textlink="">
      <xdr:nvSpPr>
        <xdr:cNvPr id="689" name="テキスト ボックス 688"/>
        <xdr:cNvSpPr txBox="1"/>
      </xdr:nvSpPr>
      <xdr:spPr>
        <a:xfrm>
          <a:off x="15246428" y="1697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58744</xdr:rowOff>
    </xdr:from>
    <xdr:to>
      <xdr:col>76</xdr:col>
      <xdr:colOff>114300</xdr:colOff>
      <xdr:row>98</xdr:row>
      <xdr:rowOff>133186</xdr:rowOff>
    </xdr:to>
    <xdr:cxnSp macro="">
      <xdr:nvCxnSpPr>
        <xdr:cNvPr id="690" name="直線コネクタ 689"/>
        <xdr:cNvCxnSpPr/>
      </xdr:nvCxnSpPr>
      <xdr:spPr>
        <a:xfrm>
          <a:off x="13703300" y="16860844"/>
          <a:ext cx="889000" cy="7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91" name="フローチャート: 判断 690"/>
        <xdr:cNvSpPr/>
      </xdr:nvSpPr>
      <xdr:spPr>
        <a:xfrm>
          <a:off x="14541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27756</xdr:rowOff>
    </xdr:from>
    <xdr:ext cx="469744" cy="259045"/>
    <xdr:sp macro="" textlink="">
      <xdr:nvSpPr>
        <xdr:cNvPr id="692" name="テキスト ボックス 691"/>
        <xdr:cNvSpPr txBox="1"/>
      </xdr:nvSpPr>
      <xdr:spPr>
        <a:xfrm>
          <a:off x="14357428" y="1665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58744</xdr:rowOff>
    </xdr:from>
    <xdr:to>
      <xdr:col>71</xdr:col>
      <xdr:colOff>177800</xdr:colOff>
      <xdr:row>98</xdr:row>
      <xdr:rowOff>156992</xdr:rowOff>
    </xdr:to>
    <xdr:cxnSp macro="">
      <xdr:nvCxnSpPr>
        <xdr:cNvPr id="693" name="直線コネクタ 692"/>
        <xdr:cNvCxnSpPr/>
      </xdr:nvCxnSpPr>
      <xdr:spPr>
        <a:xfrm flipV="1">
          <a:off x="12814300" y="16860844"/>
          <a:ext cx="889000" cy="9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694" name="フローチャート: 判断 693"/>
        <xdr:cNvSpPr/>
      </xdr:nvSpPr>
      <xdr:spPr>
        <a:xfrm>
          <a:off x="13652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2470</xdr:rowOff>
    </xdr:from>
    <xdr:ext cx="469744" cy="259045"/>
    <xdr:sp macro="" textlink="">
      <xdr:nvSpPr>
        <xdr:cNvPr id="695" name="テキスト ボックス 694"/>
        <xdr:cNvSpPr txBox="1"/>
      </xdr:nvSpPr>
      <xdr:spPr>
        <a:xfrm>
          <a:off x="13468428" y="1697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696" name="フローチャート: 判断 695"/>
        <xdr:cNvSpPr/>
      </xdr:nvSpPr>
      <xdr:spPr>
        <a:xfrm>
          <a:off x="12763500" y="1687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21812</xdr:rowOff>
    </xdr:from>
    <xdr:ext cx="469744" cy="259045"/>
    <xdr:sp macro="" textlink="">
      <xdr:nvSpPr>
        <xdr:cNvPr id="697" name="テキスト ボックス 696"/>
        <xdr:cNvSpPr txBox="1"/>
      </xdr:nvSpPr>
      <xdr:spPr>
        <a:xfrm>
          <a:off x="12579428" y="1665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167996</xdr:rowOff>
    </xdr:from>
    <xdr:to>
      <xdr:col>85</xdr:col>
      <xdr:colOff>177800</xdr:colOff>
      <xdr:row>98</xdr:row>
      <xdr:rowOff>98146</xdr:rowOff>
    </xdr:to>
    <xdr:sp macro="" textlink="">
      <xdr:nvSpPr>
        <xdr:cNvPr id="703" name="楕円 702"/>
        <xdr:cNvSpPr/>
      </xdr:nvSpPr>
      <xdr:spPr>
        <a:xfrm>
          <a:off x="16268700" y="167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146423</xdr:rowOff>
    </xdr:from>
    <xdr:ext cx="534377" cy="259045"/>
    <xdr:sp macro="" textlink="">
      <xdr:nvSpPr>
        <xdr:cNvPr id="704" name="積立金該当値テキスト"/>
        <xdr:cNvSpPr txBox="1"/>
      </xdr:nvSpPr>
      <xdr:spPr>
        <a:xfrm>
          <a:off x="16370300" y="1677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29138</xdr:rowOff>
    </xdr:from>
    <xdr:to>
      <xdr:col>81</xdr:col>
      <xdr:colOff>101600</xdr:colOff>
      <xdr:row>98</xdr:row>
      <xdr:rowOff>130738</xdr:rowOff>
    </xdr:to>
    <xdr:sp macro="" textlink="">
      <xdr:nvSpPr>
        <xdr:cNvPr id="705" name="楕円 704"/>
        <xdr:cNvSpPr/>
      </xdr:nvSpPr>
      <xdr:spPr>
        <a:xfrm>
          <a:off x="15430500" y="1683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147265</xdr:rowOff>
    </xdr:from>
    <xdr:ext cx="534377" cy="259045"/>
    <xdr:sp macro="" textlink="">
      <xdr:nvSpPr>
        <xdr:cNvPr id="706" name="テキスト ボックス 705"/>
        <xdr:cNvSpPr txBox="1"/>
      </xdr:nvSpPr>
      <xdr:spPr>
        <a:xfrm>
          <a:off x="15214111" y="1660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82386</xdr:rowOff>
    </xdr:from>
    <xdr:to>
      <xdr:col>76</xdr:col>
      <xdr:colOff>165100</xdr:colOff>
      <xdr:row>99</xdr:row>
      <xdr:rowOff>12536</xdr:rowOff>
    </xdr:to>
    <xdr:sp macro="" textlink="">
      <xdr:nvSpPr>
        <xdr:cNvPr id="707" name="楕円 706"/>
        <xdr:cNvSpPr/>
      </xdr:nvSpPr>
      <xdr:spPr>
        <a:xfrm>
          <a:off x="14541500" y="1688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3663</xdr:rowOff>
    </xdr:from>
    <xdr:ext cx="469744" cy="259045"/>
    <xdr:sp macro="" textlink="">
      <xdr:nvSpPr>
        <xdr:cNvPr id="708" name="テキスト ボックス 707"/>
        <xdr:cNvSpPr txBox="1"/>
      </xdr:nvSpPr>
      <xdr:spPr>
        <a:xfrm>
          <a:off x="14357428" y="1697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7944</xdr:rowOff>
    </xdr:from>
    <xdr:to>
      <xdr:col>72</xdr:col>
      <xdr:colOff>38100</xdr:colOff>
      <xdr:row>98</xdr:row>
      <xdr:rowOff>109544</xdr:rowOff>
    </xdr:to>
    <xdr:sp macro="" textlink="">
      <xdr:nvSpPr>
        <xdr:cNvPr id="709" name="楕円 708"/>
        <xdr:cNvSpPr/>
      </xdr:nvSpPr>
      <xdr:spPr>
        <a:xfrm>
          <a:off x="13652500" y="1681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126071</xdr:rowOff>
    </xdr:from>
    <xdr:ext cx="534377" cy="259045"/>
    <xdr:sp macro="" textlink="">
      <xdr:nvSpPr>
        <xdr:cNvPr id="710" name="テキスト ボックス 709"/>
        <xdr:cNvSpPr txBox="1"/>
      </xdr:nvSpPr>
      <xdr:spPr>
        <a:xfrm>
          <a:off x="13436111" y="165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106192</xdr:rowOff>
    </xdr:from>
    <xdr:to>
      <xdr:col>67</xdr:col>
      <xdr:colOff>101600</xdr:colOff>
      <xdr:row>99</xdr:row>
      <xdr:rowOff>36342</xdr:rowOff>
    </xdr:to>
    <xdr:sp macro="" textlink="">
      <xdr:nvSpPr>
        <xdr:cNvPr id="711" name="楕円 710"/>
        <xdr:cNvSpPr/>
      </xdr:nvSpPr>
      <xdr:spPr>
        <a:xfrm>
          <a:off x="12763500" y="1690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27469</xdr:rowOff>
    </xdr:from>
    <xdr:ext cx="469744" cy="259045"/>
    <xdr:sp macro="" textlink="">
      <xdr:nvSpPr>
        <xdr:cNvPr id="712" name="テキスト ボックス 711"/>
        <xdr:cNvSpPr txBox="1"/>
      </xdr:nvSpPr>
      <xdr:spPr>
        <a:xfrm>
          <a:off x="12579428" y="1700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38" name="直線コネクタ 737"/>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1" name="投資及び出資金最大値テキスト"/>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2" name="直線コネクタ 741"/>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67201</xdr:rowOff>
    </xdr:from>
    <xdr:to>
      <xdr:col>116</xdr:col>
      <xdr:colOff>63500</xdr:colOff>
      <xdr:row>38</xdr:row>
      <xdr:rowOff>79938</xdr:rowOff>
    </xdr:to>
    <xdr:cxnSp macro="">
      <xdr:nvCxnSpPr>
        <xdr:cNvPr id="743" name="直線コネクタ 742"/>
        <xdr:cNvCxnSpPr/>
      </xdr:nvCxnSpPr>
      <xdr:spPr>
        <a:xfrm>
          <a:off x="21323300" y="6582301"/>
          <a:ext cx="8382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120594</xdr:rowOff>
    </xdr:from>
    <xdr:ext cx="378565" cy="259045"/>
    <xdr:sp macro="" textlink="">
      <xdr:nvSpPr>
        <xdr:cNvPr id="744" name="投資及び出資金平均値テキスト"/>
        <xdr:cNvSpPr txBox="1"/>
      </xdr:nvSpPr>
      <xdr:spPr>
        <a:xfrm>
          <a:off x="22212300" y="6292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5" name="フローチャート: 判断 744"/>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30952</xdr:rowOff>
    </xdr:from>
    <xdr:to>
      <xdr:col>111</xdr:col>
      <xdr:colOff>177800</xdr:colOff>
      <xdr:row>38</xdr:row>
      <xdr:rowOff>67201</xdr:rowOff>
    </xdr:to>
    <xdr:cxnSp macro="">
      <xdr:nvCxnSpPr>
        <xdr:cNvPr id="746" name="直線コネクタ 745"/>
        <xdr:cNvCxnSpPr/>
      </xdr:nvCxnSpPr>
      <xdr:spPr>
        <a:xfrm>
          <a:off x="20434300" y="6546052"/>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47" name="フローチャート: 判断 746"/>
        <xdr:cNvSpPr/>
      </xdr:nvSpPr>
      <xdr:spPr>
        <a:xfrm>
          <a:off x="21272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150204</xdr:rowOff>
    </xdr:from>
    <xdr:ext cx="469744" cy="259045"/>
    <xdr:sp macro="" textlink="">
      <xdr:nvSpPr>
        <xdr:cNvPr id="748" name="テキスト ボックス 747"/>
        <xdr:cNvSpPr txBox="1"/>
      </xdr:nvSpPr>
      <xdr:spPr>
        <a:xfrm>
          <a:off x="21088428" y="615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133822</xdr:rowOff>
    </xdr:from>
    <xdr:to>
      <xdr:col>107</xdr:col>
      <xdr:colOff>50800</xdr:colOff>
      <xdr:row>38</xdr:row>
      <xdr:rowOff>30952</xdr:rowOff>
    </xdr:to>
    <xdr:cxnSp macro="">
      <xdr:nvCxnSpPr>
        <xdr:cNvPr id="749" name="直線コネクタ 748"/>
        <xdr:cNvCxnSpPr/>
      </xdr:nvCxnSpPr>
      <xdr:spPr>
        <a:xfrm>
          <a:off x="19545300" y="64774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macro="" textlink="">
      <xdr:nvSpPr>
        <xdr:cNvPr id="750" name="フローチャート: 判断 749"/>
        <xdr:cNvSpPr/>
      </xdr:nvSpPr>
      <xdr:spPr>
        <a:xfrm>
          <a:off x="20383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163920</xdr:rowOff>
    </xdr:from>
    <xdr:ext cx="469744" cy="259045"/>
    <xdr:sp macro="" textlink="">
      <xdr:nvSpPr>
        <xdr:cNvPr id="751" name="テキスト ボックス 750"/>
        <xdr:cNvSpPr txBox="1"/>
      </xdr:nvSpPr>
      <xdr:spPr>
        <a:xfrm>
          <a:off x="20199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133822</xdr:rowOff>
    </xdr:from>
    <xdr:to>
      <xdr:col>102</xdr:col>
      <xdr:colOff>114300</xdr:colOff>
      <xdr:row>38</xdr:row>
      <xdr:rowOff>154722</xdr:rowOff>
    </xdr:to>
    <xdr:cxnSp macro="">
      <xdr:nvCxnSpPr>
        <xdr:cNvPr id="752" name="直線コネクタ 751"/>
        <xdr:cNvCxnSpPr/>
      </xdr:nvCxnSpPr>
      <xdr:spPr>
        <a:xfrm flipV="1">
          <a:off x="18656300" y="6477472"/>
          <a:ext cx="889000" cy="19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3" name="フローチャート: 判断 752"/>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65041</xdr:rowOff>
    </xdr:from>
    <xdr:ext cx="378565" cy="259045"/>
    <xdr:sp macro="" textlink="">
      <xdr:nvSpPr>
        <xdr:cNvPr id="754" name="テキスト ボックス 753"/>
        <xdr:cNvSpPr txBox="1"/>
      </xdr:nvSpPr>
      <xdr:spPr>
        <a:xfrm>
          <a:off x="19356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macro="" textlink="">
      <xdr:nvSpPr>
        <xdr:cNvPr id="755" name="フローチャート: 判断 754"/>
        <xdr:cNvSpPr/>
      </xdr:nvSpPr>
      <xdr:spPr>
        <a:xfrm>
          <a:off x="18605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162940</xdr:rowOff>
    </xdr:from>
    <xdr:ext cx="378565" cy="259045"/>
    <xdr:sp macro="" textlink="">
      <xdr:nvSpPr>
        <xdr:cNvPr id="756" name="テキスト ボックス 755"/>
        <xdr:cNvSpPr txBox="1"/>
      </xdr:nvSpPr>
      <xdr:spPr>
        <a:xfrm>
          <a:off x="18467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29138</xdr:rowOff>
    </xdr:from>
    <xdr:to>
      <xdr:col>116</xdr:col>
      <xdr:colOff>114300</xdr:colOff>
      <xdr:row>38</xdr:row>
      <xdr:rowOff>130738</xdr:rowOff>
    </xdr:to>
    <xdr:sp macro="" textlink="">
      <xdr:nvSpPr>
        <xdr:cNvPr id="762" name="楕円 761"/>
        <xdr:cNvSpPr/>
      </xdr:nvSpPr>
      <xdr:spPr>
        <a:xfrm>
          <a:off x="22110700" y="65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7565</xdr:rowOff>
    </xdr:from>
    <xdr:ext cx="378565" cy="259045"/>
    <xdr:sp macro="" textlink="">
      <xdr:nvSpPr>
        <xdr:cNvPr id="763" name="投資及び出資金該当値テキスト"/>
        <xdr:cNvSpPr txBox="1"/>
      </xdr:nvSpPr>
      <xdr:spPr>
        <a:xfrm>
          <a:off x="22212300" y="6522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16401</xdr:rowOff>
    </xdr:from>
    <xdr:to>
      <xdr:col>112</xdr:col>
      <xdr:colOff>38100</xdr:colOff>
      <xdr:row>38</xdr:row>
      <xdr:rowOff>118001</xdr:rowOff>
    </xdr:to>
    <xdr:sp macro="" textlink="">
      <xdr:nvSpPr>
        <xdr:cNvPr id="764" name="楕円 763"/>
        <xdr:cNvSpPr/>
      </xdr:nvSpPr>
      <xdr:spPr>
        <a:xfrm>
          <a:off x="21272500" y="653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109128</xdr:rowOff>
    </xdr:from>
    <xdr:ext cx="378565" cy="259045"/>
    <xdr:sp macro="" textlink="">
      <xdr:nvSpPr>
        <xdr:cNvPr id="765" name="テキスト ボックス 764"/>
        <xdr:cNvSpPr txBox="1"/>
      </xdr:nvSpPr>
      <xdr:spPr>
        <a:xfrm>
          <a:off x="21134017" y="662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151602</xdr:rowOff>
    </xdr:from>
    <xdr:to>
      <xdr:col>107</xdr:col>
      <xdr:colOff>101600</xdr:colOff>
      <xdr:row>38</xdr:row>
      <xdr:rowOff>81752</xdr:rowOff>
    </xdr:to>
    <xdr:sp macro="" textlink="">
      <xdr:nvSpPr>
        <xdr:cNvPr id="766" name="楕円 765"/>
        <xdr:cNvSpPr/>
      </xdr:nvSpPr>
      <xdr:spPr>
        <a:xfrm>
          <a:off x="20383500" y="649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72879</xdr:rowOff>
    </xdr:from>
    <xdr:ext cx="378565" cy="259045"/>
    <xdr:sp macro="" textlink="">
      <xdr:nvSpPr>
        <xdr:cNvPr id="767" name="テキスト ボックス 766"/>
        <xdr:cNvSpPr txBox="1"/>
      </xdr:nvSpPr>
      <xdr:spPr>
        <a:xfrm>
          <a:off x="20245017" y="6587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83022</xdr:rowOff>
    </xdr:from>
    <xdr:to>
      <xdr:col>102</xdr:col>
      <xdr:colOff>165100</xdr:colOff>
      <xdr:row>38</xdr:row>
      <xdr:rowOff>13171</xdr:rowOff>
    </xdr:to>
    <xdr:sp macro="" textlink="">
      <xdr:nvSpPr>
        <xdr:cNvPr id="768" name="楕円 767"/>
        <xdr:cNvSpPr/>
      </xdr:nvSpPr>
      <xdr:spPr>
        <a:xfrm>
          <a:off x="19494500" y="6426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29699</xdr:rowOff>
    </xdr:from>
    <xdr:ext cx="378565" cy="259045"/>
    <xdr:sp macro="" textlink="">
      <xdr:nvSpPr>
        <xdr:cNvPr id="769" name="テキスト ボックス 768"/>
        <xdr:cNvSpPr txBox="1"/>
      </xdr:nvSpPr>
      <xdr:spPr>
        <a:xfrm>
          <a:off x="19356017" y="6201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103922</xdr:rowOff>
    </xdr:from>
    <xdr:to>
      <xdr:col>98</xdr:col>
      <xdr:colOff>38100</xdr:colOff>
      <xdr:row>39</xdr:row>
      <xdr:rowOff>34072</xdr:rowOff>
    </xdr:to>
    <xdr:sp macro="" textlink="">
      <xdr:nvSpPr>
        <xdr:cNvPr id="770" name="楕円 769"/>
        <xdr:cNvSpPr/>
      </xdr:nvSpPr>
      <xdr:spPr>
        <a:xfrm>
          <a:off x="18605500" y="66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25199</xdr:rowOff>
    </xdr:from>
    <xdr:ext cx="378565" cy="259045"/>
    <xdr:sp macro="" textlink="">
      <xdr:nvSpPr>
        <xdr:cNvPr id="771" name="テキスト ボックス 770"/>
        <xdr:cNvSpPr txBox="1"/>
      </xdr:nvSpPr>
      <xdr:spPr>
        <a:xfrm>
          <a:off x="18467017" y="6711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7" name="直線コネクタ 796"/>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0" name="貸付金最大値テキスト"/>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1" name="直線コネクタ 800"/>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58275</xdr:rowOff>
    </xdr:from>
    <xdr:to>
      <xdr:col>116</xdr:col>
      <xdr:colOff>63500</xdr:colOff>
      <xdr:row>57</xdr:row>
      <xdr:rowOff>150912</xdr:rowOff>
    </xdr:to>
    <xdr:cxnSp macro="">
      <xdr:nvCxnSpPr>
        <xdr:cNvPr id="802" name="直線コネクタ 801"/>
        <xdr:cNvCxnSpPr/>
      </xdr:nvCxnSpPr>
      <xdr:spPr>
        <a:xfrm>
          <a:off x="21323300" y="9830925"/>
          <a:ext cx="838200" cy="9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125783</xdr:rowOff>
    </xdr:from>
    <xdr:ext cx="469744" cy="259045"/>
    <xdr:sp macro="" textlink="">
      <xdr:nvSpPr>
        <xdr:cNvPr id="803" name="貸付金平均値テキスト"/>
        <xdr:cNvSpPr txBox="1"/>
      </xdr:nvSpPr>
      <xdr:spPr>
        <a:xfrm>
          <a:off x="22212300" y="9898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4" name="フローチャート: 判断 803"/>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58275</xdr:rowOff>
    </xdr:from>
    <xdr:to>
      <xdr:col>111</xdr:col>
      <xdr:colOff>177800</xdr:colOff>
      <xdr:row>57</xdr:row>
      <xdr:rowOff>123807</xdr:rowOff>
    </xdr:to>
    <xdr:cxnSp macro="">
      <xdr:nvCxnSpPr>
        <xdr:cNvPr id="805" name="直線コネクタ 804"/>
        <xdr:cNvCxnSpPr/>
      </xdr:nvCxnSpPr>
      <xdr:spPr>
        <a:xfrm flipV="1">
          <a:off x="20434300" y="9830925"/>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06" name="フローチャート: 判断 805"/>
        <xdr:cNvSpPr/>
      </xdr:nvSpPr>
      <xdr:spPr>
        <a:xfrm>
          <a:off x="21272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46535</xdr:rowOff>
    </xdr:from>
    <xdr:ext cx="469744" cy="259045"/>
    <xdr:sp macro="" textlink="">
      <xdr:nvSpPr>
        <xdr:cNvPr id="807" name="テキスト ボックス 806"/>
        <xdr:cNvSpPr txBox="1"/>
      </xdr:nvSpPr>
      <xdr:spPr>
        <a:xfrm>
          <a:off x="21088428" y="999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115860</xdr:rowOff>
    </xdr:from>
    <xdr:to>
      <xdr:col>107</xdr:col>
      <xdr:colOff>50800</xdr:colOff>
      <xdr:row>57</xdr:row>
      <xdr:rowOff>123807</xdr:rowOff>
    </xdr:to>
    <xdr:cxnSp macro="">
      <xdr:nvCxnSpPr>
        <xdr:cNvPr id="808" name="直線コネクタ 807"/>
        <xdr:cNvCxnSpPr/>
      </xdr:nvCxnSpPr>
      <xdr:spPr>
        <a:xfrm>
          <a:off x="19545300" y="9888510"/>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macro="" textlink="">
      <xdr:nvSpPr>
        <xdr:cNvPr id="809" name="フローチャート: 判断 808"/>
        <xdr:cNvSpPr/>
      </xdr:nvSpPr>
      <xdr:spPr>
        <a:xfrm>
          <a:off x="20383500" y="988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37174</xdr:rowOff>
    </xdr:from>
    <xdr:ext cx="469744" cy="259045"/>
    <xdr:sp macro="" textlink="">
      <xdr:nvSpPr>
        <xdr:cNvPr id="810" name="テキスト ボックス 809"/>
        <xdr:cNvSpPr txBox="1"/>
      </xdr:nvSpPr>
      <xdr:spPr>
        <a:xfrm>
          <a:off x="20199428" y="998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105628</xdr:rowOff>
    </xdr:from>
    <xdr:to>
      <xdr:col>102</xdr:col>
      <xdr:colOff>114300</xdr:colOff>
      <xdr:row>57</xdr:row>
      <xdr:rowOff>115860</xdr:rowOff>
    </xdr:to>
    <xdr:cxnSp macro="">
      <xdr:nvCxnSpPr>
        <xdr:cNvPr id="811" name="直線コネクタ 810"/>
        <xdr:cNvCxnSpPr/>
      </xdr:nvCxnSpPr>
      <xdr:spPr>
        <a:xfrm>
          <a:off x="18656300" y="9878278"/>
          <a:ext cx="8890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12" name="フローチャート: 判断 811"/>
        <xdr:cNvSpPr/>
      </xdr:nvSpPr>
      <xdr:spPr>
        <a:xfrm>
          <a:off x="19494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158767</xdr:rowOff>
    </xdr:from>
    <xdr:ext cx="469744" cy="259045"/>
    <xdr:sp macro="" textlink="">
      <xdr:nvSpPr>
        <xdr:cNvPr id="813" name="テキスト ボックス 812"/>
        <xdr:cNvSpPr txBox="1"/>
      </xdr:nvSpPr>
      <xdr:spPr>
        <a:xfrm>
          <a:off x="19310428" y="99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macro="" textlink="">
      <xdr:nvSpPr>
        <xdr:cNvPr id="814" name="フローチャート: 判断 813"/>
        <xdr:cNvSpPr/>
      </xdr:nvSpPr>
      <xdr:spPr>
        <a:xfrm>
          <a:off x="18605500" y="982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148208</xdr:rowOff>
    </xdr:from>
    <xdr:ext cx="469744" cy="259045"/>
    <xdr:sp macro="" textlink="">
      <xdr:nvSpPr>
        <xdr:cNvPr id="815" name="テキスト ボックス 814"/>
        <xdr:cNvSpPr txBox="1"/>
      </xdr:nvSpPr>
      <xdr:spPr>
        <a:xfrm>
          <a:off x="18421428" y="992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100112</xdr:rowOff>
    </xdr:from>
    <xdr:to>
      <xdr:col>116</xdr:col>
      <xdr:colOff>114300</xdr:colOff>
      <xdr:row>58</xdr:row>
      <xdr:rowOff>30262</xdr:rowOff>
    </xdr:to>
    <xdr:sp macro="" textlink="">
      <xdr:nvSpPr>
        <xdr:cNvPr id="821" name="楕円 820"/>
        <xdr:cNvSpPr/>
      </xdr:nvSpPr>
      <xdr:spPr>
        <a:xfrm>
          <a:off x="22110700" y="98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122989</xdr:rowOff>
    </xdr:from>
    <xdr:ext cx="469744" cy="259045"/>
    <xdr:sp macro="" textlink="">
      <xdr:nvSpPr>
        <xdr:cNvPr id="822" name="貸付金該当値テキスト"/>
        <xdr:cNvSpPr txBox="1"/>
      </xdr:nvSpPr>
      <xdr:spPr>
        <a:xfrm>
          <a:off x="22212300" y="972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7475</xdr:rowOff>
    </xdr:from>
    <xdr:to>
      <xdr:col>112</xdr:col>
      <xdr:colOff>38100</xdr:colOff>
      <xdr:row>57</xdr:row>
      <xdr:rowOff>109075</xdr:rowOff>
    </xdr:to>
    <xdr:sp macro="" textlink="">
      <xdr:nvSpPr>
        <xdr:cNvPr id="823" name="楕円 822"/>
        <xdr:cNvSpPr/>
      </xdr:nvSpPr>
      <xdr:spPr>
        <a:xfrm>
          <a:off x="21272500" y="97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125602</xdr:rowOff>
    </xdr:from>
    <xdr:ext cx="469744" cy="259045"/>
    <xdr:sp macro="" textlink="">
      <xdr:nvSpPr>
        <xdr:cNvPr id="824" name="テキスト ボックス 823"/>
        <xdr:cNvSpPr txBox="1"/>
      </xdr:nvSpPr>
      <xdr:spPr>
        <a:xfrm>
          <a:off x="21088428" y="95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73007</xdr:rowOff>
    </xdr:from>
    <xdr:to>
      <xdr:col>107</xdr:col>
      <xdr:colOff>101600</xdr:colOff>
      <xdr:row>58</xdr:row>
      <xdr:rowOff>3157</xdr:rowOff>
    </xdr:to>
    <xdr:sp macro="" textlink="">
      <xdr:nvSpPr>
        <xdr:cNvPr id="825" name="楕円 824"/>
        <xdr:cNvSpPr/>
      </xdr:nvSpPr>
      <xdr:spPr>
        <a:xfrm>
          <a:off x="20383500" y="98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19684</xdr:rowOff>
    </xdr:from>
    <xdr:ext cx="469744" cy="259045"/>
    <xdr:sp macro="" textlink="">
      <xdr:nvSpPr>
        <xdr:cNvPr id="826" name="テキスト ボックス 825"/>
        <xdr:cNvSpPr txBox="1"/>
      </xdr:nvSpPr>
      <xdr:spPr>
        <a:xfrm>
          <a:off x="20199428" y="96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65060</xdr:rowOff>
    </xdr:from>
    <xdr:to>
      <xdr:col>102</xdr:col>
      <xdr:colOff>165100</xdr:colOff>
      <xdr:row>57</xdr:row>
      <xdr:rowOff>166660</xdr:rowOff>
    </xdr:to>
    <xdr:sp macro="" textlink="">
      <xdr:nvSpPr>
        <xdr:cNvPr id="827" name="楕円 826"/>
        <xdr:cNvSpPr/>
      </xdr:nvSpPr>
      <xdr:spPr>
        <a:xfrm>
          <a:off x="19494500" y="983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11737</xdr:rowOff>
    </xdr:from>
    <xdr:ext cx="469744" cy="259045"/>
    <xdr:sp macro="" textlink="">
      <xdr:nvSpPr>
        <xdr:cNvPr id="828" name="テキスト ボックス 827"/>
        <xdr:cNvSpPr txBox="1"/>
      </xdr:nvSpPr>
      <xdr:spPr>
        <a:xfrm>
          <a:off x="19310428" y="961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54828</xdr:rowOff>
    </xdr:from>
    <xdr:to>
      <xdr:col>98</xdr:col>
      <xdr:colOff>38100</xdr:colOff>
      <xdr:row>57</xdr:row>
      <xdr:rowOff>156428</xdr:rowOff>
    </xdr:to>
    <xdr:sp macro="" textlink="">
      <xdr:nvSpPr>
        <xdr:cNvPr id="829" name="楕円 828"/>
        <xdr:cNvSpPr/>
      </xdr:nvSpPr>
      <xdr:spPr>
        <a:xfrm>
          <a:off x="18605500" y="98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1505</xdr:rowOff>
    </xdr:from>
    <xdr:ext cx="469744" cy="259045"/>
    <xdr:sp macro="" textlink="">
      <xdr:nvSpPr>
        <xdr:cNvPr id="830" name="テキスト ボックス 829"/>
        <xdr:cNvSpPr txBox="1"/>
      </xdr:nvSpPr>
      <xdr:spPr>
        <a:xfrm>
          <a:off x="18421428" y="960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3" name="直線コネクタ 852"/>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4" name="繰出金最小値テキスト"/>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5" name="直線コネクタ 854"/>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6" name="繰出金最大値テキスト"/>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7" name="直線コネクタ 856"/>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59187</xdr:rowOff>
    </xdr:from>
    <xdr:to>
      <xdr:col>116</xdr:col>
      <xdr:colOff>63500</xdr:colOff>
      <xdr:row>76</xdr:row>
      <xdr:rowOff>60559</xdr:rowOff>
    </xdr:to>
    <xdr:cxnSp macro="">
      <xdr:nvCxnSpPr>
        <xdr:cNvPr id="858" name="直線コネクタ 857"/>
        <xdr:cNvCxnSpPr/>
      </xdr:nvCxnSpPr>
      <xdr:spPr>
        <a:xfrm>
          <a:off x="21323300" y="1308938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22714</xdr:rowOff>
    </xdr:from>
    <xdr:ext cx="534377" cy="259045"/>
    <xdr:sp macro="" textlink="">
      <xdr:nvSpPr>
        <xdr:cNvPr id="859" name="繰出金平均値テキスト"/>
        <xdr:cNvSpPr txBox="1"/>
      </xdr:nvSpPr>
      <xdr:spPr>
        <a:xfrm>
          <a:off x="22212300" y="12710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0" name="フローチャート: 判断 859"/>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59187</xdr:rowOff>
    </xdr:from>
    <xdr:to>
      <xdr:col>111</xdr:col>
      <xdr:colOff>177800</xdr:colOff>
      <xdr:row>76</xdr:row>
      <xdr:rowOff>122692</xdr:rowOff>
    </xdr:to>
    <xdr:cxnSp macro="">
      <xdr:nvCxnSpPr>
        <xdr:cNvPr id="861" name="直線コネクタ 860"/>
        <xdr:cNvCxnSpPr/>
      </xdr:nvCxnSpPr>
      <xdr:spPr>
        <a:xfrm flipV="1">
          <a:off x="20434300" y="13089387"/>
          <a:ext cx="889000" cy="6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62" name="フローチャート: 判断 861"/>
        <xdr:cNvSpPr/>
      </xdr:nvSpPr>
      <xdr:spPr>
        <a:xfrm>
          <a:off x="21272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126148</xdr:rowOff>
    </xdr:from>
    <xdr:ext cx="534377" cy="259045"/>
    <xdr:sp macro="" textlink="">
      <xdr:nvSpPr>
        <xdr:cNvPr id="863" name="テキスト ボックス 862"/>
        <xdr:cNvSpPr txBox="1"/>
      </xdr:nvSpPr>
      <xdr:spPr>
        <a:xfrm>
          <a:off x="21056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122692</xdr:rowOff>
    </xdr:from>
    <xdr:to>
      <xdr:col>107</xdr:col>
      <xdr:colOff>50800</xdr:colOff>
      <xdr:row>76</xdr:row>
      <xdr:rowOff>148112</xdr:rowOff>
    </xdr:to>
    <xdr:cxnSp macro="">
      <xdr:nvCxnSpPr>
        <xdr:cNvPr id="864" name="直線コネクタ 863"/>
        <xdr:cNvCxnSpPr/>
      </xdr:nvCxnSpPr>
      <xdr:spPr>
        <a:xfrm flipV="1">
          <a:off x="19545300" y="13152892"/>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65" name="フローチャート: 判断 864"/>
        <xdr:cNvSpPr/>
      </xdr:nvSpPr>
      <xdr:spPr>
        <a:xfrm>
          <a:off x="20383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95653</xdr:rowOff>
    </xdr:from>
    <xdr:ext cx="534377" cy="259045"/>
    <xdr:sp macro="" textlink="">
      <xdr:nvSpPr>
        <xdr:cNvPr id="866" name="テキスト ボックス 865"/>
        <xdr:cNvSpPr txBox="1"/>
      </xdr:nvSpPr>
      <xdr:spPr>
        <a:xfrm>
          <a:off x="20167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72492</xdr:rowOff>
    </xdr:from>
    <xdr:to>
      <xdr:col>102</xdr:col>
      <xdr:colOff>114300</xdr:colOff>
      <xdr:row>76</xdr:row>
      <xdr:rowOff>148112</xdr:rowOff>
    </xdr:to>
    <xdr:cxnSp macro="">
      <xdr:nvCxnSpPr>
        <xdr:cNvPr id="867" name="直線コネクタ 866"/>
        <xdr:cNvCxnSpPr/>
      </xdr:nvCxnSpPr>
      <xdr:spPr>
        <a:xfrm>
          <a:off x="18656300" y="13102692"/>
          <a:ext cx="889000" cy="7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68" name="フローチャート: 判断 867"/>
        <xdr:cNvSpPr/>
      </xdr:nvSpPr>
      <xdr:spPr>
        <a:xfrm>
          <a:off x="19494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111701</xdr:rowOff>
    </xdr:from>
    <xdr:ext cx="534377" cy="259045"/>
    <xdr:sp macro="" textlink="">
      <xdr:nvSpPr>
        <xdr:cNvPr id="869" name="テキスト ボックス 868"/>
        <xdr:cNvSpPr txBox="1"/>
      </xdr:nvSpPr>
      <xdr:spPr>
        <a:xfrm>
          <a:off x="19278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70" name="フローチャート: 判断 869"/>
        <xdr:cNvSpPr/>
      </xdr:nvSpPr>
      <xdr:spPr>
        <a:xfrm>
          <a:off x="18605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93367</xdr:rowOff>
    </xdr:from>
    <xdr:ext cx="534377" cy="259045"/>
    <xdr:sp macro="" textlink="">
      <xdr:nvSpPr>
        <xdr:cNvPr id="871" name="テキスト ボックス 870"/>
        <xdr:cNvSpPr txBox="1"/>
      </xdr:nvSpPr>
      <xdr:spPr>
        <a:xfrm>
          <a:off x="18389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9759</xdr:rowOff>
    </xdr:from>
    <xdr:to>
      <xdr:col>116</xdr:col>
      <xdr:colOff>114300</xdr:colOff>
      <xdr:row>76</xdr:row>
      <xdr:rowOff>111359</xdr:rowOff>
    </xdr:to>
    <xdr:sp macro="" textlink="">
      <xdr:nvSpPr>
        <xdr:cNvPr id="877" name="楕円 876"/>
        <xdr:cNvSpPr/>
      </xdr:nvSpPr>
      <xdr:spPr>
        <a:xfrm>
          <a:off x="22110700" y="1303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159636</xdr:rowOff>
    </xdr:from>
    <xdr:ext cx="534377" cy="259045"/>
    <xdr:sp macro="" textlink="">
      <xdr:nvSpPr>
        <xdr:cNvPr id="878" name="繰出金該当値テキスト"/>
        <xdr:cNvSpPr txBox="1"/>
      </xdr:nvSpPr>
      <xdr:spPr>
        <a:xfrm>
          <a:off x="22212300" y="1301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8387</xdr:rowOff>
    </xdr:from>
    <xdr:to>
      <xdr:col>112</xdr:col>
      <xdr:colOff>38100</xdr:colOff>
      <xdr:row>76</xdr:row>
      <xdr:rowOff>109987</xdr:rowOff>
    </xdr:to>
    <xdr:sp macro="" textlink="">
      <xdr:nvSpPr>
        <xdr:cNvPr id="879" name="楕円 878"/>
        <xdr:cNvSpPr/>
      </xdr:nvSpPr>
      <xdr:spPr>
        <a:xfrm>
          <a:off x="21272500" y="1303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101114</xdr:rowOff>
    </xdr:from>
    <xdr:ext cx="534377" cy="259045"/>
    <xdr:sp macro="" textlink="">
      <xdr:nvSpPr>
        <xdr:cNvPr id="880" name="テキスト ボックス 879"/>
        <xdr:cNvSpPr txBox="1"/>
      </xdr:nvSpPr>
      <xdr:spPr>
        <a:xfrm>
          <a:off x="21056111" y="1313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71892</xdr:rowOff>
    </xdr:from>
    <xdr:to>
      <xdr:col>107</xdr:col>
      <xdr:colOff>101600</xdr:colOff>
      <xdr:row>77</xdr:row>
      <xdr:rowOff>2042</xdr:rowOff>
    </xdr:to>
    <xdr:sp macro="" textlink="">
      <xdr:nvSpPr>
        <xdr:cNvPr id="881" name="楕円 880"/>
        <xdr:cNvSpPr/>
      </xdr:nvSpPr>
      <xdr:spPr>
        <a:xfrm>
          <a:off x="20383500" y="1310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164619</xdr:rowOff>
    </xdr:from>
    <xdr:ext cx="534377" cy="259045"/>
    <xdr:sp macro="" textlink="">
      <xdr:nvSpPr>
        <xdr:cNvPr id="882" name="テキスト ボックス 881"/>
        <xdr:cNvSpPr txBox="1"/>
      </xdr:nvSpPr>
      <xdr:spPr>
        <a:xfrm>
          <a:off x="20167111" y="131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97312</xdr:rowOff>
    </xdr:from>
    <xdr:to>
      <xdr:col>102</xdr:col>
      <xdr:colOff>165100</xdr:colOff>
      <xdr:row>77</xdr:row>
      <xdr:rowOff>27462</xdr:rowOff>
    </xdr:to>
    <xdr:sp macro="" textlink="">
      <xdr:nvSpPr>
        <xdr:cNvPr id="883" name="楕円 882"/>
        <xdr:cNvSpPr/>
      </xdr:nvSpPr>
      <xdr:spPr>
        <a:xfrm>
          <a:off x="19494500" y="131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18589</xdr:rowOff>
    </xdr:from>
    <xdr:ext cx="534377" cy="259045"/>
    <xdr:sp macro="" textlink="">
      <xdr:nvSpPr>
        <xdr:cNvPr id="884" name="テキスト ボックス 883"/>
        <xdr:cNvSpPr txBox="1"/>
      </xdr:nvSpPr>
      <xdr:spPr>
        <a:xfrm>
          <a:off x="19278111" y="1322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21692</xdr:rowOff>
    </xdr:from>
    <xdr:to>
      <xdr:col>98</xdr:col>
      <xdr:colOff>38100</xdr:colOff>
      <xdr:row>76</xdr:row>
      <xdr:rowOff>123292</xdr:rowOff>
    </xdr:to>
    <xdr:sp macro="" textlink="">
      <xdr:nvSpPr>
        <xdr:cNvPr id="885" name="楕円 884"/>
        <xdr:cNvSpPr/>
      </xdr:nvSpPr>
      <xdr:spPr>
        <a:xfrm>
          <a:off x="18605500" y="1305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114419</xdr:rowOff>
    </xdr:from>
    <xdr:ext cx="534377" cy="259045"/>
    <xdr:sp macro="" textlink="">
      <xdr:nvSpPr>
        <xdr:cNvPr id="886" name="テキスト ボックス 885"/>
        <xdr:cNvSpPr txBox="1"/>
      </xdr:nvSpPr>
      <xdr:spPr>
        <a:xfrm>
          <a:off x="18389111" y="131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accent1">
                  <a:lumMod val="75000"/>
                </a:schemeClr>
              </a:solidFill>
              <a:effectLst/>
              <a:latin typeface="+mn-lt"/>
              <a:ea typeface="+mn-ea"/>
              <a:cs typeface="+mn-cs"/>
            </a:rPr>
            <a:t>　</a:t>
          </a:r>
          <a:r>
            <a:rPr lang="ja-JP" altLang="en-US" sz="1100">
              <a:solidFill>
                <a:schemeClr val="accent1">
                  <a:lumMod val="75000"/>
                </a:schemeClr>
              </a:solidFill>
              <a:effectLst/>
              <a:latin typeface="+mn-lt"/>
              <a:ea typeface="+mn-ea"/>
              <a:cs typeface="+mn-cs"/>
            </a:rPr>
            <a:t>　</a:t>
          </a:r>
          <a:r>
            <a:rPr lang="ja-JP" altLang="ja-JP" sz="1100">
              <a:solidFill>
                <a:sysClr val="windowText" lastClr="000000"/>
              </a:solidFill>
              <a:effectLst/>
              <a:latin typeface="+mn-lt"/>
              <a:ea typeface="+mn-ea"/>
              <a:cs typeface="+mn-cs"/>
            </a:rPr>
            <a:t>令和</a:t>
          </a:r>
          <a:r>
            <a:rPr lang="ja-JP" altLang="en-US" sz="1100">
              <a:solidFill>
                <a:sysClr val="windowText" lastClr="000000"/>
              </a:solidFill>
              <a:effectLst/>
              <a:latin typeface="+mn-lt"/>
              <a:ea typeface="+mn-ea"/>
              <a:cs typeface="+mn-cs"/>
            </a:rPr>
            <a:t>３</a:t>
          </a:r>
          <a:r>
            <a:rPr lang="ja-JP" altLang="ja-JP" sz="1100">
              <a:solidFill>
                <a:sysClr val="windowText" lastClr="000000"/>
              </a:solidFill>
              <a:effectLst/>
              <a:latin typeface="+mn-lt"/>
              <a:ea typeface="+mn-ea"/>
              <a:cs typeface="+mn-cs"/>
            </a:rPr>
            <a:t>年度の歳出決算総額は、住民一人当たり</a:t>
          </a:r>
          <a:r>
            <a:rPr lang="en-US" altLang="ja-JP" sz="1100">
              <a:solidFill>
                <a:sysClr val="windowText" lastClr="000000"/>
              </a:solidFill>
              <a:effectLst/>
              <a:latin typeface="+mn-lt"/>
              <a:ea typeface="+mn-ea"/>
              <a:cs typeface="+mn-cs"/>
            </a:rPr>
            <a:t>399,815</a:t>
          </a:r>
          <a:r>
            <a:rPr lang="ja-JP" altLang="ja-JP" sz="1100">
              <a:solidFill>
                <a:sysClr val="windowText" lastClr="000000"/>
              </a:solidFill>
              <a:effectLst/>
              <a:latin typeface="+mn-lt"/>
              <a:ea typeface="+mn-ea"/>
              <a:cs typeface="+mn-cs"/>
            </a:rPr>
            <a:t>円となっている。前年度と比較して物件費、扶助費、普通建設事業費（うち新規整備）、普通建設事業費（うち更新整備）、公債費</a:t>
          </a:r>
          <a:r>
            <a:rPr lang="ja-JP" altLang="en-US" sz="1100">
              <a:solidFill>
                <a:sysClr val="windowText" lastClr="000000"/>
              </a:solidFill>
              <a:effectLst/>
              <a:latin typeface="+mn-lt"/>
              <a:ea typeface="+mn-ea"/>
              <a:cs typeface="+mn-cs"/>
            </a:rPr>
            <a:t>及び</a:t>
          </a:r>
          <a:r>
            <a:rPr lang="ja-JP" altLang="ja-JP" sz="1100">
              <a:solidFill>
                <a:sysClr val="windowText" lastClr="000000"/>
              </a:solidFill>
              <a:effectLst/>
              <a:latin typeface="+mn-lt"/>
              <a:ea typeface="+mn-ea"/>
              <a:cs typeface="+mn-cs"/>
            </a:rPr>
            <a:t>積立金が増加し、人件費、維持補修費、補助費等、災害復旧事業費、投資及び出資金、</a:t>
          </a:r>
          <a:r>
            <a:rPr lang="ja-JP" altLang="en-US" sz="1100">
              <a:solidFill>
                <a:sysClr val="windowText" lastClr="000000"/>
              </a:solidFill>
              <a:effectLst/>
              <a:latin typeface="+mn-lt"/>
              <a:ea typeface="+mn-ea"/>
              <a:cs typeface="+mn-cs"/>
            </a:rPr>
            <a:t>貸付金及び</a:t>
          </a:r>
          <a:r>
            <a:rPr lang="ja-JP" altLang="ja-JP" sz="1100">
              <a:solidFill>
                <a:sysClr val="windowText" lastClr="000000"/>
              </a:solidFill>
              <a:effectLst/>
              <a:latin typeface="+mn-lt"/>
              <a:ea typeface="+mn-ea"/>
              <a:cs typeface="+mn-cs"/>
            </a:rPr>
            <a:t>繰出金が減少している。</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扶助費については、新型コロナウイルス感染症対応として、</a:t>
          </a:r>
          <a:r>
            <a:rPr lang="ja-JP" altLang="ja-JP" sz="1100">
              <a:solidFill>
                <a:schemeClr val="dk1"/>
              </a:solidFill>
              <a:effectLst/>
              <a:latin typeface="+mn-lt"/>
              <a:ea typeface="+mn-ea"/>
              <a:cs typeface="+mn-cs"/>
            </a:rPr>
            <a:t>子育て世帯等臨時特別支援事業</a:t>
          </a:r>
          <a:r>
            <a:rPr lang="ja-JP" altLang="en-US" sz="1100">
              <a:solidFill>
                <a:schemeClr val="dk1"/>
              </a:solidFill>
              <a:effectLst/>
              <a:latin typeface="+mn-lt"/>
              <a:ea typeface="+mn-ea"/>
              <a:cs typeface="+mn-cs"/>
            </a:rPr>
            <a:t>費や</a:t>
          </a:r>
          <a:r>
            <a:rPr lang="ja-JP" altLang="ja-JP" sz="1100">
              <a:solidFill>
                <a:schemeClr val="dk1"/>
              </a:solidFill>
              <a:effectLst/>
              <a:latin typeface="+mn-lt"/>
              <a:ea typeface="+mn-ea"/>
              <a:cs typeface="+mn-cs"/>
            </a:rPr>
            <a:t>住民税非課税世帯等臨時特別給付金給付事業費</a:t>
          </a:r>
          <a:r>
            <a:rPr lang="ja-JP" altLang="en-US" sz="1100">
              <a:solidFill>
                <a:schemeClr val="dk1"/>
              </a:solidFill>
              <a:effectLst/>
              <a:latin typeface="+mn-lt"/>
              <a:ea typeface="+mn-ea"/>
              <a:cs typeface="+mn-cs"/>
            </a:rPr>
            <a:t>の皆増や</a:t>
          </a:r>
          <a:r>
            <a:rPr lang="ja-JP" altLang="en-US" sz="1100">
              <a:solidFill>
                <a:sysClr val="windowText" lastClr="000000"/>
              </a:solidFill>
              <a:effectLst/>
              <a:latin typeface="+mn-lt"/>
              <a:ea typeface="+mn-ea"/>
              <a:cs typeface="+mn-cs"/>
            </a:rPr>
            <a:t>、児童保育委託費や介護給付費等事業費の増などにより、前年度から</a:t>
          </a:r>
          <a:r>
            <a:rPr lang="en-US" altLang="ja-JP" sz="1100">
              <a:solidFill>
                <a:sysClr val="windowText" lastClr="000000"/>
              </a:solidFill>
              <a:effectLst/>
              <a:latin typeface="+mn-lt"/>
              <a:ea typeface="+mn-ea"/>
              <a:cs typeface="+mn-cs"/>
            </a:rPr>
            <a:t>22.7%</a:t>
          </a:r>
          <a:r>
            <a:rPr lang="ja-JP" altLang="en-US" sz="1100">
              <a:solidFill>
                <a:sysClr val="windowText" lastClr="000000"/>
              </a:solidFill>
              <a:effectLst/>
              <a:latin typeface="+mn-lt"/>
              <a:ea typeface="+mn-ea"/>
              <a:cs typeface="+mn-cs"/>
            </a:rPr>
            <a:t>増加しており、住民一人当たり</a:t>
          </a:r>
          <a:r>
            <a:rPr lang="en-US" altLang="ja-JP" sz="1100">
              <a:solidFill>
                <a:sysClr val="windowText" lastClr="000000"/>
              </a:solidFill>
              <a:effectLst/>
              <a:latin typeface="+mn-lt"/>
              <a:ea typeface="+mn-ea"/>
              <a:cs typeface="+mn-cs"/>
            </a:rPr>
            <a:t>125,933</a:t>
          </a:r>
          <a:r>
            <a:rPr lang="ja-JP" altLang="en-US" sz="1100">
              <a:solidFill>
                <a:sysClr val="windowText" lastClr="000000"/>
              </a:solidFill>
              <a:effectLst/>
              <a:latin typeface="+mn-lt"/>
              <a:ea typeface="+mn-ea"/>
              <a:cs typeface="+mn-cs"/>
            </a:rPr>
            <a:t>円となっている。</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　補助費等については、特別定額給付金給付事業の終了に伴い</a:t>
          </a:r>
          <a:r>
            <a:rPr lang="ja-JP" altLang="en-US" sz="1100">
              <a:solidFill>
                <a:sysClr val="windowText" lastClr="000000"/>
              </a:solidFill>
              <a:effectLst/>
              <a:latin typeface="+mn-lt"/>
              <a:ea typeface="+mn-ea"/>
              <a:cs typeface="+mn-cs"/>
            </a:rPr>
            <a:t>大幅な減となり、住民一人当たり</a:t>
          </a:r>
          <a:r>
            <a:rPr lang="en-US" altLang="ja-JP" sz="1100">
              <a:solidFill>
                <a:sysClr val="windowText" lastClr="000000"/>
              </a:solidFill>
              <a:effectLst/>
              <a:latin typeface="+mn-lt"/>
              <a:ea typeface="+mn-ea"/>
              <a:cs typeface="+mn-cs"/>
            </a:rPr>
            <a:t>29,015</a:t>
          </a:r>
          <a:r>
            <a:rPr lang="ja-JP" altLang="en-US" sz="1100">
              <a:solidFill>
                <a:sysClr val="windowText" lastClr="000000"/>
              </a:solidFill>
              <a:effectLst/>
              <a:latin typeface="+mn-lt"/>
              <a:ea typeface="+mn-ea"/>
              <a:cs typeface="+mn-cs"/>
            </a:rPr>
            <a:t>円で、</a:t>
          </a:r>
          <a:r>
            <a:rPr lang="ja-JP" altLang="ja-JP" sz="1100">
              <a:solidFill>
                <a:sysClr val="windowText" lastClr="000000"/>
              </a:solidFill>
              <a:effectLst/>
              <a:latin typeface="+mn-lt"/>
              <a:ea typeface="+mn-ea"/>
              <a:cs typeface="+mn-cs"/>
            </a:rPr>
            <a:t>前年度と比較して</a:t>
          </a:r>
          <a:r>
            <a:rPr lang="en-US" altLang="ja-JP" sz="1100">
              <a:solidFill>
                <a:sysClr val="windowText" lastClr="000000"/>
              </a:solidFill>
              <a:effectLst/>
              <a:latin typeface="+mn-lt"/>
              <a:ea typeface="+mn-ea"/>
              <a:cs typeface="+mn-cs"/>
            </a:rPr>
            <a:t>10</a:t>
          </a:r>
          <a:r>
            <a:rPr lang="ja-JP" altLang="en-US" sz="1100">
              <a:solidFill>
                <a:sysClr val="windowText" lastClr="000000"/>
              </a:solidFill>
              <a:effectLst/>
              <a:latin typeface="+mn-lt"/>
              <a:ea typeface="+mn-ea"/>
              <a:cs typeface="+mn-cs"/>
            </a:rPr>
            <a:t>万円</a:t>
          </a:r>
          <a:r>
            <a:rPr lang="ja-JP" altLang="ja-JP" sz="1100">
              <a:solidFill>
                <a:sysClr val="windowText" lastClr="000000"/>
              </a:solidFill>
              <a:effectLst/>
              <a:latin typeface="+mn-lt"/>
              <a:ea typeface="+mn-ea"/>
              <a:cs typeface="+mn-cs"/>
            </a:rPr>
            <a:t>以上の大幅な減となっている。</a:t>
          </a:r>
          <a:endParaRPr lang="ja-JP" altLang="ja-JP">
            <a:solidFill>
              <a:sysClr val="windowText" lastClr="000000"/>
            </a:solidFill>
            <a:effectLst/>
          </a:endParaRPr>
        </a:p>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魅力・活力あるまちづくりに向け、引き続き「藤沢市行財政改革</a:t>
          </a:r>
          <a:r>
            <a:rPr lang="en-US" altLang="ja-JP" sz="1100">
              <a:solidFill>
                <a:sysClr val="windowText" lastClr="000000"/>
              </a:solidFill>
              <a:effectLst/>
              <a:latin typeface="+mn-lt"/>
              <a:ea typeface="+mn-ea"/>
              <a:cs typeface="+mn-cs"/>
            </a:rPr>
            <a:t>2024</a:t>
          </a:r>
          <a:r>
            <a:rPr lang="ja-JP" altLang="ja-JP" sz="1100">
              <a:solidFill>
                <a:sysClr val="windowText" lastClr="000000"/>
              </a:solidFill>
              <a:effectLst/>
              <a:latin typeface="+mn-lt"/>
              <a:ea typeface="+mn-ea"/>
              <a:cs typeface="+mn-cs"/>
            </a:rPr>
            <a:t>基本方針」などの方針に基づき、</a:t>
          </a:r>
          <a:r>
            <a:rPr lang="ja-JP" altLang="en-US" sz="1100">
              <a:solidFill>
                <a:sysClr val="windowText" lastClr="000000"/>
              </a:solidFill>
              <a:effectLst/>
              <a:latin typeface="+mn-lt"/>
              <a:ea typeface="+mn-ea"/>
              <a:cs typeface="+mn-cs"/>
            </a:rPr>
            <a:t>引き続き</a:t>
          </a:r>
          <a:r>
            <a:rPr lang="ja-JP" altLang="ja-JP" sz="1100">
              <a:solidFill>
                <a:sysClr val="windowText" lastClr="000000"/>
              </a:solidFill>
              <a:effectLst/>
              <a:latin typeface="+mn-lt"/>
              <a:ea typeface="+mn-ea"/>
              <a:cs typeface="+mn-cs"/>
            </a:rPr>
            <a:t>健全財政に向けた取組に努める。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443,053
436,353
69.56
184,237,255
177,139,296
6,793,224
85,077,898
81,814,655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159817</xdr:rowOff>
    </xdr:from>
    <xdr:to>
      <xdr:col>24</xdr:col>
      <xdr:colOff>63500</xdr:colOff>
      <xdr:row>39</xdr:row>
      <xdr:rowOff>10313</xdr:rowOff>
    </xdr:to>
    <xdr:cxnSp macro="">
      <xdr:nvCxnSpPr>
        <xdr:cNvPr id="59" name="直線コネクタ 58"/>
        <xdr:cNvCxnSpPr/>
      </xdr:nvCxnSpPr>
      <xdr:spPr>
        <a:xfrm flipV="1">
          <a:off x="3797300" y="6674917"/>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156125</xdr:rowOff>
    </xdr:from>
    <xdr:ext cx="469744" cy="259045"/>
    <xdr:sp macro="" textlink="">
      <xdr:nvSpPr>
        <xdr:cNvPr id="60" name="議会費平均値テキスト"/>
        <xdr:cNvSpPr txBox="1"/>
      </xdr:nvSpPr>
      <xdr:spPr>
        <a:xfrm>
          <a:off x="4686300" y="598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10313</xdr:rowOff>
    </xdr:from>
    <xdr:to>
      <xdr:col>19</xdr:col>
      <xdr:colOff>177800</xdr:colOff>
      <xdr:row>39</xdr:row>
      <xdr:rowOff>25857</xdr:rowOff>
    </xdr:to>
    <xdr:cxnSp macro="">
      <xdr:nvCxnSpPr>
        <xdr:cNvPr id="62" name="直線コネクタ 61"/>
        <xdr:cNvCxnSpPr/>
      </xdr:nvCxnSpPr>
      <xdr:spPr>
        <a:xfrm flipV="1">
          <a:off x="2908300" y="6696863"/>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xdr:cNvSpPr/>
      </xdr:nvSpPr>
      <xdr:spPr>
        <a:xfrm>
          <a:off x="3746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81754</xdr:rowOff>
    </xdr:from>
    <xdr:ext cx="469744" cy="259045"/>
    <xdr:sp macro="" textlink="">
      <xdr:nvSpPr>
        <xdr:cNvPr id="64" name="テキスト ボックス 63"/>
        <xdr:cNvSpPr txBox="1"/>
      </xdr:nvSpPr>
      <xdr:spPr>
        <a:xfrm>
          <a:off x="3562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1168</xdr:rowOff>
    </xdr:from>
    <xdr:to>
      <xdr:col>15</xdr:col>
      <xdr:colOff>50800</xdr:colOff>
      <xdr:row>39</xdr:row>
      <xdr:rowOff>25857</xdr:rowOff>
    </xdr:to>
    <xdr:cxnSp macro="">
      <xdr:nvCxnSpPr>
        <xdr:cNvPr id="65" name="直線コネクタ 64"/>
        <xdr:cNvCxnSpPr/>
      </xdr:nvCxnSpPr>
      <xdr:spPr>
        <a:xfrm>
          <a:off x="2019300" y="6687718"/>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xdr:cNvSpPr/>
      </xdr:nvSpPr>
      <xdr:spPr>
        <a:xfrm>
          <a:off x="2857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72610</xdr:rowOff>
    </xdr:from>
    <xdr:ext cx="469744" cy="259045"/>
    <xdr:sp macro="" textlink="">
      <xdr:nvSpPr>
        <xdr:cNvPr id="67" name="テキスト ボックス 66"/>
        <xdr:cNvSpPr txBox="1"/>
      </xdr:nvSpPr>
      <xdr:spPr>
        <a:xfrm>
          <a:off x="2673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146101</xdr:rowOff>
    </xdr:from>
    <xdr:to>
      <xdr:col>10</xdr:col>
      <xdr:colOff>114300</xdr:colOff>
      <xdr:row>39</xdr:row>
      <xdr:rowOff>1168</xdr:rowOff>
    </xdr:to>
    <xdr:cxnSp macro="">
      <xdr:nvCxnSpPr>
        <xdr:cNvPr id="68" name="直線コネクタ 67"/>
        <xdr:cNvCxnSpPr/>
      </xdr:nvCxnSpPr>
      <xdr:spPr>
        <a:xfrm>
          <a:off x="1130300" y="6661201"/>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xdr:cNvSpPr/>
      </xdr:nvSpPr>
      <xdr:spPr>
        <a:xfrm>
          <a:off x="1968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66209</xdr:rowOff>
    </xdr:from>
    <xdr:ext cx="469744" cy="259045"/>
    <xdr:sp macro="" textlink="">
      <xdr:nvSpPr>
        <xdr:cNvPr id="70" name="テキスト ボックス 69"/>
        <xdr:cNvSpPr txBox="1"/>
      </xdr:nvSpPr>
      <xdr:spPr>
        <a:xfrm>
          <a:off x="1784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xdr:cNvSpPr/>
      </xdr:nvSpPr>
      <xdr:spPr>
        <a:xfrm>
          <a:off x="1079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23233</xdr:rowOff>
    </xdr:from>
    <xdr:ext cx="469744" cy="259045"/>
    <xdr:sp macro="" textlink="">
      <xdr:nvSpPr>
        <xdr:cNvPr id="72" name="テキスト ボックス 71"/>
        <xdr:cNvSpPr txBox="1"/>
      </xdr:nvSpPr>
      <xdr:spPr>
        <a:xfrm>
          <a:off x="895428" y="585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109017</xdr:rowOff>
    </xdr:from>
    <xdr:to>
      <xdr:col>24</xdr:col>
      <xdr:colOff>114300</xdr:colOff>
      <xdr:row>39</xdr:row>
      <xdr:rowOff>39167</xdr:rowOff>
    </xdr:to>
    <xdr:sp macro="" textlink="">
      <xdr:nvSpPr>
        <xdr:cNvPr id="78" name="楕円 77"/>
        <xdr:cNvSpPr/>
      </xdr:nvSpPr>
      <xdr:spPr>
        <a:xfrm>
          <a:off x="4584700" y="662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23944</xdr:rowOff>
    </xdr:from>
    <xdr:ext cx="469744" cy="259045"/>
    <xdr:sp macro="" textlink="">
      <xdr:nvSpPr>
        <xdr:cNvPr id="79" name="議会費該当値テキスト"/>
        <xdr:cNvSpPr txBox="1"/>
      </xdr:nvSpPr>
      <xdr:spPr>
        <a:xfrm>
          <a:off x="4686300" y="653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130963</xdr:rowOff>
    </xdr:from>
    <xdr:to>
      <xdr:col>20</xdr:col>
      <xdr:colOff>38100</xdr:colOff>
      <xdr:row>39</xdr:row>
      <xdr:rowOff>61113</xdr:rowOff>
    </xdr:to>
    <xdr:sp macro="" textlink="">
      <xdr:nvSpPr>
        <xdr:cNvPr id="80" name="楕円 79"/>
        <xdr:cNvSpPr/>
      </xdr:nvSpPr>
      <xdr:spPr>
        <a:xfrm>
          <a:off x="3746500" y="66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52240</xdr:rowOff>
    </xdr:from>
    <xdr:ext cx="469744" cy="259045"/>
    <xdr:sp macro="" textlink="">
      <xdr:nvSpPr>
        <xdr:cNvPr id="81" name="テキスト ボックス 80"/>
        <xdr:cNvSpPr txBox="1"/>
      </xdr:nvSpPr>
      <xdr:spPr>
        <a:xfrm>
          <a:off x="3562428" y="673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146507</xdr:rowOff>
    </xdr:from>
    <xdr:to>
      <xdr:col>15</xdr:col>
      <xdr:colOff>101600</xdr:colOff>
      <xdr:row>39</xdr:row>
      <xdr:rowOff>76657</xdr:rowOff>
    </xdr:to>
    <xdr:sp macro="" textlink="">
      <xdr:nvSpPr>
        <xdr:cNvPr id="82" name="楕円 81"/>
        <xdr:cNvSpPr/>
      </xdr:nvSpPr>
      <xdr:spPr>
        <a:xfrm>
          <a:off x="2857500" y="666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67784</xdr:rowOff>
    </xdr:from>
    <xdr:ext cx="469744" cy="259045"/>
    <xdr:sp macro="" textlink="">
      <xdr:nvSpPr>
        <xdr:cNvPr id="83" name="テキスト ボックス 82"/>
        <xdr:cNvSpPr txBox="1"/>
      </xdr:nvSpPr>
      <xdr:spPr>
        <a:xfrm>
          <a:off x="2673428" y="675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121818</xdr:rowOff>
    </xdr:from>
    <xdr:to>
      <xdr:col>10</xdr:col>
      <xdr:colOff>165100</xdr:colOff>
      <xdr:row>39</xdr:row>
      <xdr:rowOff>51968</xdr:rowOff>
    </xdr:to>
    <xdr:sp macro="" textlink="">
      <xdr:nvSpPr>
        <xdr:cNvPr id="84" name="楕円 83"/>
        <xdr:cNvSpPr/>
      </xdr:nvSpPr>
      <xdr:spPr>
        <a:xfrm>
          <a:off x="1968500" y="663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43095</xdr:rowOff>
    </xdr:from>
    <xdr:ext cx="469744" cy="259045"/>
    <xdr:sp macro="" textlink="">
      <xdr:nvSpPr>
        <xdr:cNvPr id="85" name="テキスト ボックス 84"/>
        <xdr:cNvSpPr txBox="1"/>
      </xdr:nvSpPr>
      <xdr:spPr>
        <a:xfrm>
          <a:off x="1784428" y="672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95301</xdr:rowOff>
    </xdr:from>
    <xdr:to>
      <xdr:col>6</xdr:col>
      <xdr:colOff>38100</xdr:colOff>
      <xdr:row>39</xdr:row>
      <xdr:rowOff>25451</xdr:rowOff>
    </xdr:to>
    <xdr:sp macro="" textlink="">
      <xdr:nvSpPr>
        <xdr:cNvPr id="86" name="楕円 85"/>
        <xdr:cNvSpPr/>
      </xdr:nvSpPr>
      <xdr:spPr>
        <a:xfrm>
          <a:off x="1079500" y="66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16578</xdr:rowOff>
    </xdr:from>
    <xdr:ext cx="469744" cy="259045"/>
    <xdr:sp macro="" textlink="">
      <xdr:nvSpPr>
        <xdr:cNvPr id="87" name="テキスト ボックス 86"/>
        <xdr:cNvSpPr txBox="1"/>
      </xdr:nvSpPr>
      <xdr:spPr>
        <a:xfrm>
          <a:off x="895428" y="6703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xdr:cNvCxnSpPr/>
      </xdr:nvCxnSpPr>
      <xdr:spPr>
        <a:xfrm flipV="1">
          <a:off x="4633595" y="9179534"/>
          <a:ext cx="1270" cy="10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xdr:cNvSpPr txBox="1"/>
      </xdr:nvSpPr>
      <xdr:spPr>
        <a:xfrm>
          <a:off x="4686300"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xdr:cNvCxnSpPr/>
      </xdr:nvCxnSpPr>
      <xdr:spPr>
        <a:xfrm>
          <a:off x="4546600" y="102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xdr:cNvSpPr txBox="1"/>
      </xdr:nvSpPr>
      <xdr:spPr>
        <a:xfrm>
          <a:off x="4686300" y="895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xdr:cNvCxnSpPr/>
      </xdr:nvCxnSpPr>
      <xdr:spPr>
        <a:xfrm>
          <a:off x="4546600" y="91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143751</xdr:rowOff>
    </xdr:from>
    <xdr:to>
      <xdr:col>24</xdr:col>
      <xdr:colOff>63500</xdr:colOff>
      <xdr:row>58</xdr:row>
      <xdr:rowOff>16243</xdr:rowOff>
    </xdr:to>
    <xdr:cxnSp macro="">
      <xdr:nvCxnSpPr>
        <xdr:cNvPr id="117" name="直線コネクタ 116"/>
        <xdr:cNvCxnSpPr/>
      </xdr:nvCxnSpPr>
      <xdr:spPr>
        <a:xfrm>
          <a:off x="3797300" y="8716251"/>
          <a:ext cx="838200" cy="124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138840</xdr:rowOff>
    </xdr:from>
    <xdr:ext cx="534377" cy="259045"/>
    <xdr:sp macro="" textlink="">
      <xdr:nvSpPr>
        <xdr:cNvPr id="118" name="総務費平均値テキスト"/>
        <xdr:cNvSpPr txBox="1"/>
      </xdr:nvSpPr>
      <xdr:spPr>
        <a:xfrm>
          <a:off x="4686300" y="974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xdr:cNvSpPr/>
      </xdr:nvSpPr>
      <xdr:spPr>
        <a:xfrm>
          <a:off x="4584700" y="98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143751</xdr:rowOff>
    </xdr:from>
    <xdr:to>
      <xdr:col>19</xdr:col>
      <xdr:colOff>177800</xdr:colOff>
      <xdr:row>57</xdr:row>
      <xdr:rowOff>137160</xdr:rowOff>
    </xdr:to>
    <xdr:cxnSp macro="">
      <xdr:nvCxnSpPr>
        <xdr:cNvPr id="120" name="直線コネクタ 119"/>
        <xdr:cNvCxnSpPr/>
      </xdr:nvCxnSpPr>
      <xdr:spPr>
        <a:xfrm flipV="1">
          <a:off x="2908300" y="8716251"/>
          <a:ext cx="889000" cy="119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130163</xdr:rowOff>
    </xdr:from>
    <xdr:to>
      <xdr:col>20</xdr:col>
      <xdr:colOff>38100</xdr:colOff>
      <xdr:row>51</xdr:row>
      <xdr:rowOff>60313</xdr:rowOff>
    </xdr:to>
    <xdr:sp macro="" textlink="">
      <xdr:nvSpPr>
        <xdr:cNvPr id="121" name="フローチャート: 判断 120"/>
        <xdr:cNvSpPr/>
      </xdr:nvSpPr>
      <xdr:spPr>
        <a:xfrm>
          <a:off x="3746500" y="870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51440</xdr:rowOff>
    </xdr:from>
    <xdr:ext cx="599010" cy="259045"/>
    <xdr:sp macro="" textlink="">
      <xdr:nvSpPr>
        <xdr:cNvPr id="122" name="テキスト ボックス 121"/>
        <xdr:cNvSpPr txBox="1"/>
      </xdr:nvSpPr>
      <xdr:spPr>
        <a:xfrm>
          <a:off x="3497795" y="879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137160</xdr:rowOff>
    </xdr:from>
    <xdr:to>
      <xdr:col>15</xdr:col>
      <xdr:colOff>50800</xdr:colOff>
      <xdr:row>58</xdr:row>
      <xdr:rowOff>69088</xdr:rowOff>
    </xdr:to>
    <xdr:cxnSp macro="">
      <xdr:nvCxnSpPr>
        <xdr:cNvPr id="123" name="直線コネクタ 122"/>
        <xdr:cNvCxnSpPr/>
      </xdr:nvCxnSpPr>
      <xdr:spPr>
        <a:xfrm flipV="1">
          <a:off x="2019300" y="9909810"/>
          <a:ext cx="889000" cy="10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50241</xdr:rowOff>
    </xdr:from>
    <xdr:to>
      <xdr:col>15</xdr:col>
      <xdr:colOff>101600</xdr:colOff>
      <xdr:row>58</xdr:row>
      <xdr:rowOff>151841</xdr:rowOff>
    </xdr:to>
    <xdr:sp macro="" textlink="">
      <xdr:nvSpPr>
        <xdr:cNvPr id="124" name="フローチャート: 判断 123"/>
        <xdr:cNvSpPr/>
      </xdr:nvSpPr>
      <xdr:spPr>
        <a:xfrm>
          <a:off x="2857500" y="99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142968</xdr:rowOff>
    </xdr:from>
    <xdr:ext cx="534377" cy="259045"/>
    <xdr:sp macro="" textlink="">
      <xdr:nvSpPr>
        <xdr:cNvPr id="125" name="テキスト ボックス 124"/>
        <xdr:cNvSpPr txBox="1"/>
      </xdr:nvSpPr>
      <xdr:spPr>
        <a:xfrm>
          <a:off x="2641111" y="100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39777</xdr:rowOff>
    </xdr:from>
    <xdr:to>
      <xdr:col>10</xdr:col>
      <xdr:colOff>114300</xdr:colOff>
      <xdr:row>58</xdr:row>
      <xdr:rowOff>69088</xdr:rowOff>
    </xdr:to>
    <xdr:cxnSp macro="">
      <xdr:nvCxnSpPr>
        <xdr:cNvPr id="126" name="直線コネクタ 125"/>
        <xdr:cNvCxnSpPr/>
      </xdr:nvCxnSpPr>
      <xdr:spPr>
        <a:xfrm>
          <a:off x="1130300" y="9640977"/>
          <a:ext cx="889000" cy="37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81064</xdr:rowOff>
    </xdr:from>
    <xdr:to>
      <xdr:col>10</xdr:col>
      <xdr:colOff>165100</xdr:colOff>
      <xdr:row>59</xdr:row>
      <xdr:rowOff>11214</xdr:rowOff>
    </xdr:to>
    <xdr:sp macro="" textlink="">
      <xdr:nvSpPr>
        <xdr:cNvPr id="127" name="フローチャート: 判断 126"/>
        <xdr:cNvSpPr/>
      </xdr:nvSpPr>
      <xdr:spPr>
        <a:xfrm>
          <a:off x="1968500" y="1002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2341</xdr:rowOff>
    </xdr:from>
    <xdr:ext cx="534377" cy="259045"/>
    <xdr:sp macro="" textlink="">
      <xdr:nvSpPr>
        <xdr:cNvPr id="128" name="テキスト ボックス 127"/>
        <xdr:cNvSpPr txBox="1"/>
      </xdr:nvSpPr>
      <xdr:spPr>
        <a:xfrm>
          <a:off x="1752111" y="1011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20003</xdr:rowOff>
    </xdr:from>
    <xdr:to>
      <xdr:col>6</xdr:col>
      <xdr:colOff>38100</xdr:colOff>
      <xdr:row>58</xdr:row>
      <xdr:rowOff>121603</xdr:rowOff>
    </xdr:to>
    <xdr:sp macro="" textlink="">
      <xdr:nvSpPr>
        <xdr:cNvPr id="129" name="フローチャート: 判断 128"/>
        <xdr:cNvSpPr/>
      </xdr:nvSpPr>
      <xdr:spPr>
        <a:xfrm>
          <a:off x="1079500" y="99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112730</xdr:rowOff>
    </xdr:from>
    <xdr:ext cx="534377" cy="259045"/>
    <xdr:sp macro="" textlink="">
      <xdr:nvSpPr>
        <xdr:cNvPr id="130" name="テキスト ボックス 129"/>
        <xdr:cNvSpPr txBox="1"/>
      </xdr:nvSpPr>
      <xdr:spPr>
        <a:xfrm>
          <a:off x="863111" y="100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136893</xdr:rowOff>
    </xdr:from>
    <xdr:to>
      <xdr:col>24</xdr:col>
      <xdr:colOff>114300</xdr:colOff>
      <xdr:row>58</xdr:row>
      <xdr:rowOff>67043</xdr:rowOff>
    </xdr:to>
    <xdr:sp macro="" textlink="">
      <xdr:nvSpPr>
        <xdr:cNvPr id="136" name="楕円 135"/>
        <xdr:cNvSpPr/>
      </xdr:nvSpPr>
      <xdr:spPr>
        <a:xfrm>
          <a:off x="4584700" y="990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115320</xdr:rowOff>
    </xdr:from>
    <xdr:ext cx="534377" cy="259045"/>
    <xdr:sp macro="" textlink="">
      <xdr:nvSpPr>
        <xdr:cNvPr id="137" name="総務費該当値テキスト"/>
        <xdr:cNvSpPr txBox="1"/>
      </xdr:nvSpPr>
      <xdr:spPr>
        <a:xfrm>
          <a:off x="4686300" y="98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92951</xdr:rowOff>
    </xdr:from>
    <xdr:to>
      <xdr:col>20</xdr:col>
      <xdr:colOff>38100</xdr:colOff>
      <xdr:row>51</xdr:row>
      <xdr:rowOff>23101</xdr:rowOff>
    </xdr:to>
    <xdr:sp macro="" textlink="">
      <xdr:nvSpPr>
        <xdr:cNvPr id="138" name="楕円 137"/>
        <xdr:cNvSpPr/>
      </xdr:nvSpPr>
      <xdr:spPr>
        <a:xfrm>
          <a:off x="3746500" y="86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39628</xdr:rowOff>
    </xdr:from>
    <xdr:ext cx="599010" cy="259045"/>
    <xdr:sp macro="" textlink="">
      <xdr:nvSpPr>
        <xdr:cNvPr id="139" name="テキスト ボックス 138"/>
        <xdr:cNvSpPr txBox="1"/>
      </xdr:nvSpPr>
      <xdr:spPr>
        <a:xfrm>
          <a:off x="3497795" y="8440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86360</xdr:rowOff>
    </xdr:from>
    <xdr:to>
      <xdr:col>15</xdr:col>
      <xdr:colOff>101600</xdr:colOff>
      <xdr:row>58</xdr:row>
      <xdr:rowOff>16510</xdr:rowOff>
    </xdr:to>
    <xdr:sp macro="" textlink="">
      <xdr:nvSpPr>
        <xdr:cNvPr id="140" name="楕円 139"/>
        <xdr:cNvSpPr/>
      </xdr:nvSpPr>
      <xdr:spPr>
        <a:xfrm>
          <a:off x="2857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33037</xdr:rowOff>
    </xdr:from>
    <xdr:ext cx="534377" cy="259045"/>
    <xdr:sp macro="" textlink="">
      <xdr:nvSpPr>
        <xdr:cNvPr id="141" name="テキスト ボックス 140"/>
        <xdr:cNvSpPr txBox="1"/>
      </xdr:nvSpPr>
      <xdr:spPr>
        <a:xfrm>
          <a:off x="2641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18288</xdr:rowOff>
    </xdr:from>
    <xdr:to>
      <xdr:col>10</xdr:col>
      <xdr:colOff>165100</xdr:colOff>
      <xdr:row>58</xdr:row>
      <xdr:rowOff>119888</xdr:rowOff>
    </xdr:to>
    <xdr:sp macro="" textlink="">
      <xdr:nvSpPr>
        <xdr:cNvPr id="142" name="楕円 141"/>
        <xdr:cNvSpPr/>
      </xdr:nvSpPr>
      <xdr:spPr>
        <a:xfrm>
          <a:off x="1968500" y="99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136415</xdr:rowOff>
    </xdr:from>
    <xdr:ext cx="534377" cy="259045"/>
    <xdr:sp macro="" textlink="">
      <xdr:nvSpPr>
        <xdr:cNvPr id="143" name="テキスト ボックス 142"/>
        <xdr:cNvSpPr txBox="1"/>
      </xdr:nvSpPr>
      <xdr:spPr>
        <a:xfrm>
          <a:off x="1752111" y="97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160427</xdr:rowOff>
    </xdr:from>
    <xdr:to>
      <xdr:col>6</xdr:col>
      <xdr:colOff>38100</xdr:colOff>
      <xdr:row>56</xdr:row>
      <xdr:rowOff>90577</xdr:rowOff>
    </xdr:to>
    <xdr:sp macro="" textlink="">
      <xdr:nvSpPr>
        <xdr:cNvPr id="144" name="楕円 143"/>
        <xdr:cNvSpPr/>
      </xdr:nvSpPr>
      <xdr:spPr>
        <a:xfrm>
          <a:off x="1079500" y="959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107104</xdr:rowOff>
    </xdr:from>
    <xdr:ext cx="534377" cy="259045"/>
    <xdr:sp macro="" textlink="">
      <xdr:nvSpPr>
        <xdr:cNvPr id="145" name="テキスト ボックス 144"/>
        <xdr:cNvSpPr txBox="1"/>
      </xdr:nvSpPr>
      <xdr:spPr>
        <a:xfrm>
          <a:off x="863111" y="936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115828</xdr:rowOff>
    </xdr:from>
    <xdr:to>
      <xdr:col>24</xdr:col>
      <xdr:colOff>62865</xdr:colOff>
      <xdr:row>77</xdr:row>
      <xdr:rowOff>155800</xdr:rowOff>
    </xdr:to>
    <xdr:cxnSp macro="">
      <xdr:nvCxnSpPr>
        <xdr:cNvPr id="172" name="直線コネクタ 171"/>
        <xdr:cNvCxnSpPr/>
      </xdr:nvCxnSpPr>
      <xdr:spPr>
        <a:xfrm flipV="1">
          <a:off x="4633595" y="11945878"/>
          <a:ext cx="1270" cy="141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159627</xdr:rowOff>
    </xdr:from>
    <xdr:ext cx="599010" cy="259045"/>
    <xdr:sp macro="" textlink="">
      <xdr:nvSpPr>
        <xdr:cNvPr id="173" name="民生費最小値テキスト"/>
        <xdr:cNvSpPr txBox="1"/>
      </xdr:nvSpPr>
      <xdr:spPr>
        <a:xfrm>
          <a:off x="4686300" y="1336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155800</xdr:rowOff>
    </xdr:from>
    <xdr:to>
      <xdr:col>24</xdr:col>
      <xdr:colOff>152400</xdr:colOff>
      <xdr:row>77</xdr:row>
      <xdr:rowOff>155800</xdr:rowOff>
    </xdr:to>
    <xdr:cxnSp macro="">
      <xdr:nvCxnSpPr>
        <xdr:cNvPr id="174" name="直線コネクタ 173"/>
        <xdr:cNvCxnSpPr/>
      </xdr:nvCxnSpPr>
      <xdr:spPr>
        <a:xfrm>
          <a:off x="4546600" y="1335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62505</xdr:rowOff>
    </xdr:from>
    <xdr:ext cx="599010" cy="259045"/>
    <xdr:sp macro="" textlink="">
      <xdr:nvSpPr>
        <xdr:cNvPr id="175" name="民生費最大値テキスト"/>
        <xdr:cNvSpPr txBox="1"/>
      </xdr:nvSpPr>
      <xdr:spPr>
        <a:xfrm>
          <a:off x="4686300" y="1172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115828</xdr:rowOff>
    </xdr:from>
    <xdr:to>
      <xdr:col>24</xdr:col>
      <xdr:colOff>152400</xdr:colOff>
      <xdr:row>69</xdr:row>
      <xdr:rowOff>115828</xdr:rowOff>
    </xdr:to>
    <xdr:cxnSp macro="">
      <xdr:nvCxnSpPr>
        <xdr:cNvPr id="176" name="直線コネクタ 175"/>
        <xdr:cNvCxnSpPr/>
      </xdr:nvCxnSpPr>
      <xdr:spPr>
        <a:xfrm>
          <a:off x="4546600" y="11945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16571</xdr:rowOff>
    </xdr:from>
    <xdr:to>
      <xdr:col>24</xdr:col>
      <xdr:colOff>63500</xdr:colOff>
      <xdr:row>77</xdr:row>
      <xdr:rowOff>91422</xdr:rowOff>
    </xdr:to>
    <xdr:cxnSp macro="">
      <xdr:nvCxnSpPr>
        <xdr:cNvPr id="177" name="直線コネクタ 176"/>
        <xdr:cNvCxnSpPr/>
      </xdr:nvCxnSpPr>
      <xdr:spPr>
        <a:xfrm flipV="1">
          <a:off x="3797300" y="13046771"/>
          <a:ext cx="838200" cy="24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133276</xdr:rowOff>
    </xdr:from>
    <xdr:ext cx="599010" cy="259045"/>
    <xdr:sp macro="" textlink="">
      <xdr:nvSpPr>
        <xdr:cNvPr id="178" name="民生費平均値テキスト"/>
        <xdr:cNvSpPr txBox="1"/>
      </xdr:nvSpPr>
      <xdr:spPr>
        <a:xfrm>
          <a:off x="4686300" y="126491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110399</xdr:rowOff>
    </xdr:from>
    <xdr:to>
      <xdr:col>24</xdr:col>
      <xdr:colOff>114300</xdr:colOff>
      <xdr:row>75</xdr:row>
      <xdr:rowOff>40549</xdr:rowOff>
    </xdr:to>
    <xdr:sp macro="" textlink="">
      <xdr:nvSpPr>
        <xdr:cNvPr id="179" name="フローチャート: 判断 178"/>
        <xdr:cNvSpPr/>
      </xdr:nvSpPr>
      <xdr:spPr>
        <a:xfrm>
          <a:off x="45847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91422</xdr:rowOff>
    </xdr:from>
    <xdr:to>
      <xdr:col>19</xdr:col>
      <xdr:colOff>177800</xdr:colOff>
      <xdr:row>78</xdr:row>
      <xdr:rowOff>16593</xdr:rowOff>
    </xdr:to>
    <xdr:cxnSp macro="">
      <xdr:nvCxnSpPr>
        <xdr:cNvPr id="180" name="直線コネクタ 179"/>
        <xdr:cNvCxnSpPr/>
      </xdr:nvCxnSpPr>
      <xdr:spPr>
        <a:xfrm flipV="1">
          <a:off x="2908300" y="13293072"/>
          <a:ext cx="889000" cy="9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44236</xdr:rowOff>
    </xdr:from>
    <xdr:to>
      <xdr:col>20</xdr:col>
      <xdr:colOff>38100</xdr:colOff>
      <xdr:row>76</xdr:row>
      <xdr:rowOff>145836</xdr:rowOff>
    </xdr:to>
    <xdr:sp macro="" textlink="">
      <xdr:nvSpPr>
        <xdr:cNvPr id="181" name="フローチャート: 判断 180"/>
        <xdr:cNvSpPr/>
      </xdr:nvSpPr>
      <xdr:spPr>
        <a:xfrm>
          <a:off x="3746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162363</xdr:rowOff>
    </xdr:from>
    <xdr:ext cx="599010" cy="259045"/>
    <xdr:sp macro="" textlink="">
      <xdr:nvSpPr>
        <xdr:cNvPr id="182" name="テキスト ボックス 181"/>
        <xdr:cNvSpPr txBox="1"/>
      </xdr:nvSpPr>
      <xdr:spPr>
        <a:xfrm>
          <a:off x="3497795" y="12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16593</xdr:rowOff>
    </xdr:from>
    <xdr:to>
      <xdr:col>15</xdr:col>
      <xdr:colOff>50800</xdr:colOff>
      <xdr:row>78</xdr:row>
      <xdr:rowOff>83224</xdr:rowOff>
    </xdr:to>
    <xdr:cxnSp macro="">
      <xdr:nvCxnSpPr>
        <xdr:cNvPr id="183" name="直線コネクタ 182"/>
        <xdr:cNvCxnSpPr/>
      </xdr:nvCxnSpPr>
      <xdr:spPr>
        <a:xfrm flipV="1">
          <a:off x="2019300" y="13389693"/>
          <a:ext cx="889000" cy="6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133716</xdr:rowOff>
    </xdr:from>
    <xdr:to>
      <xdr:col>15</xdr:col>
      <xdr:colOff>101600</xdr:colOff>
      <xdr:row>77</xdr:row>
      <xdr:rowOff>63866</xdr:rowOff>
    </xdr:to>
    <xdr:sp macro="" textlink="">
      <xdr:nvSpPr>
        <xdr:cNvPr id="184" name="フローチャート: 判断 183"/>
        <xdr:cNvSpPr/>
      </xdr:nvSpPr>
      <xdr:spPr>
        <a:xfrm>
          <a:off x="2857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80394</xdr:rowOff>
    </xdr:from>
    <xdr:ext cx="599010" cy="259045"/>
    <xdr:sp macro="" textlink="">
      <xdr:nvSpPr>
        <xdr:cNvPr id="185" name="テキスト ボックス 184"/>
        <xdr:cNvSpPr txBox="1"/>
      </xdr:nvSpPr>
      <xdr:spPr>
        <a:xfrm>
          <a:off x="2608795" y="1293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81908</xdr:rowOff>
    </xdr:from>
    <xdr:to>
      <xdr:col>10</xdr:col>
      <xdr:colOff>114300</xdr:colOff>
      <xdr:row>78</xdr:row>
      <xdr:rowOff>83224</xdr:rowOff>
    </xdr:to>
    <xdr:cxnSp macro="">
      <xdr:nvCxnSpPr>
        <xdr:cNvPr id="186" name="直線コネクタ 185"/>
        <xdr:cNvCxnSpPr/>
      </xdr:nvCxnSpPr>
      <xdr:spPr>
        <a:xfrm>
          <a:off x="1130300" y="13455008"/>
          <a:ext cx="889000" cy="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32034</xdr:rowOff>
    </xdr:from>
    <xdr:to>
      <xdr:col>10</xdr:col>
      <xdr:colOff>165100</xdr:colOff>
      <xdr:row>77</xdr:row>
      <xdr:rowOff>133634</xdr:rowOff>
    </xdr:to>
    <xdr:sp macro="" textlink="">
      <xdr:nvSpPr>
        <xdr:cNvPr id="187" name="フローチャート: 判断 186"/>
        <xdr:cNvSpPr/>
      </xdr:nvSpPr>
      <xdr:spPr>
        <a:xfrm>
          <a:off x="1968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150161</xdr:rowOff>
    </xdr:from>
    <xdr:ext cx="599010" cy="259045"/>
    <xdr:sp macro="" textlink="">
      <xdr:nvSpPr>
        <xdr:cNvPr id="188" name="テキスト ボックス 187"/>
        <xdr:cNvSpPr txBox="1"/>
      </xdr:nvSpPr>
      <xdr:spPr>
        <a:xfrm>
          <a:off x="1719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11796</xdr:rowOff>
    </xdr:from>
    <xdr:to>
      <xdr:col>6</xdr:col>
      <xdr:colOff>38100</xdr:colOff>
      <xdr:row>77</xdr:row>
      <xdr:rowOff>113396</xdr:rowOff>
    </xdr:to>
    <xdr:sp macro="" textlink="">
      <xdr:nvSpPr>
        <xdr:cNvPr id="189" name="フローチャート: 判断 188"/>
        <xdr:cNvSpPr/>
      </xdr:nvSpPr>
      <xdr:spPr>
        <a:xfrm>
          <a:off x="1079500" y="132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129923</xdr:rowOff>
    </xdr:from>
    <xdr:ext cx="599010" cy="259045"/>
    <xdr:sp macro="" textlink="">
      <xdr:nvSpPr>
        <xdr:cNvPr id="190" name="テキスト ボックス 189"/>
        <xdr:cNvSpPr txBox="1"/>
      </xdr:nvSpPr>
      <xdr:spPr>
        <a:xfrm>
          <a:off x="830795" y="1298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137222</xdr:rowOff>
    </xdr:from>
    <xdr:to>
      <xdr:col>24</xdr:col>
      <xdr:colOff>114300</xdr:colOff>
      <xdr:row>76</xdr:row>
      <xdr:rowOff>67373</xdr:rowOff>
    </xdr:to>
    <xdr:sp macro="" textlink="">
      <xdr:nvSpPr>
        <xdr:cNvPr id="196" name="楕円 195"/>
        <xdr:cNvSpPr/>
      </xdr:nvSpPr>
      <xdr:spPr>
        <a:xfrm>
          <a:off x="4584700" y="129959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115648</xdr:rowOff>
    </xdr:from>
    <xdr:ext cx="599010" cy="259045"/>
    <xdr:sp macro="" textlink="">
      <xdr:nvSpPr>
        <xdr:cNvPr id="197" name="民生費該当値テキスト"/>
        <xdr:cNvSpPr txBox="1"/>
      </xdr:nvSpPr>
      <xdr:spPr>
        <a:xfrm>
          <a:off x="4686300" y="1297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40622</xdr:rowOff>
    </xdr:from>
    <xdr:to>
      <xdr:col>20</xdr:col>
      <xdr:colOff>38100</xdr:colOff>
      <xdr:row>77</xdr:row>
      <xdr:rowOff>142222</xdr:rowOff>
    </xdr:to>
    <xdr:sp macro="" textlink="">
      <xdr:nvSpPr>
        <xdr:cNvPr id="198" name="楕円 197"/>
        <xdr:cNvSpPr/>
      </xdr:nvSpPr>
      <xdr:spPr>
        <a:xfrm>
          <a:off x="3746500" y="1324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133349</xdr:rowOff>
    </xdr:from>
    <xdr:ext cx="599010" cy="259045"/>
    <xdr:sp macro="" textlink="">
      <xdr:nvSpPr>
        <xdr:cNvPr id="199" name="テキスト ボックス 198"/>
        <xdr:cNvSpPr txBox="1"/>
      </xdr:nvSpPr>
      <xdr:spPr>
        <a:xfrm>
          <a:off x="3497795" y="1333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137243</xdr:rowOff>
    </xdr:from>
    <xdr:to>
      <xdr:col>15</xdr:col>
      <xdr:colOff>101600</xdr:colOff>
      <xdr:row>78</xdr:row>
      <xdr:rowOff>67393</xdr:rowOff>
    </xdr:to>
    <xdr:sp macro="" textlink="">
      <xdr:nvSpPr>
        <xdr:cNvPr id="200" name="楕円 199"/>
        <xdr:cNvSpPr/>
      </xdr:nvSpPr>
      <xdr:spPr>
        <a:xfrm>
          <a:off x="2857500" y="133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58520</xdr:rowOff>
    </xdr:from>
    <xdr:ext cx="599010" cy="259045"/>
    <xdr:sp macro="" textlink="">
      <xdr:nvSpPr>
        <xdr:cNvPr id="201" name="テキスト ボックス 200"/>
        <xdr:cNvSpPr txBox="1"/>
      </xdr:nvSpPr>
      <xdr:spPr>
        <a:xfrm>
          <a:off x="2608795" y="1343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32424</xdr:rowOff>
    </xdr:from>
    <xdr:to>
      <xdr:col>10</xdr:col>
      <xdr:colOff>165100</xdr:colOff>
      <xdr:row>78</xdr:row>
      <xdr:rowOff>134024</xdr:rowOff>
    </xdr:to>
    <xdr:sp macro="" textlink="">
      <xdr:nvSpPr>
        <xdr:cNvPr id="202" name="楕円 201"/>
        <xdr:cNvSpPr/>
      </xdr:nvSpPr>
      <xdr:spPr>
        <a:xfrm>
          <a:off x="1968500" y="1340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125151</xdr:rowOff>
    </xdr:from>
    <xdr:ext cx="599010" cy="259045"/>
    <xdr:sp macro="" textlink="">
      <xdr:nvSpPr>
        <xdr:cNvPr id="203" name="テキスト ボックス 202"/>
        <xdr:cNvSpPr txBox="1"/>
      </xdr:nvSpPr>
      <xdr:spPr>
        <a:xfrm>
          <a:off x="1719795" y="1349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31108</xdr:rowOff>
    </xdr:from>
    <xdr:to>
      <xdr:col>6</xdr:col>
      <xdr:colOff>38100</xdr:colOff>
      <xdr:row>78</xdr:row>
      <xdr:rowOff>132708</xdr:rowOff>
    </xdr:to>
    <xdr:sp macro="" textlink="">
      <xdr:nvSpPr>
        <xdr:cNvPr id="204" name="楕円 203"/>
        <xdr:cNvSpPr/>
      </xdr:nvSpPr>
      <xdr:spPr>
        <a:xfrm>
          <a:off x="1079500" y="134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123835</xdr:rowOff>
    </xdr:from>
    <xdr:ext cx="599010" cy="259045"/>
    <xdr:sp macro="" textlink="">
      <xdr:nvSpPr>
        <xdr:cNvPr id="205" name="テキスト ボックス 204"/>
        <xdr:cNvSpPr txBox="1"/>
      </xdr:nvSpPr>
      <xdr:spPr>
        <a:xfrm>
          <a:off x="830795" y="1349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6" name="テキスト ボックス 225"/>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8" name="テキスト ボックス 227"/>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0" name="テキスト ボックス 229"/>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100552</xdr:rowOff>
    </xdr:from>
    <xdr:to>
      <xdr:col>24</xdr:col>
      <xdr:colOff>62865</xdr:colOff>
      <xdr:row>98</xdr:row>
      <xdr:rowOff>109953</xdr:rowOff>
    </xdr:to>
    <xdr:cxnSp macro="">
      <xdr:nvCxnSpPr>
        <xdr:cNvPr id="234" name="直線コネクタ 233"/>
        <xdr:cNvCxnSpPr/>
      </xdr:nvCxnSpPr>
      <xdr:spPr>
        <a:xfrm flipV="1">
          <a:off x="4633595" y="15531052"/>
          <a:ext cx="1270" cy="13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113780</xdr:rowOff>
    </xdr:from>
    <xdr:ext cx="534377" cy="259045"/>
    <xdr:sp macro="" textlink="">
      <xdr:nvSpPr>
        <xdr:cNvPr id="235" name="衛生費最小値テキスト"/>
        <xdr:cNvSpPr txBox="1"/>
      </xdr:nvSpPr>
      <xdr:spPr>
        <a:xfrm>
          <a:off x="4686300" y="169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109953</xdr:rowOff>
    </xdr:from>
    <xdr:to>
      <xdr:col>24</xdr:col>
      <xdr:colOff>152400</xdr:colOff>
      <xdr:row>98</xdr:row>
      <xdr:rowOff>109953</xdr:rowOff>
    </xdr:to>
    <xdr:cxnSp macro="">
      <xdr:nvCxnSpPr>
        <xdr:cNvPr id="236" name="直線コネクタ 235"/>
        <xdr:cNvCxnSpPr/>
      </xdr:nvCxnSpPr>
      <xdr:spPr>
        <a:xfrm>
          <a:off x="4546600" y="1691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47229</xdr:rowOff>
    </xdr:from>
    <xdr:ext cx="534377" cy="259045"/>
    <xdr:sp macro="" textlink="">
      <xdr:nvSpPr>
        <xdr:cNvPr id="237" name="衛生費最大値テキスト"/>
        <xdr:cNvSpPr txBox="1"/>
      </xdr:nvSpPr>
      <xdr:spPr>
        <a:xfrm>
          <a:off x="4686300" y="153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100552</xdr:rowOff>
    </xdr:from>
    <xdr:to>
      <xdr:col>24</xdr:col>
      <xdr:colOff>152400</xdr:colOff>
      <xdr:row>90</xdr:row>
      <xdr:rowOff>100552</xdr:rowOff>
    </xdr:to>
    <xdr:cxnSp macro="">
      <xdr:nvCxnSpPr>
        <xdr:cNvPr id="238" name="直線コネクタ 237"/>
        <xdr:cNvCxnSpPr/>
      </xdr:nvCxnSpPr>
      <xdr:spPr>
        <a:xfrm>
          <a:off x="4546600" y="1553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58776</xdr:rowOff>
    </xdr:from>
    <xdr:to>
      <xdr:col>24</xdr:col>
      <xdr:colOff>63500</xdr:colOff>
      <xdr:row>96</xdr:row>
      <xdr:rowOff>142472</xdr:rowOff>
    </xdr:to>
    <xdr:cxnSp macro="">
      <xdr:nvCxnSpPr>
        <xdr:cNvPr id="239" name="直線コネクタ 238"/>
        <xdr:cNvCxnSpPr/>
      </xdr:nvCxnSpPr>
      <xdr:spPr>
        <a:xfrm flipV="1">
          <a:off x="3797300" y="16003626"/>
          <a:ext cx="838200" cy="59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110162</xdr:rowOff>
    </xdr:from>
    <xdr:ext cx="534377" cy="259045"/>
    <xdr:sp macro="" textlink="">
      <xdr:nvSpPr>
        <xdr:cNvPr id="240" name="衛生費平均値テキスト"/>
        <xdr:cNvSpPr txBox="1"/>
      </xdr:nvSpPr>
      <xdr:spPr>
        <a:xfrm>
          <a:off x="4686300" y="1639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131735</xdr:rowOff>
    </xdr:from>
    <xdr:to>
      <xdr:col>24</xdr:col>
      <xdr:colOff>114300</xdr:colOff>
      <xdr:row>96</xdr:row>
      <xdr:rowOff>61885</xdr:rowOff>
    </xdr:to>
    <xdr:sp macro="" textlink="">
      <xdr:nvSpPr>
        <xdr:cNvPr id="241" name="フローチャート: 判断 240"/>
        <xdr:cNvSpPr/>
      </xdr:nvSpPr>
      <xdr:spPr>
        <a:xfrm>
          <a:off x="4584700" y="1641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142472</xdr:rowOff>
    </xdr:from>
    <xdr:to>
      <xdr:col>19</xdr:col>
      <xdr:colOff>177800</xdr:colOff>
      <xdr:row>96</xdr:row>
      <xdr:rowOff>159846</xdr:rowOff>
    </xdr:to>
    <xdr:cxnSp macro="">
      <xdr:nvCxnSpPr>
        <xdr:cNvPr id="242" name="直線コネクタ 241"/>
        <xdr:cNvCxnSpPr/>
      </xdr:nvCxnSpPr>
      <xdr:spPr>
        <a:xfrm flipV="1">
          <a:off x="2908300" y="1660167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90900</xdr:rowOff>
    </xdr:from>
    <xdr:to>
      <xdr:col>20</xdr:col>
      <xdr:colOff>38100</xdr:colOff>
      <xdr:row>98</xdr:row>
      <xdr:rowOff>21050</xdr:rowOff>
    </xdr:to>
    <xdr:sp macro="" textlink="">
      <xdr:nvSpPr>
        <xdr:cNvPr id="243" name="フローチャート: 判断 242"/>
        <xdr:cNvSpPr/>
      </xdr:nvSpPr>
      <xdr:spPr>
        <a:xfrm>
          <a:off x="37465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12177</xdr:rowOff>
    </xdr:from>
    <xdr:ext cx="534377" cy="259045"/>
    <xdr:sp macro="" textlink="">
      <xdr:nvSpPr>
        <xdr:cNvPr id="244" name="テキスト ボックス 243"/>
        <xdr:cNvSpPr txBox="1"/>
      </xdr:nvSpPr>
      <xdr:spPr>
        <a:xfrm>
          <a:off x="3530111" y="1681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159846</xdr:rowOff>
    </xdr:from>
    <xdr:to>
      <xdr:col>15</xdr:col>
      <xdr:colOff>50800</xdr:colOff>
      <xdr:row>97</xdr:row>
      <xdr:rowOff>88122</xdr:rowOff>
    </xdr:to>
    <xdr:cxnSp macro="">
      <xdr:nvCxnSpPr>
        <xdr:cNvPr id="245" name="直線コネクタ 244"/>
        <xdr:cNvCxnSpPr/>
      </xdr:nvCxnSpPr>
      <xdr:spPr>
        <a:xfrm flipV="1">
          <a:off x="2019300" y="16619046"/>
          <a:ext cx="889000" cy="9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123961</xdr:rowOff>
    </xdr:from>
    <xdr:to>
      <xdr:col>15</xdr:col>
      <xdr:colOff>101600</xdr:colOff>
      <xdr:row>98</xdr:row>
      <xdr:rowOff>54111</xdr:rowOff>
    </xdr:to>
    <xdr:sp macro="" textlink="">
      <xdr:nvSpPr>
        <xdr:cNvPr id="246" name="フローチャート: 判断 245"/>
        <xdr:cNvSpPr/>
      </xdr:nvSpPr>
      <xdr:spPr>
        <a:xfrm>
          <a:off x="2857500" y="1675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45238</xdr:rowOff>
    </xdr:from>
    <xdr:ext cx="534377" cy="259045"/>
    <xdr:sp macro="" textlink="">
      <xdr:nvSpPr>
        <xdr:cNvPr id="247" name="テキスト ボックス 246"/>
        <xdr:cNvSpPr txBox="1"/>
      </xdr:nvSpPr>
      <xdr:spPr>
        <a:xfrm>
          <a:off x="2641111" y="1684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84722</xdr:rowOff>
    </xdr:from>
    <xdr:to>
      <xdr:col>10</xdr:col>
      <xdr:colOff>114300</xdr:colOff>
      <xdr:row>97</xdr:row>
      <xdr:rowOff>88122</xdr:rowOff>
    </xdr:to>
    <xdr:cxnSp macro="">
      <xdr:nvCxnSpPr>
        <xdr:cNvPr id="248" name="直線コネクタ 247"/>
        <xdr:cNvCxnSpPr/>
      </xdr:nvCxnSpPr>
      <xdr:spPr>
        <a:xfrm>
          <a:off x="1130300" y="16715372"/>
          <a:ext cx="889000" cy="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157680</xdr:rowOff>
    </xdr:from>
    <xdr:to>
      <xdr:col>10</xdr:col>
      <xdr:colOff>165100</xdr:colOff>
      <xdr:row>98</xdr:row>
      <xdr:rowOff>87830</xdr:rowOff>
    </xdr:to>
    <xdr:sp macro="" textlink="">
      <xdr:nvSpPr>
        <xdr:cNvPr id="249" name="フローチャート: 判断 248"/>
        <xdr:cNvSpPr/>
      </xdr:nvSpPr>
      <xdr:spPr>
        <a:xfrm>
          <a:off x="1968500" y="167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78957</xdr:rowOff>
    </xdr:from>
    <xdr:ext cx="534377" cy="259045"/>
    <xdr:sp macro="" textlink="">
      <xdr:nvSpPr>
        <xdr:cNvPr id="250" name="テキスト ボックス 249"/>
        <xdr:cNvSpPr txBox="1"/>
      </xdr:nvSpPr>
      <xdr:spPr>
        <a:xfrm>
          <a:off x="1752111" y="1688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151164</xdr:rowOff>
    </xdr:from>
    <xdr:to>
      <xdr:col>6</xdr:col>
      <xdr:colOff>38100</xdr:colOff>
      <xdr:row>98</xdr:row>
      <xdr:rowOff>81314</xdr:rowOff>
    </xdr:to>
    <xdr:sp macro="" textlink="">
      <xdr:nvSpPr>
        <xdr:cNvPr id="251" name="フローチャート: 判断 250"/>
        <xdr:cNvSpPr/>
      </xdr:nvSpPr>
      <xdr:spPr>
        <a:xfrm>
          <a:off x="1079500" y="1678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72441</xdr:rowOff>
    </xdr:from>
    <xdr:ext cx="534377" cy="259045"/>
    <xdr:sp macro="" textlink="">
      <xdr:nvSpPr>
        <xdr:cNvPr id="252" name="テキスト ボックス 251"/>
        <xdr:cNvSpPr txBox="1"/>
      </xdr:nvSpPr>
      <xdr:spPr>
        <a:xfrm>
          <a:off x="863111" y="168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7976</xdr:rowOff>
    </xdr:from>
    <xdr:to>
      <xdr:col>24</xdr:col>
      <xdr:colOff>114300</xdr:colOff>
      <xdr:row>93</xdr:row>
      <xdr:rowOff>109576</xdr:rowOff>
    </xdr:to>
    <xdr:sp macro="" textlink="">
      <xdr:nvSpPr>
        <xdr:cNvPr id="258" name="楕円 257"/>
        <xdr:cNvSpPr/>
      </xdr:nvSpPr>
      <xdr:spPr>
        <a:xfrm>
          <a:off x="4584700" y="1595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30853</xdr:rowOff>
    </xdr:from>
    <xdr:ext cx="534377" cy="259045"/>
    <xdr:sp macro="" textlink="">
      <xdr:nvSpPr>
        <xdr:cNvPr id="259" name="衛生費該当値テキスト"/>
        <xdr:cNvSpPr txBox="1"/>
      </xdr:nvSpPr>
      <xdr:spPr>
        <a:xfrm>
          <a:off x="4686300" y="1580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91672</xdr:rowOff>
    </xdr:from>
    <xdr:to>
      <xdr:col>20</xdr:col>
      <xdr:colOff>38100</xdr:colOff>
      <xdr:row>97</xdr:row>
      <xdr:rowOff>21822</xdr:rowOff>
    </xdr:to>
    <xdr:sp macro="" textlink="">
      <xdr:nvSpPr>
        <xdr:cNvPr id="260" name="楕円 259"/>
        <xdr:cNvSpPr/>
      </xdr:nvSpPr>
      <xdr:spPr>
        <a:xfrm>
          <a:off x="3746500" y="1655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38349</xdr:rowOff>
    </xdr:from>
    <xdr:ext cx="534377" cy="259045"/>
    <xdr:sp macro="" textlink="">
      <xdr:nvSpPr>
        <xdr:cNvPr id="261" name="テキスト ボックス 260"/>
        <xdr:cNvSpPr txBox="1"/>
      </xdr:nvSpPr>
      <xdr:spPr>
        <a:xfrm>
          <a:off x="3530111" y="1632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109046</xdr:rowOff>
    </xdr:from>
    <xdr:to>
      <xdr:col>15</xdr:col>
      <xdr:colOff>101600</xdr:colOff>
      <xdr:row>97</xdr:row>
      <xdr:rowOff>39196</xdr:rowOff>
    </xdr:to>
    <xdr:sp macro="" textlink="">
      <xdr:nvSpPr>
        <xdr:cNvPr id="262" name="楕円 261"/>
        <xdr:cNvSpPr/>
      </xdr:nvSpPr>
      <xdr:spPr>
        <a:xfrm>
          <a:off x="2857500" y="1656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55723</xdr:rowOff>
    </xdr:from>
    <xdr:ext cx="534377" cy="259045"/>
    <xdr:sp macro="" textlink="">
      <xdr:nvSpPr>
        <xdr:cNvPr id="263" name="テキスト ボックス 262"/>
        <xdr:cNvSpPr txBox="1"/>
      </xdr:nvSpPr>
      <xdr:spPr>
        <a:xfrm>
          <a:off x="2641111" y="1634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37322</xdr:rowOff>
    </xdr:from>
    <xdr:to>
      <xdr:col>10</xdr:col>
      <xdr:colOff>165100</xdr:colOff>
      <xdr:row>97</xdr:row>
      <xdr:rowOff>138922</xdr:rowOff>
    </xdr:to>
    <xdr:sp macro="" textlink="">
      <xdr:nvSpPr>
        <xdr:cNvPr id="264" name="楕円 263"/>
        <xdr:cNvSpPr/>
      </xdr:nvSpPr>
      <xdr:spPr>
        <a:xfrm>
          <a:off x="1968500" y="1666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155449</xdr:rowOff>
    </xdr:from>
    <xdr:ext cx="534377" cy="259045"/>
    <xdr:sp macro="" textlink="">
      <xdr:nvSpPr>
        <xdr:cNvPr id="265" name="テキスト ボックス 264"/>
        <xdr:cNvSpPr txBox="1"/>
      </xdr:nvSpPr>
      <xdr:spPr>
        <a:xfrm>
          <a:off x="1752111" y="1644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33922</xdr:rowOff>
    </xdr:from>
    <xdr:to>
      <xdr:col>6</xdr:col>
      <xdr:colOff>38100</xdr:colOff>
      <xdr:row>97</xdr:row>
      <xdr:rowOff>135522</xdr:rowOff>
    </xdr:to>
    <xdr:sp macro="" textlink="">
      <xdr:nvSpPr>
        <xdr:cNvPr id="266" name="楕円 265"/>
        <xdr:cNvSpPr/>
      </xdr:nvSpPr>
      <xdr:spPr>
        <a:xfrm>
          <a:off x="1079500" y="1666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152049</xdr:rowOff>
    </xdr:from>
    <xdr:ext cx="534377" cy="259045"/>
    <xdr:sp macro="" textlink="">
      <xdr:nvSpPr>
        <xdr:cNvPr id="267" name="テキスト ボックス 266"/>
        <xdr:cNvSpPr txBox="1"/>
      </xdr:nvSpPr>
      <xdr:spPr>
        <a:xfrm>
          <a:off x="863111" y="1643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92456</xdr:rowOff>
    </xdr:from>
    <xdr:to>
      <xdr:col>54</xdr:col>
      <xdr:colOff>189865</xdr:colOff>
      <xdr:row>39</xdr:row>
      <xdr:rowOff>44259</xdr:rowOff>
    </xdr:to>
    <xdr:cxnSp macro="">
      <xdr:nvCxnSpPr>
        <xdr:cNvPr id="291" name="直線コネクタ 290"/>
        <xdr:cNvCxnSpPr/>
      </xdr:nvCxnSpPr>
      <xdr:spPr>
        <a:xfrm flipV="1">
          <a:off x="10475595" y="6093206"/>
          <a:ext cx="1270" cy="637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48086</xdr:rowOff>
    </xdr:from>
    <xdr:ext cx="249299" cy="259045"/>
    <xdr:sp macro="" textlink="">
      <xdr:nvSpPr>
        <xdr:cNvPr id="292" name="労働費最小値テキスト"/>
        <xdr:cNvSpPr txBox="1"/>
      </xdr:nvSpPr>
      <xdr:spPr>
        <a:xfrm>
          <a:off x="10528300" y="6734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44259</xdr:rowOff>
    </xdr:from>
    <xdr:to>
      <xdr:col>55</xdr:col>
      <xdr:colOff>88900</xdr:colOff>
      <xdr:row>39</xdr:row>
      <xdr:rowOff>44259</xdr:rowOff>
    </xdr:to>
    <xdr:cxnSp macro="">
      <xdr:nvCxnSpPr>
        <xdr:cNvPr id="293" name="直線コネクタ 292"/>
        <xdr:cNvCxnSpPr/>
      </xdr:nvCxnSpPr>
      <xdr:spPr>
        <a:xfrm>
          <a:off x="10388600" y="673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39133</xdr:rowOff>
    </xdr:from>
    <xdr:ext cx="469744" cy="259045"/>
    <xdr:sp macro="" textlink="">
      <xdr:nvSpPr>
        <xdr:cNvPr id="294" name="労働費最大値テキスト"/>
        <xdr:cNvSpPr txBox="1"/>
      </xdr:nvSpPr>
      <xdr:spPr>
        <a:xfrm>
          <a:off x="10528300" y="58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92456</xdr:rowOff>
    </xdr:from>
    <xdr:to>
      <xdr:col>55</xdr:col>
      <xdr:colOff>88900</xdr:colOff>
      <xdr:row>35</xdr:row>
      <xdr:rowOff>92456</xdr:rowOff>
    </xdr:to>
    <xdr:cxnSp macro="">
      <xdr:nvCxnSpPr>
        <xdr:cNvPr id="295" name="直線コネクタ 294"/>
        <xdr:cNvCxnSpPr/>
      </xdr:nvCxnSpPr>
      <xdr:spPr>
        <a:xfrm>
          <a:off x="10388600" y="60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32830</xdr:rowOff>
    </xdr:from>
    <xdr:to>
      <xdr:col>55</xdr:col>
      <xdr:colOff>0</xdr:colOff>
      <xdr:row>38</xdr:row>
      <xdr:rowOff>33592</xdr:rowOff>
    </xdr:to>
    <xdr:cxnSp macro="">
      <xdr:nvCxnSpPr>
        <xdr:cNvPr id="296" name="直線コネクタ 295"/>
        <xdr:cNvCxnSpPr/>
      </xdr:nvCxnSpPr>
      <xdr:spPr>
        <a:xfrm flipV="1">
          <a:off x="9639300" y="654793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7" name="労働費平均値テキスト"/>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8" name="フローチャート: 判断 297"/>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33592</xdr:rowOff>
    </xdr:from>
    <xdr:to>
      <xdr:col>50</xdr:col>
      <xdr:colOff>114300</xdr:colOff>
      <xdr:row>38</xdr:row>
      <xdr:rowOff>40449</xdr:rowOff>
    </xdr:to>
    <xdr:cxnSp macro="">
      <xdr:nvCxnSpPr>
        <xdr:cNvPr id="299" name="直線コネクタ 298"/>
        <xdr:cNvCxnSpPr/>
      </xdr:nvCxnSpPr>
      <xdr:spPr>
        <a:xfrm flipV="1">
          <a:off x="8750300" y="654869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0" name="フローチャート: 判断 299"/>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103141</xdr:rowOff>
    </xdr:from>
    <xdr:ext cx="378565" cy="259045"/>
    <xdr:sp macro="" textlink="">
      <xdr:nvSpPr>
        <xdr:cNvPr id="301" name="テキスト ボックス 300"/>
        <xdr:cNvSpPr txBox="1"/>
      </xdr:nvSpPr>
      <xdr:spPr>
        <a:xfrm>
          <a:off x="9450017" y="66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128079</xdr:rowOff>
    </xdr:from>
    <xdr:to>
      <xdr:col>45</xdr:col>
      <xdr:colOff>177800</xdr:colOff>
      <xdr:row>38</xdr:row>
      <xdr:rowOff>40449</xdr:rowOff>
    </xdr:to>
    <xdr:cxnSp macro="">
      <xdr:nvCxnSpPr>
        <xdr:cNvPr id="302" name="直線コネクタ 301"/>
        <xdr:cNvCxnSpPr/>
      </xdr:nvCxnSpPr>
      <xdr:spPr>
        <a:xfrm>
          <a:off x="7861300" y="5100129"/>
          <a:ext cx="889000" cy="145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162433</xdr:rowOff>
    </xdr:from>
    <xdr:to>
      <xdr:col>46</xdr:col>
      <xdr:colOff>38100</xdr:colOff>
      <xdr:row>38</xdr:row>
      <xdr:rowOff>92583</xdr:rowOff>
    </xdr:to>
    <xdr:sp macro="" textlink="">
      <xdr:nvSpPr>
        <xdr:cNvPr id="303" name="フローチャート: 判断 302"/>
        <xdr:cNvSpPr/>
      </xdr:nvSpPr>
      <xdr:spPr>
        <a:xfrm>
          <a:off x="8699500" y="650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83710</xdr:rowOff>
    </xdr:from>
    <xdr:ext cx="378565" cy="259045"/>
    <xdr:sp macro="" textlink="">
      <xdr:nvSpPr>
        <xdr:cNvPr id="304" name="テキスト ボックス 303"/>
        <xdr:cNvSpPr txBox="1"/>
      </xdr:nvSpPr>
      <xdr:spPr>
        <a:xfrm>
          <a:off x="8561017" y="659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128079</xdr:rowOff>
    </xdr:from>
    <xdr:to>
      <xdr:col>41</xdr:col>
      <xdr:colOff>50800</xdr:colOff>
      <xdr:row>35</xdr:row>
      <xdr:rowOff>64453</xdr:rowOff>
    </xdr:to>
    <xdr:cxnSp macro="">
      <xdr:nvCxnSpPr>
        <xdr:cNvPr id="305" name="直線コネクタ 304"/>
        <xdr:cNvCxnSpPr/>
      </xdr:nvCxnSpPr>
      <xdr:spPr>
        <a:xfrm flipV="1">
          <a:off x="6972300" y="5100129"/>
          <a:ext cx="889000" cy="96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98425</xdr:rowOff>
    </xdr:from>
    <xdr:to>
      <xdr:col>41</xdr:col>
      <xdr:colOff>101600</xdr:colOff>
      <xdr:row>38</xdr:row>
      <xdr:rowOff>28575</xdr:rowOff>
    </xdr:to>
    <xdr:sp macro="" textlink="">
      <xdr:nvSpPr>
        <xdr:cNvPr id="306" name="フローチャート: 判断 305"/>
        <xdr:cNvSpPr/>
      </xdr:nvSpPr>
      <xdr:spPr>
        <a:xfrm>
          <a:off x="78105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19702</xdr:rowOff>
    </xdr:from>
    <xdr:ext cx="469744" cy="259045"/>
    <xdr:sp macro="" textlink="">
      <xdr:nvSpPr>
        <xdr:cNvPr id="307" name="テキスト ボックス 306"/>
        <xdr:cNvSpPr txBox="1"/>
      </xdr:nvSpPr>
      <xdr:spPr>
        <a:xfrm>
          <a:off x="7626428" y="65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168719</xdr:rowOff>
    </xdr:from>
    <xdr:to>
      <xdr:col>36</xdr:col>
      <xdr:colOff>165100</xdr:colOff>
      <xdr:row>38</xdr:row>
      <xdr:rowOff>98869</xdr:rowOff>
    </xdr:to>
    <xdr:sp macro="" textlink="">
      <xdr:nvSpPr>
        <xdr:cNvPr id="308" name="フローチャート: 判断 307"/>
        <xdr:cNvSpPr/>
      </xdr:nvSpPr>
      <xdr:spPr>
        <a:xfrm>
          <a:off x="6921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89996</xdr:rowOff>
    </xdr:from>
    <xdr:ext cx="378565" cy="259045"/>
    <xdr:sp macro="" textlink="">
      <xdr:nvSpPr>
        <xdr:cNvPr id="309" name="テキスト ボックス 308"/>
        <xdr:cNvSpPr txBox="1"/>
      </xdr:nvSpPr>
      <xdr:spPr>
        <a:xfrm>
          <a:off x="6783017" y="6605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153479</xdr:rowOff>
    </xdr:from>
    <xdr:to>
      <xdr:col>55</xdr:col>
      <xdr:colOff>50800</xdr:colOff>
      <xdr:row>38</xdr:row>
      <xdr:rowOff>83629</xdr:rowOff>
    </xdr:to>
    <xdr:sp macro="" textlink="">
      <xdr:nvSpPr>
        <xdr:cNvPr id="315" name="楕円 314"/>
        <xdr:cNvSpPr/>
      </xdr:nvSpPr>
      <xdr:spPr>
        <a:xfrm>
          <a:off x="10426700" y="64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4906</xdr:rowOff>
    </xdr:from>
    <xdr:ext cx="378565" cy="259045"/>
    <xdr:sp macro="" textlink="">
      <xdr:nvSpPr>
        <xdr:cNvPr id="316" name="労働費該当値テキスト"/>
        <xdr:cNvSpPr txBox="1"/>
      </xdr:nvSpPr>
      <xdr:spPr>
        <a:xfrm>
          <a:off x="10528300" y="6348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154241</xdr:rowOff>
    </xdr:from>
    <xdr:to>
      <xdr:col>50</xdr:col>
      <xdr:colOff>165100</xdr:colOff>
      <xdr:row>38</xdr:row>
      <xdr:rowOff>84392</xdr:rowOff>
    </xdr:to>
    <xdr:sp macro="" textlink="">
      <xdr:nvSpPr>
        <xdr:cNvPr id="317" name="楕円 316"/>
        <xdr:cNvSpPr/>
      </xdr:nvSpPr>
      <xdr:spPr>
        <a:xfrm>
          <a:off x="9588500" y="6497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100918</xdr:rowOff>
    </xdr:from>
    <xdr:ext cx="378565" cy="259045"/>
    <xdr:sp macro="" textlink="">
      <xdr:nvSpPr>
        <xdr:cNvPr id="318" name="テキスト ボックス 317"/>
        <xdr:cNvSpPr txBox="1"/>
      </xdr:nvSpPr>
      <xdr:spPr>
        <a:xfrm>
          <a:off x="9450017" y="627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161099</xdr:rowOff>
    </xdr:from>
    <xdr:to>
      <xdr:col>46</xdr:col>
      <xdr:colOff>38100</xdr:colOff>
      <xdr:row>38</xdr:row>
      <xdr:rowOff>91249</xdr:rowOff>
    </xdr:to>
    <xdr:sp macro="" textlink="">
      <xdr:nvSpPr>
        <xdr:cNvPr id="319" name="楕円 318"/>
        <xdr:cNvSpPr/>
      </xdr:nvSpPr>
      <xdr:spPr>
        <a:xfrm>
          <a:off x="8699500" y="65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107776</xdr:rowOff>
    </xdr:from>
    <xdr:ext cx="378565" cy="259045"/>
    <xdr:sp macro="" textlink="">
      <xdr:nvSpPr>
        <xdr:cNvPr id="320" name="テキスト ボックス 319"/>
        <xdr:cNvSpPr txBox="1"/>
      </xdr:nvSpPr>
      <xdr:spPr>
        <a:xfrm>
          <a:off x="8561017" y="6279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77279</xdr:rowOff>
    </xdr:from>
    <xdr:to>
      <xdr:col>41</xdr:col>
      <xdr:colOff>101600</xdr:colOff>
      <xdr:row>30</xdr:row>
      <xdr:rowOff>7429</xdr:rowOff>
    </xdr:to>
    <xdr:sp macro="" textlink="">
      <xdr:nvSpPr>
        <xdr:cNvPr id="321" name="楕円 320"/>
        <xdr:cNvSpPr/>
      </xdr:nvSpPr>
      <xdr:spPr>
        <a:xfrm>
          <a:off x="7810500" y="504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28</xdr:row>
      <xdr:rowOff>23956</xdr:rowOff>
    </xdr:from>
    <xdr:ext cx="469744" cy="259045"/>
    <xdr:sp macro="" textlink="">
      <xdr:nvSpPr>
        <xdr:cNvPr id="322" name="テキスト ボックス 321"/>
        <xdr:cNvSpPr txBox="1"/>
      </xdr:nvSpPr>
      <xdr:spPr>
        <a:xfrm>
          <a:off x="7626428" y="482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13653</xdr:rowOff>
    </xdr:from>
    <xdr:to>
      <xdr:col>36</xdr:col>
      <xdr:colOff>165100</xdr:colOff>
      <xdr:row>35</xdr:row>
      <xdr:rowOff>115253</xdr:rowOff>
    </xdr:to>
    <xdr:sp macro="" textlink="">
      <xdr:nvSpPr>
        <xdr:cNvPr id="323" name="楕円 322"/>
        <xdr:cNvSpPr/>
      </xdr:nvSpPr>
      <xdr:spPr>
        <a:xfrm>
          <a:off x="6921500" y="601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131780</xdr:rowOff>
    </xdr:from>
    <xdr:ext cx="469744" cy="259045"/>
    <xdr:sp macro="" textlink="">
      <xdr:nvSpPr>
        <xdr:cNvPr id="324" name="テキスト ボックス 323"/>
        <xdr:cNvSpPr txBox="1"/>
      </xdr:nvSpPr>
      <xdr:spPr>
        <a:xfrm>
          <a:off x="6737428" y="57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8" name="テキスト ボックス 337"/>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46" name="直線コネクタ 345"/>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47" name="農林水産業費最小値テキスト"/>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8" name="直線コネクタ 347"/>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9" name="農林水産業費最大値テキスト"/>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50" name="直線コネクタ 349"/>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22199</xdr:rowOff>
    </xdr:from>
    <xdr:to>
      <xdr:col>55</xdr:col>
      <xdr:colOff>0</xdr:colOff>
      <xdr:row>58</xdr:row>
      <xdr:rowOff>24485</xdr:rowOff>
    </xdr:to>
    <xdr:cxnSp macro="">
      <xdr:nvCxnSpPr>
        <xdr:cNvPr id="351" name="直線コネクタ 350"/>
        <xdr:cNvCxnSpPr/>
      </xdr:nvCxnSpPr>
      <xdr:spPr>
        <a:xfrm>
          <a:off x="9639300" y="996629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47861</xdr:rowOff>
    </xdr:from>
    <xdr:ext cx="469744" cy="259045"/>
    <xdr:sp macro="" textlink="">
      <xdr:nvSpPr>
        <xdr:cNvPr id="352" name="農林水産業費平均値テキスト"/>
        <xdr:cNvSpPr txBox="1"/>
      </xdr:nvSpPr>
      <xdr:spPr>
        <a:xfrm>
          <a:off x="10528300" y="9649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53" name="フローチャート: 判断 352"/>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22199</xdr:rowOff>
    </xdr:from>
    <xdr:to>
      <xdr:col>50</xdr:col>
      <xdr:colOff>114300</xdr:colOff>
      <xdr:row>58</xdr:row>
      <xdr:rowOff>40945</xdr:rowOff>
    </xdr:to>
    <xdr:cxnSp macro="">
      <xdr:nvCxnSpPr>
        <xdr:cNvPr id="354" name="直線コネクタ 353"/>
        <xdr:cNvCxnSpPr/>
      </xdr:nvCxnSpPr>
      <xdr:spPr>
        <a:xfrm flipV="1">
          <a:off x="8750300" y="9966299"/>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55" name="フローチャート: 判断 354"/>
        <xdr:cNvSpPr/>
      </xdr:nvSpPr>
      <xdr:spPr>
        <a:xfrm>
          <a:off x="9588500" y="978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129852</xdr:rowOff>
    </xdr:from>
    <xdr:ext cx="469744" cy="259045"/>
    <xdr:sp macro="" textlink="">
      <xdr:nvSpPr>
        <xdr:cNvPr id="356" name="テキスト ボックス 355"/>
        <xdr:cNvSpPr txBox="1"/>
      </xdr:nvSpPr>
      <xdr:spPr>
        <a:xfrm>
          <a:off x="9404428" y="955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160365</xdr:rowOff>
    </xdr:from>
    <xdr:to>
      <xdr:col>45</xdr:col>
      <xdr:colOff>177800</xdr:colOff>
      <xdr:row>58</xdr:row>
      <xdr:rowOff>40945</xdr:rowOff>
    </xdr:to>
    <xdr:cxnSp macro="">
      <xdr:nvCxnSpPr>
        <xdr:cNvPr id="357" name="直線コネクタ 356"/>
        <xdr:cNvCxnSpPr/>
      </xdr:nvCxnSpPr>
      <xdr:spPr>
        <a:xfrm>
          <a:off x="7861300" y="9933015"/>
          <a:ext cx="889000" cy="5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macro="" textlink="">
      <xdr:nvSpPr>
        <xdr:cNvPr id="358" name="フローチャート: 判断 357"/>
        <xdr:cNvSpPr/>
      </xdr:nvSpPr>
      <xdr:spPr>
        <a:xfrm>
          <a:off x="8699500" y="97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137441</xdr:rowOff>
    </xdr:from>
    <xdr:ext cx="469744" cy="259045"/>
    <xdr:sp macro="" textlink="">
      <xdr:nvSpPr>
        <xdr:cNvPr id="359" name="テキスト ボックス 358"/>
        <xdr:cNvSpPr txBox="1"/>
      </xdr:nvSpPr>
      <xdr:spPr>
        <a:xfrm>
          <a:off x="8515428" y="956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160365</xdr:rowOff>
    </xdr:from>
    <xdr:to>
      <xdr:col>41</xdr:col>
      <xdr:colOff>50800</xdr:colOff>
      <xdr:row>57</xdr:row>
      <xdr:rowOff>170790</xdr:rowOff>
    </xdr:to>
    <xdr:cxnSp macro="">
      <xdr:nvCxnSpPr>
        <xdr:cNvPr id="360" name="直線コネクタ 359"/>
        <xdr:cNvCxnSpPr/>
      </xdr:nvCxnSpPr>
      <xdr:spPr>
        <a:xfrm flipV="1">
          <a:off x="6972300" y="9933015"/>
          <a:ext cx="8890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macro="" textlink="">
      <xdr:nvSpPr>
        <xdr:cNvPr id="361" name="フローチャート: 判断 360"/>
        <xdr:cNvSpPr/>
      </xdr:nvSpPr>
      <xdr:spPr>
        <a:xfrm>
          <a:off x="78105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147957</xdr:rowOff>
    </xdr:from>
    <xdr:ext cx="469744" cy="259045"/>
    <xdr:sp macro="" textlink="">
      <xdr:nvSpPr>
        <xdr:cNvPr id="362" name="テキスト ボックス 361"/>
        <xdr:cNvSpPr txBox="1"/>
      </xdr:nvSpPr>
      <xdr:spPr>
        <a:xfrm>
          <a:off x="7626428" y="95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macro="" textlink="">
      <xdr:nvSpPr>
        <xdr:cNvPr id="363" name="フローチャート: 判断 362"/>
        <xdr:cNvSpPr/>
      </xdr:nvSpPr>
      <xdr:spPr>
        <a:xfrm>
          <a:off x="6921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99676</xdr:rowOff>
    </xdr:from>
    <xdr:ext cx="469744" cy="259045"/>
    <xdr:sp macro="" textlink="">
      <xdr:nvSpPr>
        <xdr:cNvPr id="364" name="テキスト ボックス 363"/>
        <xdr:cNvSpPr txBox="1"/>
      </xdr:nvSpPr>
      <xdr:spPr>
        <a:xfrm>
          <a:off x="6737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145135</xdr:rowOff>
    </xdr:from>
    <xdr:to>
      <xdr:col>55</xdr:col>
      <xdr:colOff>50800</xdr:colOff>
      <xdr:row>58</xdr:row>
      <xdr:rowOff>75285</xdr:rowOff>
    </xdr:to>
    <xdr:sp macro="" textlink="">
      <xdr:nvSpPr>
        <xdr:cNvPr id="370" name="楕円 369"/>
        <xdr:cNvSpPr/>
      </xdr:nvSpPr>
      <xdr:spPr>
        <a:xfrm>
          <a:off x="10426700" y="99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60062</xdr:rowOff>
    </xdr:from>
    <xdr:ext cx="469744" cy="259045"/>
    <xdr:sp macro="" textlink="">
      <xdr:nvSpPr>
        <xdr:cNvPr id="371" name="農林水産業費該当値テキスト"/>
        <xdr:cNvSpPr txBox="1"/>
      </xdr:nvSpPr>
      <xdr:spPr>
        <a:xfrm>
          <a:off x="10528300" y="983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142849</xdr:rowOff>
    </xdr:from>
    <xdr:to>
      <xdr:col>50</xdr:col>
      <xdr:colOff>165100</xdr:colOff>
      <xdr:row>58</xdr:row>
      <xdr:rowOff>72999</xdr:rowOff>
    </xdr:to>
    <xdr:sp macro="" textlink="">
      <xdr:nvSpPr>
        <xdr:cNvPr id="372" name="楕円 371"/>
        <xdr:cNvSpPr/>
      </xdr:nvSpPr>
      <xdr:spPr>
        <a:xfrm>
          <a:off x="9588500" y="99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64126</xdr:rowOff>
    </xdr:from>
    <xdr:ext cx="469744" cy="259045"/>
    <xdr:sp macro="" textlink="">
      <xdr:nvSpPr>
        <xdr:cNvPr id="373" name="テキスト ボックス 372"/>
        <xdr:cNvSpPr txBox="1"/>
      </xdr:nvSpPr>
      <xdr:spPr>
        <a:xfrm>
          <a:off x="9404428" y="1000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161595</xdr:rowOff>
    </xdr:from>
    <xdr:to>
      <xdr:col>46</xdr:col>
      <xdr:colOff>38100</xdr:colOff>
      <xdr:row>58</xdr:row>
      <xdr:rowOff>91745</xdr:rowOff>
    </xdr:to>
    <xdr:sp macro="" textlink="">
      <xdr:nvSpPr>
        <xdr:cNvPr id="374" name="楕円 373"/>
        <xdr:cNvSpPr/>
      </xdr:nvSpPr>
      <xdr:spPr>
        <a:xfrm>
          <a:off x="8699500" y="99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82872</xdr:rowOff>
    </xdr:from>
    <xdr:ext cx="469744" cy="259045"/>
    <xdr:sp macro="" textlink="">
      <xdr:nvSpPr>
        <xdr:cNvPr id="375" name="テキスト ボックス 374"/>
        <xdr:cNvSpPr txBox="1"/>
      </xdr:nvSpPr>
      <xdr:spPr>
        <a:xfrm>
          <a:off x="8515428" y="1002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109565</xdr:rowOff>
    </xdr:from>
    <xdr:to>
      <xdr:col>41</xdr:col>
      <xdr:colOff>101600</xdr:colOff>
      <xdr:row>58</xdr:row>
      <xdr:rowOff>39715</xdr:rowOff>
    </xdr:to>
    <xdr:sp macro="" textlink="">
      <xdr:nvSpPr>
        <xdr:cNvPr id="376" name="楕円 375"/>
        <xdr:cNvSpPr/>
      </xdr:nvSpPr>
      <xdr:spPr>
        <a:xfrm>
          <a:off x="7810500" y="98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30842</xdr:rowOff>
    </xdr:from>
    <xdr:ext cx="469744" cy="259045"/>
    <xdr:sp macro="" textlink="">
      <xdr:nvSpPr>
        <xdr:cNvPr id="377" name="テキスト ボックス 376"/>
        <xdr:cNvSpPr txBox="1"/>
      </xdr:nvSpPr>
      <xdr:spPr>
        <a:xfrm>
          <a:off x="7626428" y="997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119990</xdr:rowOff>
    </xdr:from>
    <xdr:to>
      <xdr:col>36</xdr:col>
      <xdr:colOff>165100</xdr:colOff>
      <xdr:row>58</xdr:row>
      <xdr:rowOff>50140</xdr:rowOff>
    </xdr:to>
    <xdr:sp macro="" textlink="">
      <xdr:nvSpPr>
        <xdr:cNvPr id="378" name="楕円 377"/>
        <xdr:cNvSpPr/>
      </xdr:nvSpPr>
      <xdr:spPr>
        <a:xfrm>
          <a:off x="6921500" y="98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41267</xdr:rowOff>
    </xdr:from>
    <xdr:ext cx="469744" cy="259045"/>
    <xdr:sp macro="" textlink="">
      <xdr:nvSpPr>
        <xdr:cNvPr id="379" name="テキスト ボックス 378"/>
        <xdr:cNvSpPr txBox="1"/>
      </xdr:nvSpPr>
      <xdr:spPr>
        <a:xfrm>
          <a:off x="6737428" y="998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401" name="直線コネクタ 400"/>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402" name="商工費最小値テキスト"/>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403" name="直線コネクタ 402"/>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404" name="商工費最大値テキスト"/>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405" name="直線コネクタ 404"/>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80584</xdr:rowOff>
    </xdr:from>
    <xdr:to>
      <xdr:col>55</xdr:col>
      <xdr:colOff>0</xdr:colOff>
      <xdr:row>77</xdr:row>
      <xdr:rowOff>23479</xdr:rowOff>
    </xdr:to>
    <xdr:cxnSp macro="">
      <xdr:nvCxnSpPr>
        <xdr:cNvPr id="406" name="直線コネクタ 405"/>
        <xdr:cNvCxnSpPr/>
      </xdr:nvCxnSpPr>
      <xdr:spPr>
        <a:xfrm>
          <a:off x="9639300" y="13110784"/>
          <a:ext cx="838200" cy="1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133266</xdr:rowOff>
    </xdr:from>
    <xdr:ext cx="469744" cy="259045"/>
    <xdr:sp macro="" textlink="">
      <xdr:nvSpPr>
        <xdr:cNvPr id="407" name="商工費平均値テキスト"/>
        <xdr:cNvSpPr txBox="1"/>
      </xdr:nvSpPr>
      <xdr:spPr>
        <a:xfrm>
          <a:off x="10528300" y="1299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8" name="フローチャート: 判断 407"/>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80584</xdr:rowOff>
    </xdr:from>
    <xdr:to>
      <xdr:col>50</xdr:col>
      <xdr:colOff>114300</xdr:colOff>
      <xdr:row>77</xdr:row>
      <xdr:rowOff>66914</xdr:rowOff>
    </xdr:to>
    <xdr:cxnSp macro="">
      <xdr:nvCxnSpPr>
        <xdr:cNvPr id="409" name="直線コネクタ 408"/>
        <xdr:cNvCxnSpPr/>
      </xdr:nvCxnSpPr>
      <xdr:spPr>
        <a:xfrm flipV="1">
          <a:off x="8750300" y="13110784"/>
          <a:ext cx="889000" cy="15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10" name="フローチャート: 判断 409"/>
        <xdr:cNvSpPr/>
      </xdr:nvSpPr>
      <xdr:spPr>
        <a:xfrm>
          <a:off x="9588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123517</xdr:rowOff>
    </xdr:from>
    <xdr:ext cx="469744" cy="259045"/>
    <xdr:sp macro="" textlink="">
      <xdr:nvSpPr>
        <xdr:cNvPr id="411" name="テキスト ボックス 410"/>
        <xdr:cNvSpPr txBox="1"/>
      </xdr:nvSpPr>
      <xdr:spPr>
        <a:xfrm>
          <a:off x="9404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66914</xdr:rowOff>
    </xdr:from>
    <xdr:to>
      <xdr:col>45</xdr:col>
      <xdr:colOff>177800</xdr:colOff>
      <xdr:row>77</xdr:row>
      <xdr:rowOff>79989</xdr:rowOff>
    </xdr:to>
    <xdr:cxnSp macro="">
      <xdr:nvCxnSpPr>
        <xdr:cNvPr id="412" name="直線コネクタ 411"/>
        <xdr:cNvCxnSpPr/>
      </xdr:nvCxnSpPr>
      <xdr:spPr>
        <a:xfrm flipV="1">
          <a:off x="7861300" y="13268564"/>
          <a:ext cx="889000" cy="1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macro="" textlink="">
      <xdr:nvSpPr>
        <xdr:cNvPr id="413" name="フローチャート: 判断 412"/>
        <xdr:cNvSpPr/>
      </xdr:nvSpPr>
      <xdr:spPr>
        <a:xfrm>
          <a:off x="8699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124914</xdr:rowOff>
    </xdr:from>
    <xdr:ext cx="469744" cy="259045"/>
    <xdr:sp macro="" textlink="">
      <xdr:nvSpPr>
        <xdr:cNvPr id="414" name="テキスト ボックス 413"/>
        <xdr:cNvSpPr txBox="1"/>
      </xdr:nvSpPr>
      <xdr:spPr>
        <a:xfrm>
          <a:off x="8515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79989</xdr:rowOff>
    </xdr:from>
    <xdr:to>
      <xdr:col>41</xdr:col>
      <xdr:colOff>50800</xdr:colOff>
      <xdr:row>77</xdr:row>
      <xdr:rowOff>94757</xdr:rowOff>
    </xdr:to>
    <xdr:cxnSp macro="">
      <xdr:nvCxnSpPr>
        <xdr:cNvPr id="415" name="直線コネクタ 414"/>
        <xdr:cNvCxnSpPr/>
      </xdr:nvCxnSpPr>
      <xdr:spPr>
        <a:xfrm flipV="1">
          <a:off x="6972300" y="13281639"/>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macro="" textlink="">
      <xdr:nvSpPr>
        <xdr:cNvPr id="416" name="フローチャート: 判断 415"/>
        <xdr:cNvSpPr/>
      </xdr:nvSpPr>
      <xdr:spPr>
        <a:xfrm>
          <a:off x="7810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135769</xdr:rowOff>
    </xdr:from>
    <xdr:ext cx="469744" cy="259045"/>
    <xdr:sp macro="" textlink="">
      <xdr:nvSpPr>
        <xdr:cNvPr id="417" name="テキスト ボックス 416"/>
        <xdr:cNvSpPr txBox="1"/>
      </xdr:nvSpPr>
      <xdr:spPr>
        <a:xfrm>
          <a:off x="7626428" y="133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macro="" textlink="">
      <xdr:nvSpPr>
        <xdr:cNvPr id="418" name="フローチャート: 判断 417"/>
        <xdr:cNvSpPr/>
      </xdr:nvSpPr>
      <xdr:spPr>
        <a:xfrm>
          <a:off x="6921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144984</xdr:rowOff>
    </xdr:from>
    <xdr:ext cx="469744" cy="259045"/>
    <xdr:sp macro="" textlink="">
      <xdr:nvSpPr>
        <xdr:cNvPr id="419" name="テキスト ボックス 418"/>
        <xdr:cNvSpPr txBox="1"/>
      </xdr:nvSpPr>
      <xdr:spPr>
        <a:xfrm>
          <a:off x="6737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144129</xdr:rowOff>
    </xdr:from>
    <xdr:to>
      <xdr:col>55</xdr:col>
      <xdr:colOff>50800</xdr:colOff>
      <xdr:row>77</xdr:row>
      <xdr:rowOff>74279</xdr:rowOff>
    </xdr:to>
    <xdr:sp macro="" textlink="">
      <xdr:nvSpPr>
        <xdr:cNvPr id="425" name="楕円 424"/>
        <xdr:cNvSpPr/>
      </xdr:nvSpPr>
      <xdr:spPr>
        <a:xfrm>
          <a:off x="10426700" y="1317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122556</xdr:rowOff>
    </xdr:from>
    <xdr:ext cx="469744" cy="259045"/>
    <xdr:sp macro="" textlink="">
      <xdr:nvSpPr>
        <xdr:cNvPr id="426" name="商工費該当値テキスト"/>
        <xdr:cNvSpPr txBox="1"/>
      </xdr:nvSpPr>
      <xdr:spPr>
        <a:xfrm>
          <a:off x="10528300" y="1315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29784</xdr:rowOff>
    </xdr:from>
    <xdr:to>
      <xdr:col>50</xdr:col>
      <xdr:colOff>165100</xdr:colOff>
      <xdr:row>76</xdr:row>
      <xdr:rowOff>131384</xdr:rowOff>
    </xdr:to>
    <xdr:sp macro="" textlink="">
      <xdr:nvSpPr>
        <xdr:cNvPr id="427" name="楕円 426"/>
        <xdr:cNvSpPr/>
      </xdr:nvSpPr>
      <xdr:spPr>
        <a:xfrm>
          <a:off x="9588500" y="1305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147911</xdr:rowOff>
    </xdr:from>
    <xdr:ext cx="469744" cy="259045"/>
    <xdr:sp macro="" textlink="">
      <xdr:nvSpPr>
        <xdr:cNvPr id="428" name="テキスト ボックス 427"/>
        <xdr:cNvSpPr txBox="1"/>
      </xdr:nvSpPr>
      <xdr:spPr>
        <a:xfrm>
          <a:off x="9404428" y="1283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16114</xdr:rowOff>
    </xdr:from>
    <xdr:to>
      <xdr:col>46</xdr:col>
      <xdr:colOff>38100</xdr:colOff>
      <xdr:row>77</xdr:row>
      <xdr:rowOff>117714</xdr:rowOff>
    </xdr:to>
    <xdr:sp macro="" textlink="">
      <xdr:nvSpPr>
        <xdr:cNvPr id="429" name="楕円 428"/>
        <xdr:cNvSpPr/>
      </xdr:nvSpPr>
      <xdr:spPr>
        <a:xfrm>
          <a:off x="8699500" y="1321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108841</xdr:rowOff>
    </xdr:from>
    <xdr:ext cx="469744" cy="259045"/>
    <xdr:sp macro="" textlink="">
      <xdr:nvSpPr>
        <xdr:cNvPr id="430" name="テキスト ボックス 429"/>
        <xdr:cNvSpPr txBox="1"/>
      </xdr:nvSpPr>
      <xdr:spPr>
        <a:xfrm>
          <a:off x="8515428" y="1331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29189</xdr:rowOff>
    </xdr:from>
    <xdr:to>
      <xdr:col>41</xdr:col>
      <xdr:colOff>101600</xdr:colOff>
      <xdr:row>77</xdr:row>
      <xdr:rowOff>130789</xdr:rowOff>
    </xdr:to>
    <xdr:sp macro="" textlink="">
      <xdr:nvSpPr>
        <xdr:cNvPr id="431" name="楕円 430"/>
        <xdr:cNvSpPr/>
      </xdr:nvSpPr>
      <xdr:spPr>
        <a:xfrm>
          <a:off x="7810500" y="1323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147316</xdr:rowOff>
    </xdr:from>
    <xdr:ext cx="469744" cy="259045"/>
    <xdr:sp macro="" textlink="">
      <xdr:nvSpPr>
        <xdr:cNvPr id="432" name="テキスト ボックス 431"/>
        <xdr:cNvSpPr txBox="1"/>
      </xdr:nvSpPr>
      <xdr:spPr>
        <a:xfrm>
          <a:off x="7626428" y="1300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43957</xdr:rowOff>
    </xdr:from>
    <xdr:to>
      <xdr:col>36</xdr:col>
      <xdr:colOff>165100</xdr:colOff>
      <xdr:row>77</xdr:row>
      <xdr:rowOff>145557</xdr:rowOff>
    </xdr:to>
    <xdr:sp macro="" textlink="">
      <xdr:nvSpPr>
        <xdr:cNvPr id="433" name="楕円 432"/>
        <xdr:cNvSpPr/>
      </xdr:nvSpPr>
      <xdr:spPr>
        <a:xfrm>
          <a:off x="6921500" y="132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136684</xdr:rowOff>
    </xdr:from>
    <xdr:ext cx="469744" cy="259045"/>
    <xdr:sp macro="" textlink="">
      <xdr:nvSpPr>
        <xdr:cNvPr id="434" name="テキスト ボックス 433"/>
        <xdr:cNvSpPr txBox="1"/>
      </xdr:nvSpPr>
      <xdr:spPr>
        <a:xfrm>
          <a:off x="6737428" y="1333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7" name="テキスト ボックス 456"/>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61" name="直線コネクタ 460"/>
        <xdr:cNvCxnSpPr/>
      </xdr:nvCxnSpPr>
      <xdr:spPr>
        <a:xfrm flipV="1">
          <a:off x="10475595" y="15466056"/>
          <a:ext cx="127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62" name="土木費最小値テキスト"/>
        <xdr:cNvSpPr txBox="1"/>
      </xdr:nvSpPr>
      <xdr:spPr>
        <a:xfrm>
          <a:off x="10528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63" name="直線コネクタ 462"/>
        <xdr:cNvCxnSpPr/>
      </xdr:nvCxnSpPr>
      <xdr:spPr>
        <a:xfrm>
          <a:off x="10388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64" name="土木費最大値テキスト"/>
        <xdr:cNvSpPr txBox="1"/>
      </xdr:nvSpPr>
      <xdr:spPr>
        <a:xfrm>
          <a:off x="10528300" y="152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65" name="直線コネクタ 464"/>
        <xdr:cNvCxnSpPr/>
      </xdr:nvCxnSpPr>
      <xdr:spPr>
        <a:xfrm>
          <a:off x="10388600" y="1546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108806</xdr:rowOff>
    </xdr:from>
    <xdr:to>
      <xdr:col>55</xdr:col>
      <xdr:colOff>0</xdr:colOff>
      <xdr:row>94</xdr:row>
      <xdr:rowOff>32324</xdr:rowOff>
    </xdr:to>
    <xdr:cxnSp macro="">
      <xdr:nvCxnSpPr>
        <xdr:cNvPr id="466" name="直線コネクタ 465"/>
        <xdr:cNvCxnSpPr/>
      </xdr:nvCxnSpPr>
      <xdr:spPr>
        <a:xfrm>
          <a:off x="9639300" y="16053656"/>
          <a:ext cx="838200" cy="9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145541</xdr:rowOff>
    </xdr:from>
    <xdr:ext cx="534377" cy="259045"/>
    <xdr:sp macro="" textlink="">
      <xdr:nvSpPr>
        <xdr:cNvPr id="467" name="土木費平均値テキスト"/>
        <xdr:cNvSpPr txBox="1"/>
      </xdr:nvSpPr>
      <xdr:spPr>
        <a:xfrm>
          <a:off x="10528300" y="16261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8" name="フローチャート: 判断 467"/>
        <xdr:cNvSpPr/>
      </xdr:nvSpPr>
      <xdr:spPr>
        <a:xfrm>
          <a:off x="104267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41663</xdr:rowOff>
    </xdr:from>
    <xdr:to>
      <xdr:col>50</xdr:col>
      <xdr:colOff>114300</xdr:colOff>
      <xdr:row>93</xdr:row>
      <xdr:rowOff>108806</xdr:rowOff>
    </xdr:to>
    <xdr:cxnSp macro="">
      <xdr:nvCxnSpPr>
        <xdr:cNvPr id="469" name="直線コネクタ 468"/>
        <xdr:cNvCxnSpPr/>
      </xdr:nvCxnSpPr>
      <xdr:spPr>
        <a:xfrm>
          <a:off x="8750300" y="15986513"/>
          <a:ext cx="889000" cy="6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100690</xdr:rowOff>
    </xdr:from>
    <xdr:to>
      <xdr:col>50</xdr:col>
      <xdr:colOff>165100</xdr:colOff>
      <xdr:row>95</xdr:row>
      <xdr:rowOff>30840</xdr:rowOff>
    </xdr:to>
    <xdr:sp macro="" textlink="">
      <xdr:nvSpPr>
        <xdr:cNvPr id="470" name="フローチャート: 判断 469"/>
        <xdr:cNvSpPr/>
      </xdr:nvSpPr>
      <xdr:spPr>
        <a:xfrm>
          <a:off x="9588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21967</xdr:rowOff>
    </xdr:from>
    <xdr:ext cx="534377" cy="259045"/>
    <xdr:sp macro="" textlink="">
      <xdr:nvSpPr>
        <xdr:cNvPr id="471" name="テキスト ボックス 470"/>
        <xdr:cNvSpPr txBox="1"/>
      </xdr:nvSpPr>
      <xdr:spPr>
        <a:xfrm>
          <a:off x="9372111" y="1630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41663</xdr:rowOff>
    </xdr:from>
    <xdr:to>
      <xdr:col>45</xdr:col>
      <xdr:colOff>177800</xdr:colOff>
      <xdr:row>93</xdr:row>
      <xdr:rowOff>89767</xdr:rowOff>
    </xdr:to>
    <xdr:cxnSp macro="">
      <xdr:nvCxnSpPr>
        <xdr:cNvPr id="472" name="直線コネクタ 471"/>
        <xdr:cNvCxnSpPr/>
      </xdr:nvCxnSpPr>
      <xdr:spPr>
        <a:xfrm flipV="1">
          <a:off x="7861300" y="15986513"/>
          <a:ext cx="889000" cy="4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155684</xdr:rowOff>
    </xdr:from>
    <xdr:to>
      <xdr:col>46</xdr:col>
      <xdr:colOff>38100</xdr:colOff>
      <xdr:row>95</xdr:row>
      <xdr:rowOff>85834</xdr:rowOff>
    </xdr:to>
    <xdr:sp macro="" textlink="">
      <xdr:nvSpPr>
        <xdr:cNvPr id="473" name="フローチャート: 判断 472"/>
        <xdr:cNvSpPr/>
      </xdr:nvSpPr>
      <xdr:spPr>
        <a:xfrm>
          <a:off x="86995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76961</xdr:rowOff>
    </xdr:from>
    <xdr:ext cx="534377" cy="259045"/>
    <xdr:sp macro="" textlink="">
      <xdr:nvSpPr>
        <xdr:cNvPr id="474" name="テキスト ボックス 473"/>
        <xdr:cNvSpPr txBox="1"/>
      </xdr:nvSpPr>
      <xdr:spPr>
        <a:xfrm>
          <a:off x="8483111" y="1636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89767</xdr:rowOff>
    </xdr:from>
    <xdr:to>
      <xdr:col>41</xdr:col>
      <xdr:colOff>50800</xdr:colOff>
      <xdr:row>93</xdr:row>
      <xdr:rowOff>162266</xdr:rowOff>
    </xdr:to>
    <xdr:cxnSp macro="">
      <xdr:nvCxnSpPr>
        <xdr:cNvPr id="475" name="直線コネクタ 474"/>
        <xdr:cNvCxnSpPr/>
      </xdr:nvCxnSpPr>
      <xdr:spPr>
        <a:xfrm flipV="1">
          <a:off x="6972300" y="16034617"/>
          <a:ext cx="889000" cy="7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148695</xdr:rowOff>
    </xdr:from>
    <xdr:to>
      <xdr:col>41</xdr:col>
      <xdr:colOff>101600</xdr:colOff>
      <xdr:row>95</xdr:row>
      <xdr:rowOff>78845</xdr:rowOff>
    </xdr:to>
    <xdr:sp macro="" textlink="">
      <xdr:nvSpPr>
        <xdr:cNvPr id="476" name="フローチャート: 判断 475"/>
        <xdr:cNvSpPr/>
      </xdr:nvSpPr>
      <xdr:spPr>
        <a:xfrm>
          <a:off x="7810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69972</xdr:rowOff>
    </xdr:from>
    <xdr:ext cx="534377" cy="259045"/>
    <xdr:sp macro="" textlink="">
      <xdr:nvSpPr>
        <xdr:cNvPr id="477" name="テキスト ボックス 476"/>
        <xdr:cNvSpPr txBox="1"/>
      </xdr:nvSpPr>
      <xdr:spPr>
        <a:xfrm>
          <a:off x="7594111" y="1635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65126</xdr:rowOff>
    </xdr:from>
    <xdr:to>
      <xdr:col>36</xdr:col>
      <xdr:colOff>165100</xdr:colOff>
      <xdr:row>94</xdr:row>
      <xdr:rowOff>166726</xdr:rowOff>
    </xdr:to>
    <xdr:sp macro="" textlink="">
      <xdr:nvSpPr>
        <xdr:cNvPr id="478" name="フローチャート: 判断 477"/>
        <xdr:cNvSpPr/>
      </xdr:nvSpPr>
      <xdr:spPr>
        <a:xfrm>
          <a:off x="6921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157853</xdr:rowOff>
    </xdr:from>
    <xdr:ext cx="534377" cy="259045"/>
    <xdr:sp macro="" textlink="">
      <xdr:nvSpPr>
        <xdr:cNvPr id="479" name="テキスト ボックス 478"/>
        <xdr:cNvSpPr txBox="1"/>
      </xdr:nvSpPr>
      <xdr:spPr>
        <a:xfrm>
          <a:off x="6705111" y="162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152974</xdr:rowOff>
    </xdr:from>
    <xdr:to>
      <xdr:col>55</xdr:col>
      <xdr:colOff>50800</xdr:colOff>
      <xdr:row>94</xdr:row>
      <xdr:rowOff>83124</xdr:rowOff>
    </xdr:to>
    <xdr:sp macro="" textlink="">
      <xdr:nvSpPr>
        <xdr:cNvPr id="485" name="楕円 484"/>
        <xdr:cNvSpPr/>
      </xdr:nvSpPr>
      <xdr:spPr>
        <a:xfrm>
          <a:off x="10426700" y="1609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4401</xdr:rowOff>
    </xdr:from>
    <xdr:ext cx="534377" cy="259045"/>
    <xdr:sp macro="" textlink="">
      <xdr:nvSpPr>
        <xdr:cNvPr id="486" name="土木費該当値テキスト"/>
        <xdr:cNvSpPr txBox="1"/>
      </xdr:nvSpPr>
      <xdr:spPr>
        <a:xfrm>
          <a:off x="10528300" y="1594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58006</xdr:rowOff>
    </xdr:from>
    <xdr:to>
      <xdr:col>50</xdr:col>
      <xdr:colOff>165100</xdr:colOff>
      <xdr:row>93</xdr:row>
      <xdr:rowOff>159606</xdr:rowOff>
    </xdr:to>
    <xdr:sp macro="" textlink="">
      <xdr:nvSpPr>
        <xdr:cNvPr id="487" name="楕円 486"/>
        <xdr:cNvSpPr/>
      </xdr:nvSpPr>
      <xdr:spPr>
        <a:xfrm>
          <a:off x="9588500" y="160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4683</xdr:rowOff>
    </xdr:from>
    <xdr:ext cx="534377" cy="259045"/>
    <xdr:sp macro="" textlink="">
      <xdr:nvSpPr>
        <xdr:cNvPr id="488" name="テキスト ボックス 487"/>
        <xdr:cNvSpPr txBox="1"/>
      </xdr:nvSpPr>
      <xdr:spPr>
        <a:xfrm>
          <a:off x="9372111" y="1577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162313</xdr:rowOff>
    </xdr:from>
    <xdr:to>
      <xdr:col>46</xdr:col>
      <xdr:colOff>38100</xdr:colOff>
      <xdr:row>93</xdr:row>
      <xdr:rowOff>92463</xdr:rowOff>
    </xdr:to>
    <xdr:sp macro="" textlink="">
      <xdr:nvSpPr>
        <xdr:cNvPr id="489" name="楕円 488"/>
        <xdr:cNvSpPr/>
      </xdr:nvSpPr>
      <xdr:spPr>
        <a:xfrm>
          <a:off x="8699500" y="159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108990</xdr:rowOff>
    </xdr:from>
    <xdr:ext cx="534377" cy="259045"/>
    <xdr:sp macro="" textlink="">
      <xdr:nvSpPr>
        <xdr:cNvPr id="490" name="テキスト ボックス 489"/>
        <xdr:cNvSpPr txBox="1"/>
      </xdr:nvSpPr>
      <xdr:spPr>
        <a:xfrm>
          <a:off x="8483111" y="1571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38967</xdr:rowOff>
    </xdr:from>
    <xdr:to>
      <xdr:col>41</xdr:col>
      <xdr:colOff>101600</xdr:colOff>
      <xdr:row>93</xdr:row>
      <xdr:rowOff>140567</xdr:rowOff>
    </xdr:to>
    <xdr:sp macro="" textlink="">
      <xdr:nvSpPr>
        <xdr:cNvPr id="491" name="楕円 490"/>
        <xdr:cNvSpPr/>
      </xdr:nvSpPr>
      <xdr:spPr>
        <a:xfrm>
          <a:off x="7810500" y="1598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157094</xdr:rowOff>
    </xdr:from>
    <xdr:ext cx="534377" cy="259045"/>
    <xdr:sp macro="" textlink="">
      <xdr:nvSpPr>
        <xdr:cNvPr id="492" name="テキスト ボックス 491"/>
        <xdr:cNvSpPr txBox="1"/>
      </xdr:nvSpPr>
      <xdr:spPr>
        <a:xfrm>
          <a:off x="7594111" y="1575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111466</xdr:rowOff>
    </xdr:from>
    <xdr:to>
      <xdr:col>36</xdr:col>
      <xdr:colOff>165100</xdr:colOff>
      <xdr:row>94</xdr:row>
      <xdr:rowOff>41616</xdr:rowOff>
    </xdr:to>
    <xdr:sp macro="" textlink="">
      <xdr:nvSpPr>
        <xdr:cNvPr id="493" name="楕円 492"/>
        <xdr:cNvSpPr/>
      </xdr:nvSpPr>
      <xdr:spPr>
        <a:xfrm>
          <a:off x="6921500" y="1605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58143</xdr:rowOff>
    </xdr:from>
    <xdr:ext cx="534377" cy="259045"/>
    <xdr:sp macro="" textlink="">
      <xdr:nvSpPr>
        <xdr:cNvPr id="494" name="テキスト ボックス 493"/>
        <xdr:cNvSpPr txBox="1"/>
      </xdr:nvSpPr>
      <xdr:spPr>
        <a:xfrm>
          <a:off x="6705111" y="1583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9" name="直線コネクタ 518"/>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20" name="消防費最小値テキスト"/>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21" name="直線コネクタ 520"/>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22" name="消防費最大値テキスト"/>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23" name="直線コネクタ 522"/>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121031</xdr:rowOff>
    </xdr:from>
    <xdr:to>
      <xdr:col>85</xdr:col>
      <xdr:colOff>127000</xdr:colOff>
      <xdr:row>36</xdr:row>
      <xdr:rowOff>55880</xdr:rowOff>
    </xdr:to>
    <xdr:cxnSp macro="">
      <xdr:nvCxnSpPr>
        <xdr:cNvPr id="524" name="直線コネクタ 523"/>
        <xdr:cNvCxnSpPr/>
      </xdr:nvCxnSpPr>
      <xdr:spPr>
        <a:xfrm>
          <a:off x="15481300" y="6121781"/>
          <a:ext cx="8382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779</xdr:rowOff>
    </xdr:from>
    <xdr:ext cx="534377" cy="259045"/>
    <xdr:sp macro="" textlink="">
      <xdr:nvSpPr>
        <xdr:cNvPr id="525" name="消防費平均値テキスト"/>
        <xdr:cNvSpPr txBox="1"/>
      </xdr:nvSpPr>
      <xdr:spPr>
        <a:xfrm>
          <a:off x="16370300" y="6172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26" name="フローチャート: 判断 525"/>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153416</xdr:rowOff>
    </xdr:from>
    <xdr:to>
      <xdr:col>81</xdr:col>
      <xdr:colOff>50800</xdr:colOff>
      <xdr:row>35</xdr:row>
      <xdr:rowOff>121031</xdr:rowOff>
    </xdr:to>
    <xdr:cxnSp macro="">
      <xdr:nvCxnSpPr>
        <xdr:cNvPr id="527" name="直線コネクタ 526"/>
        <xdr:cNvCxnSpPr/>
      </xdr:nvCxnSpPr>
      <xdr:spPr>
        <a:xfrm>
          <a:off x="14592300" y="5982716"/>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28" name="フローチャート: 判断 527"/>
        <xdr:cNvSpPr/>
      </xdr:nvSpPr>
      <xdr:spPr>
        <a:xfrm>
          <a:off x="15430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49039</xdr:rowOff>
    </xdr:from>
    <xdr:ext cx="534377" cy="259045"/>
    <xdr:sp macro="" textlink="">
      <xdr:nvSpPr>
        <xdr:cNvPr id="529" name="テキスト ボックス 528"/>
        <xdr:cNvSpPr txBox="1"/>
      </xdr:nvSpPr>
      <xdr:spPr>
        <a:xfrm>
          <a:off x="15214111" y="62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153416</xdr:rowOff>
    </xdr:from>
    <xdr:to>
      <xdr:col>76</xdr:col>
      <xdr:colOff>114300</xdr:colOff>
      <xdr:row>35</xdr:row>
      <xdr:rowOff>94234</xdr:rowOff>
    </xdr:to>
    <xdr:cxnSp macro="">
      <xdr:nvCxnSpPr>
        <xdr:cNvPr id="530" name="直線コネクタ 529"/>
        <xdr:cNvCxnSpPr/>
      </xdr:nvCxnSpPr>
      <xdr:spPr>
        <a:xfrm flipV="1">
          <a:off x="13703300" y="5982716"/>
          <a:ext cx="8890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31" name="フローチャート: 判断 530"/>
        <xdr:cNvSpPr/>
      </xdr:nvSpPr>
      <xdr:spPr>
        <a:xfrm>
          <a:off x="145415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52722</xdr:rowOff>
    </xdr:from>
    <xdr:ext cx="534377" cy="259045"/>
    <xdr:sp macro="" textlink="">
      <xdr:nvSpPr>
        <xdr:cNvPr id="532" name="テキスト ボックス 531"/>
        <xdr:cNvSpPr txBox="1"/>
      </xdr:nvSpPr>
      <xdr:spPr>
        <a:xfrm>
          <a:off x="14325111" y="622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70358</xdr:rowOff>
    </xdr:from>
    <xdr:to>
      <xdr:col>71</xdr:col>
      <xdr:colOff>177800</xdr:colOff>
      <xdr:row>35</xdr:row>
      <xdr:rowOff>94234</xdr:rowOff>
    </xdr:to>
    <xdr:cxnSp macro="">
      <xdr:nvCxnSpPr>
        <xdr:cNvPr id="533" name="直線コネクタ 532"/>
        <xdr:cNvCxnSpPr/>
      </xdr:nvCxnSpPr>
      <xdr:spPr>
        <a:xfrm>
          <a:off x="12814300" y="6071108"/>
          <a:ext cx="8890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34" name="フローチャート: 判断 533"/>
        <xdr:cNvSpPr/>
      </xdr:nvSpPr>
      <xdr:spPr>
        <a:xfrm>
          <a:off x="13652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133113</xdr:rowOff>
    </xdr:from>
    <xdr:ext cx="534377" cy="259045"/>
    <xdr:sp macro="" textlink="">
      <xdr:nvSpPr>
        <xdr:cNvPr id="535" name="テキスト ボックス 534"/>
        <xdr:cNvSpPr txBox="1"/>
      </xdr:nvSpPr>
      <xdr:spPr>
        <a:xfrm>
          <a:off x="13436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36" name="フローチャート: 判断 535"/>
        <xdr:cNvSpPr/>
      </xdr:nvSpPr>
      <xdr:spPr>
        <a:xfrm>
          <a:off x="12763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167530</xdr:rowOff>
    </xdr:from>
    <xdr:ext cx="534377" cy="259045"/>
    <xdr:sp macro="" textlink="">
      <xdr:nvSpPr>
        <xdr:cNvPr id="537" name="テキスト ボックス 536"/>
        <xdr:cNvSpPr txBox="1"/>
      </xdr:nvSpPr>
      <xdr:spPr>
        <a:xfrm>
          <a:off x="12547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5080</xdr:rowOff>
    </xdr:from>
    <xdr:to>
      <xdr:col>85</xdr:col>
      <xdr:colOff>177800</xdr:colOff>
      <xdr:row>36</xdr:row>
      <xdr:rowOff>106680</xdr:rowOff>
    </xdr:to>
    <xdr:sp macro="" textlink="">
      <xdr:nvSpPr>
        <xdr:cNvPr id="543" name="楕円 542"/>
        <xdr:cNvSpPr/>
      </xdr:nvSpPr>
      <xdr:spPr>
        <a:xfrm>
          <a:off x="162687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27957</xdr:rowOff>
    </xdr:from>
    <xdr:ext cx="534377" cy="259045"/>
    <xdr:sp macro="" textlink="">
      <xdr:nvSpPr>
        <xdr:cNvPr id="544" name="消防費該当値テキスト"/>
        <xdr:cNvSpPr txBox="1"/>
      </xdr:nvSpPr>
      <xdr:spPr>
        <a:xfrm>
          <a:off x="16370300" y="60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70231</xdr:rowOff>
    </xdr:from>
    <xdr:to>
      <xdr:col>81</xdr:col>
      <xdr:colOff>101600</xdr:colOff>
      <xdr:row>36</xdr:row>
      <xdr:rowOff>381</xdr:rowOff>
    </xdr:to>
    <xdr:sp macro="" textlink="">
      <xdr:nvSpPr>
        <xdr:cNvPr id="545" name="楕円 544"/>
        <xdr:cNvSpPr/>
      </xdr:nvSpPr>
      <xdr:spPr>
        <a:xfrm>
          <a:off x="15430500" y="607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16908</xdr:rowOff>
    </xdr:from>
    <xdr:ext cx="534377" cy="259045"/>
    <xdr:sp macro="" textlink="">
      <xdr:nvSpPr>
        <xdr:cNvPr id="546" name="テキスト ボックス 545"/>
        <xdr:cNvSpPr txBox="1"/>
      </xdr:nvSpPr>
      <xdr:spPr>
        <a:xfrm>
          <a:off x="15214111" y="584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102616</xdr:rowOff>
    </xdr:from>
    <xdr:to>
      <xdr:col>76</xdr:col>
      <xdr:colOff>165100</xdr:colOff>
      <xdr:row>35</xdr:row>
      <xdr:rowOff>32766</xdr:rowOff>
    </xdr:to>
    <xdr:sp macro="" textlink="">
      <xdr:nvSpPr>
        <xdr:cNvPr id="547" name="楕円 546"/>
        <xdr:cNvSpPr/>
      </xdr:nvSpPr>
      <xdr:spPr>
        <a:xfrm>
          <a:off x="14541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49293</xdr:rowOff>
    </xdr:from>
    <xdr:ext cx="534377" cy="259045"/>
    <xdr:sp macro="" textlink="">
      <xdr:nvSpPr>
        <xdr:cNvPr id="548" name="テキスト ボックス 547"/>
        <xdr:cNvSpPr txBox="1"/>
      </xdr:nvSpPr>
      <xdr:spPr>
        <a:xfrm>
          <a:off x="14325111" y="570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43434</xdr:rowOff>
    </xdr:from>
    <xdr:to>
      <xdr:col>72</xdr:col>
      <xdr:colOff>38100</xdr:colOff>
      <xdr:row>35</xdr:row>
      <xdr:rowOff>145034</xdr:rowOff>
    </xdr:to>
    <xdr:sp macro="" textlink="">
      <xdr:nvSpPr>
        <xdr:cNvPr id="549" name="楕円 548"/>
        <xdr:cNvSpPr/>
      </xdr:nvSpPr>
      <xdr:spPr>
        <a:xfrm>
          <a:off x="13652500" y="604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161561</xdr:rowOff>
    </xdr:from>
    <xdr:ext cx="534377" cy="259045"/>
    <xdr:sp macro="" textlink="">
      <xdr:nvSpPr>
        <xdr:cNvPr id="550" name="テキスト ボックス 549"/>
        <xdr:cNvSpPr txBox="1"/>
      </xdr:nvSpPr>
      <xdr:spPr>
        <a:xfrm>
          <a:off x="13436111" y="58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19558</xdr:rowOff>
    </xdr:from>
    <xdr:to>
      <xdr:col>67</xdr:col>
      <xdr:colOff>101600</xdr:colOff>
      <xdr:row>35</xdr:row>
      <xdr:rowOff>121158</xdr:rowOff>
    </xdr:to>
    <xdr:sp macro="" textlink="">
      <xdr:nvSpPr>
        <xdr:cNvPr id="551" name="楕円 550"/>
        <xdr:cNvSpPr/>
      </xdr:nvSpPr>
      <xdr:spPr>
        <a:xfrm>
          <a:off x="12763500" y="602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137685</xdr:rowOff>
    </xdr:from>
    <xdr:ext cx="534377" cy="259045"/>
    <xdr:sp macro="" textlink="">
      <xdr:nvSpPr>
        <xdr:cNvPr id="552" name="テキスト ボックス 551"/>
        <xdr:cNvSpPr txBox="1"/>
      </xdr:nvSpPr>
      <xdr:spPr>
        <a:xfrm>
          <a:off x="12547111" y="579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77" name="直線コネクタ 576"/>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8"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9" name="直線コネクタ 578"/>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80" name="教育費最大値テキスト"/>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81" name="直線コネクタ 580"/>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116205</xdr:rowOff>
    </xdr:from>
    <xdr:to>
      <xdr:col>85</xdr:col>
      <xdr:colOff>127000</xdr:colOff>
      <xdr:row>58</xdr:row>
      <xdr:rowOff>154801</xdr:rowOff>
    </xdr:to>
    <xdr:cxnSp macro="">
      <xdr:nvCxnSpPr>
        <xdr:cNvPr id="582" name="直線コネクタ 581"/>
        <xdr:cNvCxnSpPr/>
      </xdr:nvCxnSpPr>
      <xdr:spPr>
        <a:xfrm flipV="1">
          <a:off x="15481300" y="10060305"/>
          <a:ext cx="838200" cy="3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130941</xdr:rowOff>
    </xdr:from>
    <xdr:ext cx="534377" cy="259045"/>
    <xdr:sp macro="" textlink="">
      <xdr:nvSpPr>
        <xdr:cNvPr id="583" name="教育費平均値テキスト"/>
        <xdr:cNvSpPr txBox="1"/>
      </xdr:nvSpPr>
      <xdr:spPr>
        <a:xfrm>
          <a:off x="16370300" y="9732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84" name="フローチャート: 判断 583"/>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154801</xdr:rowOff>
    </xdr:from>
    <xdr:to>
      <xdr:col>81</xdr:col>
      <xdr:colOff>50800</xdr:colOff>
      <xdr:row>59</xdr:row>
      <xdr:rowOff>31928</xdr:rowOff>
    </xdr:to>
    <xdr:cxnSp macro="">
      <xdr:nvCxnSpPr>
        <xdr:cNvPr id="585" name="直線コネクタ 584"/>
        <xdr:cNvCxnSpPr/>
      </xdr:nvCxnSpPr>
      <xdr:spPr>
        <a:xfrm flipV="1">
          <a:off x="14592300" y="10098901"/>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86" name="フローチャート: 判断 585"/>
        <xdr:cNvSpPr/>
      </xdr:nvSpPr>
      <xdr:spPr>
        <a:xfrm>
          <a:off x="15430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59821</xdr:rowOff>
    </xdr:from>
    <xdr:ext cx="534377" cy="259045"/>
    <xdr:sp macro="" textlink="">
      <xdr:nvSpPr>
        <xdr:cNvPr id="587" name="テキスト ボックス 586"/>
        <xdr:cNvSpPr txBox="1"/>
      </xdr:nvSpPr>
      <xdr:spPr>
        <a:xfrm>
          <a:off x="15214111" y="96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31928</xdr:rowOff>
    </xdr:from>
    <xdr:to>
      <xdr:col>76</xdr:col>
      <xdr:colOff>114300</xdr:colOff>
      <xdr:row>59</xdr:row>
      <xdr:rowOff>55690</xdr:rowOff>
    </xdr:to>
    <xdr:cxnSp macro="">
      <xdr:nvCxnSpPr>
        <xdr:cNvPr id="588" name="直線コネクタ 587"/>
        <xdr:cNvCxnSpPr/>
      </xdr:nvCxnSpPr>
      <xdr:spPr>
        <a:xfrm flipV="1">
          <a:off x="13703300" y="10147478"/>
          <a:ext cx="889000" cy="2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macro="" textlink="">
      <xdr:nvSpPr>
        <xdr:cNvPr id="589" name="フローチャート: 判断 588"/>
        <xdr:cNvSpPr/>
      </xdr:nvSpPr>
      <xdr:spPr>
        <a:xfrm>
          <a:off x="14541500" y="99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151528</xdr:rowOff>
    </xdr:from>
    <xdr:ext cx="534377" cy="259045"/>
    <xdr:sp macro="" textlink="">
      <xdr:nvSpPr>
        <xdr:cNvPr id="590" name="テキスト ボックス 589"/>
        <xdr:cNvSpPr txBox="1"/>
      </xdr:nvSpPr>
      <xdr:spPr>
        <a:xfrm>
          <a:off x="14325111" y="97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55690</xdr:rowOff>
    </xdr:from>
    <xdr:to>
      <xdr:col>71</xdr:col>
      <xdr:colOff>177800</xdr:colOff>
      <xdr:row>59</xdr:row>
      <xdr:rowOff>59639</xdr:rowOff>
    </xdr:to>
    <xdr:cxnSp macro="">
      <xdr:nvCxnSpPr>
        <xdr:cNvPr id="591" name="直線コネクタ 590"/>
        <xdr:cNvCxnSpPr/>
      </xdr:nvCxnSpPr>
      <xdr:spPr>
        <a:xfrm flipV="1">
          <a:off x="12814300" y="10171240"/>
          <a:ext cx="8890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macro="" textlink="">
      <xdr:nvSpPr>
        <xdr:cNvPr id="592" name="フローチャート: 判断 591"/>
        <xdr:cNvSpPr/>
      </xdr:nvSpPr>
      <xdr:spPr>
        <a:xfrm>
          <a:off x="13652500" y="1001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16933</xdr:rowOff>
    </xdr:from>
    <xdr:ext cx="534377" cy="259045"/>
    <xdr:sp macro="" textlink="">
      <xdr:nvSpPr>
        <xdr:cNvPr id="593" name="テキスト ボックス 592"/>
        <xdr:cNvSpPr txBox="1"/>
      </xdr:nvSpPr>
      <xdr:spPr>
        <a:xfrm>
          <a:off x="13436111" y="978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macro="" textlink="">
      <xdr:nvSpPr>
        <xdr:cNvPr id="594" name="フローチャート: 判断 593"/>
        <xdr:cNvSpPr/>
      </xdr:nvSpPr>
      <xdr:spPr>
        <a:xfrm>
          <a:off x="12763500" y="99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170552</xdr:rowOff>
    </xdr:from>
    <xdr:ext cx="534377" cy="259045"/>
    <xdr:sp macro="" textlink="">
      <xdr:nvSpPr>
        <xdr:cNvPr id="595" name="テキスト ボックス 594"/>
        <xdr:cNvSpPr txBox="1"/>
      </xdr:nvSpPr>
      <xdr:spPr>
        <a:xfrm>
          <a:off x="12547111" y="97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65405</xdr:rowOff>
    </xdr:from>
    <xdr:to>
      <xdr:col>85</xdr:col>
      <xdr:colOff>177800</xdr:colOff>
      <xdr:row>58</xdr:row>
      <xdr:rowOff>167005</xdr:rowOff>
    </xdr:to>
    <xdr:sp macro="" textlink="">
      <xdr:nvSpPr>
        <xdr:cNvPr id="601" name="楕円 600"/>
        <xdr:cNvSpPr/>
      </xdr:nvSpPr>
      <xdr:spPr>
        <a:xfrm>
          <a:off x="162687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43832</xdr:rowOff>
    </xdr:from>
    <xdr:ext cx="534377" cy="259045"/>
    <xdr:sp macro="" textlink="">
      <xdr:nvSpPr>
        <xdr:cNvPr id="602" name="教育費該当値テキスト"/>
        <xdr:cNvSpPr txBox="1"/>
      </xdr:nvSpPr>
      <xdr:spPr>
        <a:xfrm>
          <a:off x="16370300" y="998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104001</xdr:rowOff>
    </xdr:from>
    <xdr:to>
      <xdr:col>81</xdr:col>
      <xdr:colOff>101600</xdr:colOff>
      <xdr:row>59</xdr:row>
      <xdr:rowOff>34151</xdr:rowOff>
    </xdr:to>
    <xdr:sp macro="" textlink="">
      <xdr:nvSpPr>
        <xdr:cNvPr id="603" name="楕円 602"/>
        <xdr:cNvSpPr/>
      </xdr:nvSpPr>
      <xdr:spPr>
        <a:xfrm>
          <a:off x="15430500" y="1004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25278</xdr:rowOff>
    </xdr:from>
    <xdr:ext cx="534377" cy="259045"/>
    <xdr:sp macro="" textlink="">
      <xdr:nvSpPr>
        <xdr:cNvPr id="604" name="テキスト ボックス 603"/>
        <xdr:cNvSpPr txBox="1"/>
      </xdr:nvSpPr>
      <xdr:spPr>
        <a:xfrm>
          <a:off x="15214111" y="1014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152578</xdr:rowOff>
    </xdr:from>
    <xdr:to>
      <xdr:col>76</xdr:col>
      <xdr:colOff>165100</xdr:colOff>
      <xdr:row>59</xdr:row>
      <xdr:rowOff>82728</xdr:rowOff>
    </xdr:to>
    <xdr:sp macro="" textlink="">
      <xdr:nvSpPr>
        <xdr:cNvPr id="605" name="楕円 604"/>
        <xdr:cNvSpPr/>
      </xdr:nvSpPr>
      <xdr:spPr>
        <a:xfrm>
          <a:off x="14541500" y="100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73855</xdr:rowOff>
    </xdr:from>
    <xdr:ext cx="534377" cy="259045"/>
    <xdr:sp macro="" textlink="">
      <xdr:nvSpPr>
        <xdr:cNvPr id="606" name="テキスト ボックス 605"/>
        <xdr:cNvSpPr txBox="1"/>
      </xdr:nvSpPr>
      <xdr:spPr>
        <a:xfrm>
          <a:off x="14325111" y="101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4890</xdr:rowOff>
    </xdr:from>
    <xdr:to>
      <xdr:col>72</xdr:col>
      <xdr:colOff>38100</xdr:colOff>
      <xdr:row>59</xdr:row>
      <xdr:rowOff>106490</xdr:rowOff>
    </xdr:to>
    <xdr:sp macro="" textlink="">
      <xdr:nvSpPr>
        <xdr:cNvPr id="607" name="楕円 606"/>
        <xdr:cNvSpPr/>
      </xdr:nvSpPr>
      <xdr:spPr>
        <a:xfrm>
          <a:off x="13652500" y="101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97617</xdr:rowOff>
    </xdr:from>
    <xdr:ext cx="534377" cy="259045"/>
    <xdr:sp macro="" textlink="">
      <xdr:nvSpPr>
        <xdr:cNvPr id="608" name="テキスト ボックス 607"/>
        <xdr:cNvSpPr txBox="1"/>
      </xdr:nvSpPr>
      <xdr:spPr>
        <a:xfrm>
          <a:off x="13436111" y="1021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8839</xdr:rowOff>
    </xdr:from>
    <xdr:to>
      <xdr:col>67</xdr:col>
      <xdr:colOff>101600</xdr:colOff>
      <xdr:row>59</xdr:row>
      <xdr:rowOff>110439</xdr:rowOff>
    </xdr:to>
    <xdr:sp macro="" textlink="">
      <xdr:nvSpPr>
        <xdr:cNvPr id="609" name="楕円 608"/>
        <xdr:cNvSpPr/>
      </xdr:nvSpPr>
      <xdr:spPr>
        <a:xfrm>
          <a:off x="12763500" y="1012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101566</xdr:rowOff>
    </xdr:from>
    <xdr:ext cx="534377" cy="259045"/>
    <xdr:sp macro="" textlink="">
      <xdr:nvSpPr>
        <xdr:cNvPr id="610" name="テキスト ボックス 609"/>
        <xdr:cNvSpPr txBox="1"/>
      </xdr:nvSpPr>
      <xdr:spPr>
        <a:xfrm>
          <a:off x="12547111" y="1021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24" name="テキスト ボックス 623"/>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34" name="直線コネクタ 633"/>
        <xdr:cNvCxnSpPr/>
      </xdr:nvCxnSpPr>
      <xdr:spPr>
        <a:xfrm flipV="1">
          <a:off x="16317595" y="12104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37" name="災害復旧費最大値テキスト"/>
        <xdr:cNvSpPr txBox="1"/>
      </xdr:nvSpPr>
      <xdr:spPr>
        <a:xfrm>
          <a:off x="16370300" y="1187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8" name="直線コネクタ 637"/>
        <xdr:cNvCxnSpPr/>
      </xdr:nvCxnSpPr>
      <xdr:spPr>
        <a:xfrm>
          <a:off x="16230600" y="1210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100076</xdr:rowOff>
    </xdr:from>
    <xdr:to>
      <xdr:col>85</xdr:col>
      <xdr:colOff>127000</xdr:colOff>
      <xdr:row>79</xdr:row>
      <xdr:rowOff>44450</xdr:rowOff>
    </xdr:to>
    <xdr:cxnSp macro="">
      <xdr:nvCxnSpPr>
        <xdr:cNvPr id="639" name="直線コネクタ 638"/>
        <xdr:cNvCxnSpPr/>
      </xdr:nvCxnSpPr>
      <xdr:spPr>
        <a:xfrm>
          <a:off x="15481300" y="1347317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91964</xdr:rowOff>
    </xdr:from>
    <xdr:ext cx="378565" cy="259045"/>
    <xdr:sp macro="" textlink="">
      <xdr:nvSpPr>
        <xdr:cNvPr id="640" name="災害復旧費平均値テキスト"/>
        <xdr:cNvSpPr txBox="1"/>
      </xdr:nvSpPr>
      <xdr:spPr>
        <a:xfrm>
          <a:off x="16370300" y="13293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41" name="フローチャート: 判断 640"/>
        <xdr:cNvSpPr/>
      </xdr:nvSpPr>
      <xdr:spPr>
        <a:xfrm>
          <a:off x="1626870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100076</xdr:rowOff>
    </xdr:from>
    <xdr:to>
      <xdr:col>81</xdr:col>
      <xdr:colOff>50800</xdr:colOff>
      <xdr:row>79</xdr:row>
      <xdr:rowOff>14732</xdr:rowOff>
    </xdr:to>
    <xdr:cxnSp macro="">
      <xdr:nvCxnSpPr>
        <xdr:cNvPr id="642" name="直線コネクタ 641"/>
        <xdr:cNvCxnSpPr/>
      </xdr:nvCxnSpPr>
      <xdr:spPr>
        <a:xfrm flipV="1">
          <a:off x="14592300" y="13473176"/>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56896</xdr:rowOff>
    </xdr:from>
    <xdr:to>
      <xdr:col>81</xdr:col>
      <xdr:colOff>101600</xdr:colOff>
      <xdr:row>77</xdr:row>
      <xdr:rowOff>158496</xdr:rowOff>
    </xdr:to>
    <xdr:sp macro="" textlink="">
      <xdr:nvSpPr>
        <xdr:cNvPr id="643" name="フローチャート: 判断 642"/>
        <xdr:cNvSpPr/>
      </xdr:nvSpPr>
      <xdr:spPr>
        <a:xfrm>
          <a:off x="15430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3573</xdr:rowOff>
    </xdr:from>
    <xdr:ext cx="378565" cy="259045"/>
    <xdr:sp macro="" textlink="">
      <xdr:nvSpPr>
        <xdr:cNvPr id="644" name="テキスト ボックス 643"/>
        <xdr:cNvSpPr txBox="1"/>
      </xdr:nvSpPr>
      <xdr:spPr>
        <a:xfrm>
          <a:off x="15292017" y="1303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14732</xdr:rowOff>
    </xdr:from>
    <xdr:to>
      <xdr:col>76</xdr:col>
      <xdr:colOff>114300</xdr:colOff>
      <xdr:row>79</xdr:row>
      <xdr:rowOff>44450</xdr:rowOff>
    </xdr:to>
    <xdr:cxnSp macro="">
      <xdr:nvCxnSpPr>
        <xdr:cNvPr id="645" name="直線コネクタ 644"/>
        <xdr:cNvCxnSpPr/>
      </xdr:nvCxnSpPr>
      <xdr:spPr>
        <a:xfrm flipV="1">
          <a:off x="13703300" y="135592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133096</xdr:rowOff>
    </xdr:from>
    <xdr:to>
      <xdr:col>76</xdr:col>
      <xdr:colOff>165100</xdr:colOff>
      <xdr:row>78</xdr:row>
      <xdr:rowOff>63246</xdr:rowOff>
    </xdr:to>
    <xdr:sp macro="" textlink="">
      <xdr:nvSpPr>
        <xdr:cNvPr id="646" name="フローチャート: 判断 645"/>
        <xdr:cNvSpPr/>
      </xdr:nvSpPr>
      <xdr:spPr>
        <a:xfrm>
          <a:off x="14541500" y="1333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79773</xdr:rowOff>
    </xdr:from>
    <xdr:ext cx="378565" cy="259045"/>
    <xdr:sp macro="" textlink="">
      <xdr:nvSpPr>
        <xdr:cNvPr id="647" name="テキスト ボックス 646"/>
        <xdr:cNvSpPr txBox="1"/>
      </xdr:nvSpPr>
      <xdr:spPr>
        <a:xfrm>
          <a:off x="14403017" y="1310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36830</xdr:rowOff>
    </xdr:from>
    <xdr:to>
      <xdr:col>71</xdr:col>
      <xdr:colOff>177800</xdr:colOff>
      <xdr:row>79</xdr:row>
      <xdr:rowOff>44450</xdr:rowOff>
    </xdr:to>
    <xdr:cxnSp macro="">
      <xdr:nvCxnSpPr>
        <xdr:cNvPr id="648" name="直線コネクタ 647"/>
        <xdr:cNvCxnSpPr/>
      </xdr:nvCxnSpPr>
      <xdr:spPr>
        <a:xfrm>
          <a:off x="12814300" y="13581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xdr:rowOff>
    </xdr:from>
    <xdr:to>
      <xdr:col>72</xdr:col>
      <xdr:colOff>38100</xdr:colOff>
      <xdr:row>78</xdr:row>
      <xdr:rowOff>105156</xdr:rowOff>
    </xdr:to>
    <xdr:sp macro="" textlink="">
      <xdr:nvSpPr>
        <xdr:cNvPr id="649" name="フローチャート: 判断 648"/>
        <xdr:cNvSpPr/>
      </xdr:nvSpPr>
      <xdr:spPr>
        <a:xfrm>
          <a:off x="13652500" y="1337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121683</xdr:rowOff>
    </xdr:from>
    <xdr:ext cx="378565" cy="259045"/>
    <xdr:sp macro="" textlink="">
      <xdr:nvSpPr>
        <xdr:cNvPr id="650" name="テキスト ボックス 649"/>
        <xdr:cNvSpPr txBox="1"/>
      </xdr:nvSpPr>
      <xdr:spPr>
        <a:xfrm>
          <a:off x="13514017" y="1315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49276</xdr:rowOff>
    </xdr:from>
    <xdr:to>
      <xdr:col>67</xdr:col>
      <xdr:colOff>101600</xdr:colOff>
      <xdr:row>71</xdr:row>
      <xdr:rowOff>150876</xdr:rowOff>
    </xdr:to>
    <xdr:sp macro="" textlink="">
      <xdr:nvSpPr>
        <xdr:cNvPr id="651" name="フローチャート: 判断 650"/>
        <xdr:cNvSpPr/>
      </xdr:nvSpPr>
      <xdr:spPr>
        <a:xfrm>
          <a:off x="12763500" y="1222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167403</xdr:rowOff>
    </xdr:from>
    <xdr:ext cx="469744" cy="259045"/>
    <xdr:sp macro="" textlink="">
      <xdr:nvSpPr>
        <xdr:cNvPr id="652" name="テキスト ボックス 651"/>
        <xdr:cNvSpPr txBox="1"/>
      </xdr:nvSpPr>
      <xdr:spPr>
        <a:xfrm>
          <a:off x="12579428" y="1199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49276</xdr:rowOff>
    </xdr:from>
    <xdr:to>
      <xdr:col>81</xdr:col>
      <xdr:colOff>101600</xdr:colOff>
      <xdr:row>78</xdr:row>
      <xdr:rowOff>150876</xdr:rowOff>
    </xdr:to>
    <xdr:sp macro="" textlink="">
      <xdr:nvSpPr>
        <xdr:cNvPr id="660" name="楕円 659"/>
        <xdr:cNvSpPr/>
      </xdr:nvSpPr>
      <xdr:spPr>
        <a:xfrm>
          <a:off x="15430500" y="134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142003</xdr:rowOff>
    </xdr:from>
    <xdr:ext cx="378565" cy="259045"/>
    <xdr:sp macro="" textlink="">
      <xdr:nvSpPr>
        <xdr:cNvPr id="661" name="テキスト ボックス 660"/>
        <xdr:cNvSpPr txBox="1"/>
      </xdr:nvSpPr>
      <xdr:spPr>
        <a:xfrm>
          <a:off x="15292017" y="13515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135382</xdr:rowOff>
    </xdr:from>
    <xdr:to>
      <xdr:col>76</xdr:col>
      <xdr:colOff>165100</xdr:colOff>
      <xdr:row>79</xdr:row>
      <xdr:rowOff>65532</xdr:rowOff>
    </xdr:to>
    <xdr:sp macro="" textlink="">
      <xdr:nvSpPr>
        <xdr:cNvPr id="662" name="楕円 661"/>
        <xdr:cNvSpPr/>
      </xdr:nvSpPr>
      <xdr:spPr>
        <a:xfrm>
          <a:off x="14541500" y="135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56659</xdr:rowOff>
    </xdr:from>
    <xdr:ext cx="313932" cy="259045"/>
    <xdr:sp macro="" textlink="">
      <xdr:nvSpPr>
        <xdr:cNvPr id="663" name="テキスト ボックス 662"/>
        <xdr:cNvSpPr txBox="1"/>
      </xdr:nvSpPr>
      <xdr:spPr>
        <a:xfrm>
          <a:off x="14435333" y="13601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157480</xdr:rowOff>
    </xdr:from>
    <xdr:to>
      <xdr:col>67</xdr:col>
      <xdr:colOff>101600</xdr:colOff>
      <xdr:row>79</xdr:row>
      <xdr:rowOff>87630</xdr:rowOff>
    </xdr:to>
    <xdr:sp macro="" textlink="">
      <xdr:nvSpPr>
        <xdr:cNvPr id="666" name="楕円 665"/>
        <xdr:cNvSpPr/>
      </xdr:nvSpPr>
      <xdr:spPr>
        <a:xfrm>
          <a:off x="12763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78757</xdr:rowOff>
    </xdr:from>
    <xdr:ext cx="313932" cy="259045"/>
    <xdr:sp macro="" textlink="">
      <xdr:nvSpPr>
        <xdr:cNvPr id="667" name="テキスト ボックス 666"/>
        <xdr:cNvSpPr txBox="1"/>
      </xdr:nvSpPr>
      <xdr:spPr>
        <a:xfrm>
          <a:off x="12657333" y="13623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91" name="直線コネクタ 690"/>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92" name="公債費最小値テキスト"/>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93" name="直線コネクタ 692"/>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94" name="公債費最大値テキスト"/>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95" name="直線コネクタ 694"/>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151854</xdr:rowOff>
    </xdr:from>
    <xdr:to>
      <xdr:col>85</xdr:col>
      <xdr:colOff>127000</xdr:colOff>
      <xdr:row>96</xdr:row>
      <xdr:rowOff>166979</xdr:rowOff>
    </xdr:to>
    <xdr:cxnSp macro="">
      <xdr:nvCxnSpPr>
        <xdr:cNvPr id="696" name="直線コネクタ 695"/>
        <xdr:cNvCxnSpPr/>
      </xdr:nvCxnSpPr>
      <xdr:spPr>
        <a:xfrm flipV="1">
          <a:off x="15481300" y="16611054"/>
          <a:ext cx="8382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16870</xdr:rowOff>
    </xdr:from>
    <xdr:ext cx="534377" cy="259045"/>
    <xdr:sp macro="" textlink="">
      <xdr:nvSpPr>
        <xdr:cNvPr id="697" name="公債費平均値テキスト"/>
        <xdr:cNvSpPr txBox="1"/>
      </xdr:nvSpPr>
      <xdr:spPr>
        <a:xfrm>
          <a:off x="16370300" y="1630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8" name="フローチャート: 判断 697"/>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166979</xdr:rowOff>
    </xdr:from>
    <xdr:to>
      <xdr:col>81</xdr:col>
      <xdr:colOff>50800</xdr:colOff>
      <xdr:row>97</xdr:row>
      <xdr:rowOff>2445</xdr:rowOff>
    </xdr:to>
    <xdr:cxnSp macro="">
      <xdr:nvCxnSpPr>
        <xdr:cNvPr id="699" name="直線コネクタ 698"/>
        <xdr:cNvCxnSpPr/>
      </xdr:nvCxnSpPr>
      <xdr:spPr>
        <a:xfrm flipV="1">
          <a:off x="14592300" y="16626179"/>
          <a:ext cx="8890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700" name="フローチャート: 判断 699"/>
        <xdr:cNvSpPr/>
      </xdr:nvSpPr>
      <xdr:spPr>
        <a:xfrm>
          <a:off x="15430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119321</xdr:rowOff>
    </xdr:from>
    <xdr:ext cx="534377" cy="259045"/>
    <xdr:sp macro="" textlink="">
      <xdr:nvSpPr>
        <xdr:cNvPr id="701" name="テキスト ボックス 700"/>
        <xdr:cNvSpPr txBox="1"/>
      </xdr:nvSpPr>
      <xdr:spPr>
        <a:xfrm>
          <a:off x="15214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2445</xdr:rowOff>
    </xdr:from>
    <xdr:to>
      <xdr:col>76</xdr:col>
      <xdr:colOff>114300</xdr:colOff>
      <xdr:row>97</xdr:row>
      <xdr:rowOff>5359</xdr:rowOff>
    </xdr:to>
    <xdr:cxnSp macro="">
      <xdr:nvCxnSpPr>
        <xdr:cNvPr id="702" name="直線コネクタ 701"/>
        <xdr:cNvCxnSpPr/>
      </xdr:nvCxnSpPr>
      <xdr:spPr>
        <a:xfrm flipV="1">
          <a:off x="13703300" y="16633095"/>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703" name="フローチャート: 判断 702"/>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106481</xdr:rowOff>
    </xdr:from>
    <xdr:ext cx="534377" cy="259045"/>
    <xdr:sp macro="" textlink="">
      <xdr:nvSpPr>
        <xdr:cNvPr id="704" name="テキスト ボックス 703"/>
        <xdr:cNvSpPr txBox="1"/>
      </xdr:nvSpPr>
      <xdr:spPr>
        <a:xfrm>
          <a:off x="14325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5359</xdr:rowOff>
    </xdr:from>
    <xdr:to>
      <xdr:col>71</xdr:col>
      <xdr:colOff>177800</xdr:colOff>
      <xdr:row>97</xdr:row>
      <xdr:rowOff>19704</xdr:rowOff>
    </xdr:to>
    <xdr:cxnSp macro="">
      <xdr:nvCxnSpPr>
        <xdr:cNvPr id="705" name="直線コネクタ 704"/>
        <xdr:cNvCxnSpPr/>
      </xdr:nvCxnSpPr>
      <xdr:spPr>
        <a:xfrm flipV="1">
          <a:off x="12814300" y="16636009"/>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706" name="フローチャート: 判断 705"/>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112082</xdr:rowOff>
    </xdr:from>
    <xdr:ext cx="534377" cy="259045"/>
    <xdr:sp macro="" textlink="">
      <xdr:nvSpPr>
        <xdr:cNvPr id="707" name="テキスト ボックス 706"/>
        <xdr:cNvSpPr txBox="1"/>
      </xdr:nvSpPr>
      <xdr:spPr>
        <a:xfrm>
          <a:off x="13436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708" name="フローチャート: 判断 707"/>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112005</xdr:rowOff>
    </xdr:from>
    <xdr:ext cx="534377" cy="259045"/>
    <xdr:sp macro="" textlink="">
      <xdr:nvSpPr>
        <xdr:cNvPr id="709" name="テキスト ボックス 708"/>
        <xdr:cNvSpPr txBox="1"/>
      </xdr:nvSpPr>
      <xdr:spPr>
        <a:xfrm>
          <a:off x="12547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101054</xdr:rowOff>
    </xdr:from>
    <xdr:to>
      <xdr:col>85</xdr:col>
      <xdr:colOff>177800</xdr:colOff>
      <xdr:row>97</xdr:row>
      <xdr:rowOff>31204</xdr:rowOff>
    </xdr:to>
    <xdr:sp macro="" textlink="">
      <xdr:nvSpPr>
        <xdr:cNvPr id="715" name="楕円 714"/>
        <xdr:cNvSpPr/>
      </xdr:nvSpPr>
      <xdr:spPr>
        <a:xfrm>
          <a:off x="16268700" y="165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79481</xdr:rowOff>
    </xdr:from>
    <xdr:ext cx="534377" cy="259045"/>
    <xdr:sp macro="" textlink="">
      <xdr:nvSpPr>
        <xdr:cNvPr id="716" name="公債費該当値テキスト"/>
        <xdr:cNvSpPr txBox="1"/>
      </xdr:nvSpPr>
      <xdr:spPr>
        <a:xfrm>
          <a:off x="16370300" y="1653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116179</xdr:rowOff>
    </xdr:from>
    <xdr:to>
      <xdr:col>81</xdr:col>
      <xdr:colOff>101600</xdr:colOff>
      <xdr:row>97</xdr:row>
      <xdr:rowOff>46329</xdr:rowOff>
    </xdr:to>
    <xdr:sp macro="" textlink="">
      <xdr:nvSpPr>
        <xdr:cNvPr id="717" name="楕円 716"/>
        <xdr:cNvSpPr/>
      </xdr:nvSpPr>
      <xdr:spPr>
        <a:xfrm>
          <a:off x="15430500" y="165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37456</xdr:rowOff>
    </xdr:from>
    <xdr:ext cx="534377" cy="259045"/>
    <xdr:sp macro="" textlink="">
      <xdr:nvSpPr>
        <xdr:cNvPr id="718" name="テキスト ボックス 717"/>
        <xdr:cNvSpPr txBox="1"/>
      </xdr:nvSpPr>
      <xdr:spPr>
        <a:xfrm>
          <a:off x="15214111" y="1666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123095</xdr:rowOff>
    </xdr:from>
    <xdr:to>
      <xdr:col>76</xdr:col>
      <xdr:colOff>165100</xdr:colOff>
      <xdr:row>97</xdr:row>
      <xdr:rowOff>53245</xdr:rowOff>
    </xdr:to>
    <xdr:sp macro="" textlink="">
      <xdr:nvSpPr>
        <xdr:cNvPr id="719" name="楕円 718"/>
        <xdr:cNvSpPr/>
      </xdr:nvSpPr>
      <xdr:spPr>
        <a:xfrm>
          <a:off x="14541500" y="165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44372</xdr:rowOff>
    </xdr:from>
    <xdr:ext cx="534377" cy="259045"/>
    <xdr:sp macro="" textlink="">
      <xdr:nvSpPr>
        <xdr:cNvPr id="720" name="テキスト ボックス 719"/>
        <xdr:cNvSpPr txBox="1"/>
      </xdr:nvSpPr>
      <xdr:spPr>
        <a:xfrm>
          <a:off x="14325111" y="1667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126009</xdr:rowOff>
    </xdr:from>
    <xdr:to>
      <xdr:col>72</xdr:col>
      <xdr:colOff>38100</xdr:colOff>
      <xdr:row>97</xdr:row>
      <xdr:rowOff>56159</xdr:rowOff>
    </xdr:to>
    <xdr:sp macro="" textlink="">
      <xdr:nvSpPr>
        <xdr:cNvPr id="721" name="楕円 720"/>
        <xdr:cNvSpPr/>
      </xdr:nvSpPr>
      <xdr:spPr>
        <a:xfrm>
          <a:off x="13652500" y="165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47286</xdr:rowOff>
    </xdr:from>
    <xdr:ext cx="534377" cy="259045"/>
    <xdr:sp macro="" textlink="">
      <xdr:nvSpPr>
        <xdr:cNvPr id="722" name="テキスト ボックス 721"/>
        <xdr:cNvSpPr txBox="1"/>
      </xdr:nvSpPr>
      <xdr:spPr>
        <a:xfrm>
          <a:off x="13436111" y="1667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140354</xdr:rowOff>
    </xdr:from>
    <xdr:to>
      <xdr:col>67</xdr:col>
      <xdr:colOff>101600</xdr:colOff>
      <xdr:row>97</xdr:row>
      <xdr:rowOff>70504</xdr:rowOff>
    </xdr:to>
    <xdr:sp macro="" textlink="">
      <xdr:nvSpPr>
        <xdr:cNvPr id="723" name="楕円 722"/>
        <xdr:cNvSpPr/>
      </xdr:nvSpPr>
      <xdr:spPr>
        <a:xfrm>
          <a:off x="12763500" y="1659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61631</xdr:rowOff>
    </xdr:from>
    <xdr:ext cx="534377" cy="259045"/>
    <xdr:sp macro="" textlink="">
      <xdr:nvSpPr>
        <xdr:cNvPr id="724" name="テキスト ボックス 723"/>
        <xdr:cNvSpPr txBox="1"/>
      </xdr:nvSpPr>
      <xdr:spPr>
        <a:xfrm>
          <a:off x="12547111" y="1669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8" name="直線コネクタ 747"/>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51" name="諸支出金最大値テキスト"/>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52" name="直線コネクタ 751"/>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54" name="諸支出金平均値テキスト"/>
        <xdr:cNvSpPr txBox="1"/>
      </xdr:nvSpPr>
      <xdr:spPr>
        <a:xfrm>
          <a:off x="22212300" y="6425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55" name="フローチャート: 判断 754"/>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57" name="フローチャート: 判断 756"/>
        <xdr:cNvSpPr/>
      </xdr:nvSpPr>
      <xdr:spPr>
        <a:xfrm>
          <a:off x="21272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macro="" textlink="">
      <xdr:nvSpPr>
        <xdr:cNvPr id="758" name="テキスト ボックス 757"/>
        <xdr:cNvSpPr txBox="1"/>
      </xdr:nvSpPr>
      <xdr:spPr>
        <a:xfrm>
          <a:off x="21134017" y="626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macro="" textlink="">
      <xdr:nvSpPr>
        <xdr:cNvPr id="760" name="フローチャート: 判断 759"/>
        <xdr:cNvSpPr/>
      </xdr:nvSpPr>
      <xdr:spPr>
        <a:xfrm>
          <a:off x="203835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162831</xdr:rowOff>
    </xdr:from>
    <xdr:ext cx="378565" cy="259045"/>
    <xdr:sp macro="" textlink="">
      <xdr:nvSpPr>
        <xdr:cNvPr id="761" name="テキスト ボックス 760"/>
        <xdr:cNvSpPr txBox="1"/>
      </xdr:nvSpPr>
      <xdr:spPr>
        <a:xfrm>
          <a:off x="20245017" y="63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63" name="フローチャート: 判断 762"/>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64" name="テキスト ボックス 763"/>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macro="" textlink="">
      <xdr:nvSpPr>
        <xdr:cNvPr id="765" name="フローチャート: 判断 764"/>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7383</xdr:rowOff>
    </xdr:from>
    <xdr:ext cx="378565" cy="259045"/>
    <xdr:sp macro="" textlink="">
      <xdr:nvSpPr>
        <xdr:cNvPr id="766" name="テキスト ボックス 765"/>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mn-lt"/>
              <a:ea typeface="+mn-ea"/>
              <a:cs typeface="+mn-cs"/>
            </a:rPr>
            <a:t>　</a:t>
          </a:r>
          <a:r>
            <a:rPr lang="ja-JP" altLang="ja-JP" sz="1050">
              <a:solidFill>
                <a:sysClr val="windowText" lastClr="000000"/>
              </a:solidFill>
              <a:effectLst/>
              <a:latin typeface="+mn-lt"/>
              <a:ea typeface="+mn-ea"/>
              <a:cs typeface="+mn-cs"/>
            </a:rPr>
            <a:t>令和</a:t>
          </a:r>
          <a:r>
            <a:rPr lang="ja-JP" altLang="en-US" sz="1050">
              <a:solidFill>
                <a:sysClr val="windowText" lastClr="000000"/>
              </a:solidFill>
              <a:effectLst/>
              <a:latin typeface="+mn-lt"/>
              <a:ea typeface="+mn-ea"/>
              <a:cs typeface="+mn-cs"/>
            </a:rPr>
            <a:t>３</a:t>
          </a:r>
          <a:r>
            <a:rPr lang="ja-JP" altLang="ja-JP" sz="1050">
              <a:solidFill>
                <a:sysClr val="windowText" lastClr="000000"/>
              </a:solidFill>
              <a:effectLst/>
              <a:latin typeface="+mn-lt"/>
              <a:ea typeface="+mn-ea"/>
              <a:cs typeface="+mn-cs"/>
            </a:rPr>
            <a:t>年度の財政規模は、普通会計では対前年度比</a:t>
          </a:r>
          <a:r>
            <a:rPr lang="en-US" altLang="ja-JP" sz="1050">
              <a:solidFill>
                <a:sysClr val="windowText" lastClr="000000"/>
              </a:solidFill>
              <a:effectLst/>
              <a:latin typeface="+mn-lt"/>
              <a:ea typeface="+mn-ea"/>
              <a:cs typeface="+mn-cs"/>
            </a:rPr>
            <a:t>11.7</a:t>
          </a:r>
          <a:r>
            <a:rPr lang="ja-JP" altLang="ja-JP" sz="1050">
              <a:solidFill>
                <a:sysClr val="windowText" lastClr="000000"/>
              </a:solidFill>
              <a:effectLst/>
              <a:latin typeface="+mn-lt"/>
              <a:ea typeface="+mn-ea"/>
              <a:cs typeface="+mn-cs"/>
            </a:rPr>
            <a:t>％の</a:t>
          </a:r>
          <a:r>
            <a:rPr lang="ja-JP" altLang="en-US" sz="1050">
              <a:solidFill>
                <a:sysClr val="windowText" lastClr="000000"/>
              </a:solidFill>
              <a:effectLst/>
              <a:latin typeface="+mn-lt"/>
              <a:ea typeface="+mn-ea"/>
              <a:cs typeface="+mn-cs"/>
            </a:rPr>
            <a:t>減</a:t>
          </a:r>
          <a:r>
            <a:rPr lang="ja-JP" altLang="ja-JP" sz="1050">
              <a:solidFill>
                <a:sysClr val="windowText" lastClr="000000"/>
              </a:solidFill>
              <a:effectLst/>
              <a:latin typeface="+mn-lt"/>
              <a:ea typeface="+mn-ea"/>
              <a:cs typeface="+mn-cs"/>
            </a:rPr>
            <a:t>となった</a:t>
          </a:r>
          <a:r>
            <a:rPr lang="ja-JP" altLang="en-US" sz="1050">
              <a:solidFill>
                <a:sysClr val="windowText" lastClr="000000"/>
              </a:solidFill>
              <a:effectLst/>
              <a:latin typeface="+mn-lt"/>
              <a:ea typeface="+mn-ea"/>
              <a:cs typeface="+mn-cs"/>
            </a:rPr>
            <a:t>が、</a:t>
          </a:r>
          <a:r>
            <a:rPr lang="ja-JP" altLang="ja-JP" sz="1050">
              <a:solidFill>
                <a:sysClr val="windowText" lastClr="000000"/>
              </a:solidFill>
              <a:effectLst/>
              <a:latin typeface="+mn-lt"/>
              <a:ea typeface="+mn-ea"/>
              <a:cs typeface="+mn-cs"/>
            </a:rPr>
            <a:t>こ</a:t>
          </a:r>
          <a:r>
            <a:rPr lang="ja-JP" altLang="en-US" sz="1050">
              <a:solidFill>
                <a:sysClr val="windowText" lastClr="000000"/>
              </a:solidFill>
              <a:effectLst/>
              <a:latin typeface="+mn-lt"/>
              <a:ea typeface="+mn-ea"/>
              <a:cs typeface="+mn-cs"/>
            </a:rPr>
            <a:t>れは前年度に実施した</a:t>
          </a:r>
          <a:r>
            <a:rPr lang="ja-JP" altLang="ja-JP" sz="1050">
              <a:solidFill>
                <a:sysClr val="windowText" lastClr="000000"/>
              </a:solidFill>
              <a:effectLst/>
              <a:latin typeface="+mn-lt"/>
              <a:ea typeface="+mn-ea"/>
              <a:cs typeface="+mn-cs"/>
            </a:rPr>
            <a:t>新型コロナウイルス感染症</a:t>
          </a:r>
          <a:r>
            <a:rPr lang="ja-JP" altLang="en-US" sz="1050">
              <a:solidFill>
                <a:sysClr val="windowText" lastClr="000000"/>
              </a:solidFill>
              <a:effectLst/>
              <a:latin typeface="+mn-lt"/>
              <a:ea typeface="+mn-ea"/>
              <a:cs typeface="+mn-cs"/>
            </a:rPr>
            <a:t>対応の</a:t>
          </a:r>
          <a:r>
            <a:rPr lang="ja-JP" altLang="ja-JP" sz="1050">
              <a:solidFill>
                <a:sysClr val="windowText" lastClr="000000"/>
              </a:solidFill>
              <a:effectLst/>
              <a:latin typeface="+mn-lt"/>
              <a:ea typeface="+mn-ea"/>
              <a:cs typeface="+mn-cs"/>
            </a:rPr>
            <a:t>特別定額給付金給付事業</a:t>
          </a:r>
          <a:r>
            <a:rPr lang="ja-JP" altLang="en-US" sz="1050">
              <a:solidFill>
                <a:sysClr val="windowText" lastClr="000000"/>
              </a:solidFill>
              <a:effectLst/>
              <a:latin typeface="+mn-lt"/>
              <a:ea typeface="+mn-ea"/>
              <a:cs typeface="+mn-cs"/>
            </a:rPr>
            <a:t>の皆減によるもので</a:t>
          </a:r>
          <a:r>
            <a:rPr lang="ja-JP" altLang="ja-JP" sz="1050">
              <a:solidFill>
                <a:sysClr val="windowText" lastClr="000000"/>
              </a:solidFill>
              <a:effectLst/>
              <a:latin typeface="+mn-lt"/>
              <a:ea typeface="+mn-ea"/>
              <a:cs typeface="+mn-cs"/>
            </a:rPr>
            <a:t>ある。</a:t>
          </a:r>
          <a:r>
            <a:rPr lang="ja-JP" altLang="en-US" sz="1050">
              <a:solidFill>
                <a:sysClr val="windowText" lastClr="000000"/>
              </a:solidFill>
              <a:effectLst/>
              <a:latin typeface="+mn-lt"/>
              <a:ea typeface="+mn-ea"/>
              <a:cs typeface="+mn-cs"/>
            </a:rPr>
            <a:t>令和３年度は総務費の</a:t>
          </a:r>
          <a:r>
            <a:rPr lang="ja-JP" altLang="ja-JP" sz="1050">
              <a:solidFill>
                <a:sysClr val="windowText" lastClr="000000"/>
              </a:solidFill>
              <a:effectLst/>
              <a:latin typeface="+mn-lt"/>
              <a:ea typeface="+mn-ea"/>
              <a:cs typeface="+mn-cs"/>
            </a:rPr>
            <a:t>ほか、</a:t>
          </a:r>
          <a:r>
            <a:rPr lang="ja-JP" altLang="en-US" sz="1050">
              <a:solidFill>
                <a:sysClr val="windowText" lastClr="000000"/>
              </a:solidFill>
              <a:effectLst/>
              <a:latin typeface="+mn-lt"/>
              <a:ea typeface="+mn-ea"/>
              <a:cs typeface="+mn-cs"/>
            </a:rPr>
            <a:t>商工費、土木費、消防費などが減になっており、</a:t>
          </a:r>
          <a:r>
            <a:rPr lang="ja-JP" altLang="ja-JP" sz="1050">
              <a:solidFill>
                <a:sysClr val="windowText" lastClr="000000"/>
              </a:solidFill>
              <a:effectLst/>
              <a:latin typeface="+mn-lt"/>
              <a:ea typeface="+mn-ea"/>
              <a:cs typeface="+mn-cs"/>
            </a:rPr>
            <a:t>民生費、衛生費、教育費などが増に</a:t>
          </a:r>
          <a:r>
            <a:rPr lang="ja-JP" altLang="en-US" sz="1050">
              <a:solidFill>
                <a:sysClr val="windowText" lastClr="000000"/>
              </a:solidFill>
              <a:effectLst/>
              <a:latin typeface="+mn-lt"/>
              <a:ea typeface="+mn-ea"/>
              <a:cs typeface="+mn-cs"/>
            </a:rPr>
            <a:t>なってい</a:t>
          </a:r>
          <a:r>
            <a:rPr lang="ja-JP" altLang="ja-JP" sz="1050">
              <a:solidFill>
                <a:sysClr val="windowText" lastClr="000000"/>
              </a:solidFill>
              <a:effectLst/>
              <a:latin typeface="+mn-lt"/>
              <a:ea typeface="+mn-ea"/>
              <a:cs typeface="+mn-cs"/>
            </a:rPr>
            <a:t>る。</a:t>
          </a:r>
          <a:endParaRPr lang="ja-JP" altLang="ja-JP" sz="1050">
            <a:solidFill>
              <a:sysClr val="windowText" lastClr="000000"/>
            </a:solidFill>
            <a:effectLst/>
          </a:endParaRPr>
        </a:p>
        <a:p>
          <a:r>
            <a:rPr lang="ja-JP" altLang="ja-JP" sz="1050">
              <a:solidFill>
                <a:sysClr val="windowText" lastClr="000000"/>
              </a:solidFill>
              <a:effectLst/>
              <a:latin typeface="+mn-lt"/>
              <a:ea typeface="+mn-ea"/>
              <a:cs typeface="+mn-cs"/>
            </a:rPr>
            <a:t>　主な増加した事業費の要因については、民生費については、</a:t>
          </a:r>
          <a:r>
            <a:rPr lang="ja-JP" altLang="ja-JP" sz="1050">
              <a:solidFill>
                <a:schemeClr val="dk1"/>
              </a:solidFill>
              <a:effectLst/>
              <a:latin typeface="+mn-lt"/>
              <a:ea typeface="+mn-ea"/>
              <a:cs typeface="+mn-cs"/>
            </a:rPr>
            <a:t>新型コロナウイルス</a:t>
          </a:r>
          <a:r>
            <a:rPr lang="ja-JP" altLang="en-US" sz="1050">
              <a:solidFill>
                <a:sysClr val="windowText" lastClr="000000"/>
              </a:solidFill>
              <a:effectLst/>
              <a:latin typeface="+mn-lt"/>
              <a:ea typeface="+mn-ea"/>
              <a:cs typeface="+mn-cs"/>
            </a:rPr>
            <a:t>感染症への対応として</a:t>
          </a:r>
          <a:r>
            <a:rPr lang="ja-JP" altLang="ja-JP" sz="1050">
              <a:solidFill>
                <a:schemeClr val="dk1"/>
              </a:solidFill>
              <a:effectLst/>
              <a:latin typeface="+mn-lt"/>
              <a:ea typeface="+mn-ea"/>
              <a:cs typeface="+mn-cs"/>
            </a:rPr>
            <a:t>子育て世帯等臨時特別支援事業</a:t>
          </a:r>
          <a:r>
            <a:rPr lang="ja-JP" altLang="en-US" sz="1050">
              <a:solidFill>
                <a:schemeClr val="dk1"/>
              </a:solidFill>
              <a:effectLst/>
              <a:latin typeface="+mn-lt"/>
              <a:ea typeface="+mn-ea"/>
              <a:cs typeface="+mn-cs"/>
            </a:rPr>
            <a:t>や</a:t>
          </a:r>
          <a:r>
            <a:rPr lang="ja-JP" altLang="en-US" sz="1050">
              <a:solidFill>
                <a:sysClr val="windowText" lastClr="000000"/>
              </a:solidFill>
              <a:effectLst/>
              <a:latin typeface="+mn-lt"/>
              <a:ea typeface="+mn-ea"/>
              <a:cs typeface="+mn-cs"/>
            </a:rPr>
            <a:t>住民税非課税世帯等臨時特別給付金給付事業を実施したことなどにより増となり、住民一人当たり</a:t>
          </a:r>
          <a:r>
            <a:rPr lang="en-US" altLang="ja-JP" sz="1050">
              <a:solidFill>
                <a:sysClr val="windowText" lastClr="000000"/>
              </a:solidFill>
              <a:effectLst/>
              <a:latin typeface="+mn-lt"/>
              <a:ea typeface="+mn-ea"/>
              <a:cs typeface="+mn-cs"/>
            </a:rPr>
            <a:t>174,811</a:t>
          </a:r>
          <a:r>
            <a:rPr lang="ja-JP" altLang="en-US" sz="1050">
              <a:solidFill>
                <a:sysClr val="windowText" lastClr="000000"/>
              </a:solidFill>
              <a:effectLst/>
              <a:latin typeface="+mn-lt"/>
              <a:ea typeface="+mn-ea"/>
              <a:cs typeface="+mn-cs"/>
            </a:rPr>
            <a:t>円となっている。衛生費については、新型コロナウイルス感染症への対応、環境事業センターや一般廃棄物中間処理施設の再整備事業などにより増となり、</a:t>
          </a:r>
          <a:r>
            <a:rPr lang="en-US" altLang="ja-JP" sz="1050">
              <a:solidFill>
                <a:sysClr val="windowText" lastClr="000000"/>
              </a:solidFill>
              <a:effectLst/>
              <a:latin typeface="+mn-lt"/>
              <a:ea typeface="+mn-ea"/>
              <a:cs typeface="+mn-cs"/>
            </a:rPr>
            <a:t>55.2</a:t>
          </a:r>
          <a:r>
            <a:rPr lang="ja-JP" altLang="en-US" sz="1050">
              <a:solidFill>
                <a:sysClr val="windowText" lastClr="000000"/>
              </a:solidFill>
              <a:effectLst/>
              <a:latin typeface="+mn-lt"/>
              <a:ea typeface="+mn-ea"/>
              <a:cs typeface="+mn-cs"/>
            </a:rPr>
            <a:t>％増で住民一人当たり</a:t>
          </a:r>
          <a:r>
            <a:rPr lang="en-US" altLang="ja-JP" sz="1050">
              <a:solidFill>
                <a:sysClr val="windowText" lastClr="000000"/>
              </a:solidFill>
              <a:effectLst/>
              <a:latin typeface="+mn-lt"/>
              <a:ea typeface="+mn-ea"/>
              <a:cs typeface="+mn-cs"/>
            </a:rPr>
            <a:t>58,832</a:t>
          </a:r>
          <a:r>
            <a:rPr lang="ja-JP" altLang="en-US" sz="1050">
              <a:solidFill>
                <a:sysClr val="windowText" lastClr="000000"/>
              </a:solidFill>
              <a:effectLst/>
              <a:latin typeface="+mn-lt"/>
              <a:ea typeface="+mn-ea"/>
              <a:cs typeface="+mn-cs"/>
            </a:rPr>
            <a:t>円となっている。</a:t>
          </a:r>
          <a:r>
            <a:rPr lang="ja-JP" altLang="ja-JP" sz="1050">
              <a:solidFill>
                <a:sysClr val="windowText" lastClr="000000"/>
              </a:solidFill>
              <a:effectLst/>
              <a:latin typeface="+mn-lt"/>
              <a:ea typeface="+mn-ea"/>
              <a:cs typeface="+mn-cs"/>
            </a:rPr>
            <a:t>一方、減少した事業費の要因については</a:t>
          </a:r>
          <a:r>
            <a:rPr lang="ja-JP" altLang="en-US" sz="1050">
              <a:solidFill>
                <a:sysClr val="windowText" lastClr="000000"/>
              </a:solidFill>
              <a:effectLst/>
              <a:latin typeface="+mn-lt"/>
              <a:ea typeface="+mn-ea"/>
              <a:cs typeface="+mn-cs"/>
            </a:rPr>
            <a:t>、総務費は特別定額給付金給付事業費が終了したことにより、以前と同水準の</a:t>
          </a:r>
          <a:r>
            <a:rPr lang="en-US" altLang="ja-JP" sz="1050">
              <a:solidFill>
                <a:sysClr val="windowText" lastClr="000000"/>
              </a:solidFill>
              <a:effectLst/>
              <a:latin typeface="+mn-lt"/>
              <a:ea typeface="+mn-ea"/>
              <a:cs typeface="+mn-cs"/>
            </a:rPr>
            <a:t>45,721</a:t>
          </a:r>
          <a:r>
            <a:rPr lang="ja-JP" altLang="en-US" sz="1050">
              <a:solidFill>
                <a:sysClr val="windowText" lastClr="000000"/>
              </a:solidFill>
              <a:effectLst/>
              <a:latin typeface="+mn-lt"/>
              <a:ea typeface="+mn-ea"/>
              <a:cs typeface="+mn-cs"/>
            </a:rPr>
            <a:t>円となっている。商工費は、中小企業支援資金貸付金、プレミアム付商品券発行事業補助金などの減により、</a:t>
          </a:r>
          <a:r>
            <a:rPr lang="en-US" altLang="ja-JP" sz="1050">
              <a:solidFill>
                <a:sysClr val="windowText" lastClr="000000"/>
              </a:solidFill>
              <a:effectLst/>
              <a:latin typeface="+mn-lt"/>
              <a:ea typeface="+mn-ea"/>
              <a:cs typeface="+mn-cs"/>
            </a:rPr>
            <a:t>28.4</a:t>
          </a:r>
          <a:r>
            <a:rPr lang="ja-JP" altLang="en-US" sz="1050">
              <a:solidFill>
                <a:sysClr val="windowText" lastClr="000000"/>
              </a:solidFill>
              <a:effectLst/>
              <a:latin typeface="+mn-lt"/>
              <a:ea typeface="+mn-ea"/>
              <a:cs typeface="+mn-cs"/>
            </a:rPr>
            <a:t>％減で住民一人当たり</a:t>
          </a:r>
          <a:r>
            <a:rPr lang="en-US" altLang="ja-JP" sz="1050">
              <a:solidFill>
                <a:sysClr val="windowText" lastClr="000000"/>
              </a:solidFill>
              <a:effectLst/>
              <a:latin typeface="+mn-lt"/>
              <a:ea typeface="+mn-ea"/>
              <a:cs typeface="+mn-cs"/>
            </a:rPr>
            <a:t>6,292</a:t>
          </a:r>
          <a:r>
            <a:rPr lang="ja-JP" altLang="en-US" sz="1050">
              <a:solidFill>
                <a:sysClr val="windowText" lastClr="000000"/>
              </a:solidFill>
              <a:effectLst/>
              <a:latin typeface="+mn-lt"/>
              <a:ea typeface="+mn-ea"/>
              <a:cs typeface="+mn-cs"/>
            </a:rPr>
            <a:t>円となっている。</a:t>
          </a:r>
          <a:r>
            <a:rPr lang="ja-JP" altLang="ja-JP" sz="1050">
              <a:solidFill>
                <a:sysClr val="windowText" lastClr="000000"/>
              </a:solidFill>
              <a:effectLst/>
              <a:latin typeface="+mn-lt"/>
              <a:ea typeface="+mn-ea"/>
              <a:cs typeface="+mn-cs"/>
            </a:rPr>
            <a:t>本市の中長期的な財政見通しとしては、市税収入は新型コロナウイルス感染症の影響による落ち込みから</a:t>
          </a:r>
          <a:r>
            <a:rPr lang="ja-JP" altLang="en-US" sz="1050">
              <a:solidFill>
                <a:sysClr val="windowText" lastClr="000000"/>
              </a:solidFill>
              <a:effectLst/>
              <a:latin typeface="+mn-lt"/>
              <a:ea typeface="+mn-ea"/>
              <a:cs typeface="+mn-cs"/>
            </a:rPr>
            <a:t>、</a:t>
          </a:r>
          <a:r>
            <a:rPr lang="ja-JP" altLang="ja-JP" sz="1050">
              <a:solidFill>
                <a:sysClr val="windowText" lastClr="000000"/>
              </a:solidFill>
              <a:effectLst/>
              <a:latin typeface="+mn-lt"/>
              <a:ea typeface="+mn-ea"/>
              <a:cs typeface="+mn-cs"/>
            </a:rPr>
            <a:t>ゆるやかに回復基調とな</a:t>
          </a:r>
          <a:r>
            <a:rPr lang="ja-JP" altLang="en-US" sz="1050">
              <a:solidFill>
                <a:sysClr val="windowText" lastClr="000000"/>
              </a:solidFill>
              <a:effectLst/>
              <a:latin typeface="+mn-lt"/>
              <a:ea typeface="+mn-ea"/>
              <a:cs typeface="+mn-cs"/>
            </a:rPr>
            <a:t>っている</a:t>
          </a:r>
          <a:r>
            <a:rPr lang="ja-JP" altLang="ja-JP" sz="1050">
              <a:solidFill>
                <a:sysClr val="windowText" lastClr="000000"/>
              </a:solidFill>
              <a:effectLst/>
              <a:latin typeface="+mn-lt"/>
              <a:ea typeface="+mn-ea"/>
              <a:cs typeface="+mn-cs"/>
            </a:rPr>
            <a:t>。また、歳出については</a:t>
          </a:r>
          <a:r>
            <a:rPr lang="ja-JP" altLang="en-US" sz="1050">
              <a:solidFill>
                <a:sysClr val="windowText" lastClr="000000"/>
              </a:solidFill>
              <a:effectLst/>
              <a:latin typeface="+mn-lt"/>
              <a:ea typeface="+mn-ea"/>
              <a:cs typeface="+mn-cs"/>
            </a:rPr>
            <a:t>社会保障関係費</a:t>
          </a:r>
          <a:r>
            <a:rPr lang="ja-JP" altLang="ja-JP" sz="1050">
              <a:solidFill>
                <a:sysClr val="windowText" lastClr="000000"/>
              </a:solidFill>
              <a:effectLst/>
              <a:latin typeface="+mn-lt"/>
              <a:ea typeface="+mn-ea"/>
              <a:cs typeface="+mn-cs"/>
            </a:rPr>
            <a:t>の増</a:t>
          </a:r>
          <a:r>
            <a:rPr lang="ja-JP" altLang="en-US" sz="1050">
              <a:solidFill>
                <a:sysClr val="windowText" lastClr="000000"/>
              </a:solidFill>
              <a:effectLst/>
              <a:latin typeface="+mn-lt"/>
              <a:ea typeface="+mn-ea"/>
              <a:cs typeface="+mn-cs"/>
            </a:rPr>
            <a:t>に伴い民生費の増加</a:t>
          </a:r>
          <a:r>
            <a:rPr lang="ja-JP" altLang="ja-JP" sz="1050">
              <a:solidFill>
                <a:sysClr val="windowText" lastClr="000000"/>
              </a:solidFill>
              <a:effectLst/>
              <a:latin typeface="+mn-lt"/>
              <a:ea typeface="+mn-ea"/>
              <a:cs typeface="+mn-cs"/>
            </a:rPr>
            <a:t>が見込まれるとともに、老朽化した公共施設の再整備や都市基盤整備による</a:t>
          </a:r>
          <a:r>
            <a:rPr lang="ja-JP" altLang="en-US" sz="1050">
              <a:solidFill>
                <a:sysClr val="windowText" lastClr="000000"/>
              </a:solidFill>
              <a:effectLst/>
              <a:latin typeface="+mn-lt"/>
              <a:ea typeface="+mn-ea"/>
              <a:cs typeface="+mn-cs"/>
            </a:rPr>
            <a:t>土木費及び</a:t>
          </a:r>
          <a:r>
            <a:rPr lang="ja-JP" altLang="ja-JP" sz="1050">
              <a:solidFill>
                <a:sysClr val="windowText" lastClr="000000"/>
              </a:solidFill>
              <a:effectLst/>
              <a:latin typeface="+mn-lt"/>
              <a:ea typeface="+mn-ea"/>
              <a:cs typeface="+mn-cs"/>
            </a:rPr>
            <a:t>公債費の増加が見込まれる。数年先の収支見通しを踏まえた計画的な財政運営を行うことが必要であり、優先順位を踏まえた事業実施による財政負担の平準化や事務事業の抜本的な見直し等により、引き続き健全財政に努める。</a:t>
          </a:r>
          <a:endParaRPr lang="ja-JP" altLang="ja-JP" sz="105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令和３年度末の財政調整基金残高は、</a:t>
          </a:r>
          <a:r>
            <a:rPr kumimoji="1" lang="en-US" altLang="ja-JP" sz="1400">
              <a:latin typeface="ＭＳ ゴシック" pitchFamily="49" charset="-128"/>
              <a:ea typeface="ＭＳ ゴシック" pitchFamily="49" charset="-128"/>
            </a:rPr>
            <a:t>3,930</a:t>
          </a:r>
          <a:r>
            <a:rPr kumimoji="1" lang="ja-JP" altLang="en-US" sz="1400">
              <a:latin typeface="ＭＳ ゴシック" pitchFamily="49" charset="-128"/>
              <a:ea typeface="ＭＳ ゴシック" pitchFamily="49" charset="-128"/>
            </a:rPr>
            <a:t>百万円の積み立てと</a:t>
          </a:r>
          <a:r>
            <a:rPr kumimoji="1" lang="en-US" altLang="ja-JP" sz="1400">
              <a:latin typeface="ＭＳ ゴシック" pitchFamily="49" charset="-128"/>
              <a:ea typeface="ＭＳ ゴシック" pitchFamily="49" charset="-128"/>
            </a:rPr>
            <a:t>5,200</a:t>
          </a:r>
          <a:r>
            <a:rPr kumimoji="1" lang="ja-JP" altLang="en-US" sz="1400">
              <a:latin typeface="ＭＳ ゴシック" pitchFamily="49" charset="-128"/>
              <a:ea typeface="ＭＳ ゴシック" pitchFamily="49" charset="-128"/>
            </a:rPr>
            <a:t>百万円の取り崩しを行った結果、</a:t>
          </a:r>
          <a:r>
            <a:rPr kumimoji="1" lang="en-US" altLang="ja-JP" sz="1400">
              <a:latin typeface="ＭＳ ゴシック" pitchFamily="49" charset="-128"/>
              <a:ea typeface="ＭＳ ゴシック" pitchFamily="49" charset="-128"/>
            </a:rPr>
            <a:t>12,360</a:t>
          </a:r>
          <a:r>
            <a:rPr kumimoji="1" lang="ja-JP" altLang="en-US" sz="1400">
              <a:latin typeface="ＭＳ ゴシック" pitchFamily="49" charset="-128"/>
              <a:ea typeface="ＭＳ ゴシック" pitchFamily="49" charset="-128"/>
            </a:rPr>
            <a:t>百万円となっている。</a:t>
          </a:r>
        </a:p>
        <a:p>
          <a:r>
            <a:rPr kumimoji="1" lang="ja-JP" altLang="en-US" sz="1400">
              <a:latin typeface="ＭＳ ゴシック" pitchFamily="49" charset="-128"/>
              <a:ea typeface="ＭＳ ゴシック" pitchFamily="49" charset="-128"/>
            </a:rPr>
            <a:t>　実質収支に関しては、歳入増が歳出増を上回ったために、前年度と比較して約</a:t>
          </a:r>
          <a:r>
            <a:rPr kumimoji="1" lang="en-US" altLang="ja-JP" sz="1400">
              <a:latin typeface="ＭＳ ゴシック" pitchFamily="49" charset="-128"/>
              <a:ea typeface="ＭＳ ゴシック" pitchFamily="49" charset="-128"/>
            </a:rPr>
            <a:t>1,831</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令和３年度も引き続き、実質収支も黒字であり、財政調整基金の積み立てなどより実質単年度収支も黒字となっている。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北部第二（三地区）土地区画整理事業は、今後も市財政に多大な負担をかけることが予測されるため、事業の推進に当たっては、事業収支の均衡に留意しつつ施行期間内の完了に向け努める。</a:t>
          </a:r>
        </a:p>
        <a:p>
          <a:r>
            <a:rPr kumimoji="1" lang="ja-JP" altLang="en-US" sz="1400">
              <a:latin typeface="ＭＳ ゴシック" pitchFamily="49" charset="-128"/>
              <a:ea typeface="ＭＳ ゴシック" pitchFamily="49" charset="-128"/>
            </a:rPr>
            <a:t>　国民健康保険事業及び介護保険事業については、医療費、保険給付費の増加や保険料収入の伸び悩みなど厳しい状況が続くことから、適正な執行管理による財政の健全性を維持し、一層の業務の効率化に努める。</a:t>
          </a:r>
        </a:p>
        <a:p>
          <a:r>
            <a:rPr kumimoji="1" lang="ja-JP" altLang="en-US" sz="1400">
              <a:latin typeface="ＭＳ ゴシック" pitchFamily="49" charset="-128"/>
              <a:ea typeface="ＭＳ ゴシック" pitchFamily="49" charset="-128"/>
            </a:rPr>
            <a:t>　令和３年度の市民病院事業において、総収益は</a:t>
          </a:r>
          <a:r>
            <a:rPr kumimoji="1" lang="en-US" altLang="ja-JP" sz="1400">
              <a:latin typeface="ＭＳ ゴシック" pitchFamily="49" charset="-128"/>
              <a:ea typeface="ＭＳ ゴシック" pitchFamily="49" charset="-128"/>
            </a:rPr>
            <a:t>1,870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％）、総費用は</a:t>
          </a:r>
          <a:r>
            <a:rPr kumimoji="1" lang="en-US" altLang="ja-JP" sz="1400">
              <a:latin typeface="ＭＳ ゴシック" pitchFamily="49" charset="-128"/>
              <a:ea typeface="ＭＳ ゴシック" pitchFamily="49" charset="-128"/>
            </a:rPr>
            <a:t>817</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％）、それぞれ前年度と比べて増加しており、収支差引額</a:t>
          </a:r>
          <a:r>
            <a:rPr kumimoji="1" lang="en-US" altLang="ja-JP" sz="1400">
              <a:latin typeface="ＭＳ ゴシック" pitchFamily="49" charset="-128"/>
              <a:ea typeface="ＭＳ ゴシック" pitchFamily="49" charset="-128"/>
            </a:rPr>
            <a:t>1,085</a:t>
          </a:r>
          <a:r>
            <a:rPr kumimoji="1" lang="ja-JP" altLang="en-US" sz="1400">
              <a:latin typeface="ＭＳ ゴシック" pitchFamily="49" charset="-128"/>
              <a:ea typeface="ＭＳ ゴシック" pitchFamily="49" charset="-128"/>
            </a:rPr>
            <a:t>百万円の純利益を生じている。健全経営の観点から経費の縮減及び収益の確保に努める。</a:t>
          </a:r>
        </a:p>
        <a:p>
          <a:r>
            <a:rPr kumimoji="1" lang="ja-JP" altLang="en-US" sz="1400">
              <a:latin typeface="ＭＳ ゴシック" pitchFamily="49" charset="-128"/>
              <a:ea typeface="ＭＳ ゴシック" pitchFamily="49" charset="-128"/>
            </a:rPr>
            <a:t>　また、下水道事業費では、総収益は</a:t>
          </a:r>
          <a:r>
            <a:rPr kumimoji="1" lang="en-US" altLang="ja-JP" sz="1400">
              <a:latin typeface="ＭＳ ゴシック" pitchFamily="49" charset="-128"/>
              <a:ea typeface="ＭＳ ゴシック" pitchFamily="49" charset="-128"/>
            </a:rPr>
            <a:t>118</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％）減少し、総費用が</a:t>
          </a:r>
          <a:r>
            <a:rPr kumimoji="1" lang="en-US" altLang="ja-JP" sz="1400">
              <a:latin typeface="ＭＳ ゴシック" pitchFamily="49" charset="-128"/>
              <a:ea typeface="ＭＳ ゴシック" pitchFamily="49" charset="-128"/>
            </a:rPr>
            <a:t>106</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％）減少した結果、収支差引額</a:t>
          </a:r>
          <a:r>
            <a:rPr kumimoji="1" lang="en-US" altLang="ja-JP" sz="1400">
              <a:latin typeface="ＭＳ ゴシック" pitchFamily="49" charset="-128"/>
              <a:ea typeface="ＭＳ ゴシック" pitchFamily="49" charset="-128"/>
            </a:rPr>
            <a:t>789</a:t>
          </a:r>
          <a:r>
            <a:rPr kumimoji="1" lang="ja-JP" altLang="en-US" sz="1400">
              <a:latin typeface="ＭＳ ゴシック" pitchFamily="49" charset="-128"/>
              <a:ea typeface="ＭＳ ゴシック" pitchFamily="49" charset="-128"/>
            </a:rPr>
            <a:t>百万円の純利益を生じている。本市下水道政策の中長期的課題に対応した基本方針に基づき、事業効果、コスト、リスクのバランスを考慮した健全経営に努める。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78</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79</v>
      </c>
      <c r="C2" s="179"/>
      <c r="D2" s="180"/>
    </row>
    <row r="3" spans="1:119" ht="18.75" customHeight="1" thickBot="1" x14ac:dyDescent="0.25">
      <c r="A3" s="178"/>
      <c r="B3" s="631" t="s">
        <v>80</v>
      </c>
      <c r="C3" s="632"/>
      <c r="D3" s="632"/>
      <c r="E3" s="633"/>
      <c r="F3" s="633"/>
      <c r="G3" s="633"/>
      <c r="H3" s="633"/>
      <c r="I3" s="633"/>
      <c r="J3" s="633"/>
      <c r="K3" s="633"/>
      <c r="L3" s="633" t="s">
        <v>81</v>
      </c>
      <c r="M3" s="633"/>
      <c r="N3" s="633"/>
      <c r="O3" s="633"/>
      <c r="P3" s="633"/>
      <c r="Q3" s="633"/>
      <c r="R3" s="636"/>
      <c r="S3" s="636"/>
      <c r="T3" s="636"/>
      <c r="U3" s="636"/>
      <c r="V3" s="637"/>
      <c r="W3" s="527" t="s">
        <v>82</v>
      </c>
      <c r="X3" s="528"/>
      <c r="Y3" s="528"/>
      <c r="Z3" s="528"/>
      <c r="AA3" s="528"/>
      <c r="AB3" s="632"/>
      <c r="AC3" s="636" t="s">
        <v>83</v>
      </c>
      <c r="AD3" s="528"/>
      <c r="AE3" s="528"/>
      <c r="AF3" s="528"/>
      <c r="AG3" s="528"/>
      <c r="AH3" s="528"/>
      <c r="AI3" s="528"/>
      <c r="AJ3" s="528"/>
      <c r="AK3" s="528"/>
      <c r="AL3" s="598"/>
      <c r="AM3" s="527" t="s">
        <v>84</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85</v>
      </c>
      <c r="BO3" s="528"/>
      <c r="BP3" s="528"/>
      <c r="BQ3" s="528"/>
      <c r="BR3" s="528"/>
      <c r="BS3" s="528"/>
      <c r="BT3" s="528"/>
      <c r="BU3" s="598"/>
      <c r="BV3" s="527" t="s">
        <v>86</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87</v>
      </c>
      <c r="CU3" s="528"/>
      <c r="CV3" s="528"/>
      <c r="CW3" s="528"/>
      <c r="CX3" s="528"/>
      <c r="CY3" s="528"/>
      <c r="CZ3" s="528"/>
      <c r="DA3" s="598"/>
      <c r="DB3" s="527" t="s">
        <v>88</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89</v>
      </c>
      <c r="AZ4" s="485"/>
      <c r="BA4" s="485"/>
      <c r="BB4" s="485"/>
      <c r="BC4" s="485"/>
      <c r="BD4" s="485"/>
      <c r="BE4" s="485"/>
      <c r="BF4" s="485"/>
      <c r="BG4" s="485"/>
      <c r="BH4" s="485"/>
      <c r="BI4" s="485"/>
      <c r="BJ4" s="485"/>
      <c r="BK4" s="485"/>
      <c r="BL4" s="485"/>
      <c r="BM4" s="486"/>
      <c r="BN4" s="487">
        <v>184237255</v>
      </c>
      <c r="BO4" s="488"/>
      <c r="BP4" s="488"/>
      <c r="BQ4" s="488"/>
      <c r="BR4" s="488"/>
      <c r="BS4" s="488"/>
      <c r="BT4" s="488"/>
      <c r="BU4" s="489"/>
      <c r="BV4" s="487">
        <v>206570914</v>
      </c>
      <c r="BW4" s="488"/>
      <c r="BX4" s="488"/>
      <c r="BY4" s="488"/>
      <c r="BZ4" s="488"/>
      <c r="CA4" s="488"/>
      <c r="CB4" s="488"/>
      <c r="CC4" s="489"/>
      <c r="CD4" s="624" t="s">
        <v>90</v>
      </c>
      <c r="CE4" s="625"/>
      <c r="CF4" s="625"/>
      <c r="CG4" s="625"/>
      <c r="CH4" s="625"/>
      <c r="CI4" s="625"/>
      <c r="CJ4" s="625"/>
      <c r="CK4" s="625"/>
      <c r="CL4" s="625"/>
      <c r="CM4" s="625"/>
      <c r="CN4" s="625"/>
      <c r="CO4" s="625"/>
      <c r="CP4" s="625"/>
      <c r="CQ4" s="625"/>
      <c r="CR4" s="625"/>
      <c r="CS4" s="626"/>
      <c r="CT4" s="627">
        <v>8</v>
      </c>
      <c r="CU4" s="628"/>
      <c r="CV4" s="628"/>
      <c r="CW4" s="628"/>
      <c r="CX4" s="628"/>
      <c r="CY4" s="628"/>
      <c r="CZ4" s="628"/>
      <c r="DA4" s="629"/>
      <c r="DB4" s="627">
        <v>5.7</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91</v>
      </c>
      <c r="AN5" s="415"/>
      <c r="AO5" s="415"/>
      <c r="AP5" s="415"/>
      <c r="AQ5" s="415"/>
      <c r="AR5" s="415"/>
      <c r="AS5" s="415"/>
      <c r="AT5" s="416"/>
      <c r="AU5" s="516" t="s">
        <v>92</v>
      </c>
      <c r="AV5" s="517"/>
      <c r="AW5" s="517"/>
      <c r="AX5" s="517"/>
      <c r="AY5" s="472" t="s">
        <v>93</v>
      </c>
      <c r="AZ5" s="473"/>
      <c r="BA5" s="473"/>
      <c r="BB5" s="473"/>
      <c r="BC5" s="473"/>
      <c r="BD5" s="473"/>
      <c r="BE5" s="473"/>
      <c r="BF5" s="473"/>
      <c r="BG5" s="473"/>
      <c r="BH5" s="473"/>
      <c r="BI5" s="473"/>
      <c r="BJ5" s="473"/>
      <c r="BK5" s="473"/>
      <c r="BL5" s="473"/>
      <c r="BM5" s="474"/>
      <c r="BN5" s="458">
        <v>177139296</v>
      </c>
      <c r="BO5" s="459"/>
      <c r="BP5" s="459"/>
      <c r="BQ5" s="459"/>
      <c r="BR5" s="459"/>
      <c r="BS5" s="459"/>
      <c r="BT5" s="459"/>
      <c r="BU5" s="460"/>
      <c r="BV5" s="458">
        <v>200717027</v>
      </c>
      <c r="BW5" s="459"/>
      <c r="BX5" s="459"/>
      <c r="BY5" s="459"/>
      <c r="BZ5" s="459"/>
      <c r="CA5" s="459"/>
      <c r="CB5" s="459"/>
      <c r="CC5" s="460"/>
      <c r="CD5" s="498" t="s">
        <v>94</v>
      </c>
      <c r="CE5" s="418"/>
      <c r="CF5" s="418"/>
      <c r="CG5" s="418"/>
      <c r="CH5" s="418"/>
      <c r="CI5" s="418"/>
      <c r="CJ5" s="418"/>
      <c r="CK5" s="418"/>
      <c r="CL5" s="418"/>
      <c r="CM5" s="418"/>
      <c r="CN5" s="418"/>
      <c r="CO5" s="418"/>
      <c r="CP5" s="418"/>
      <c r="CQ5" s="418"/>
      <c r="CR5" s="418"/>
      <c r="CS5" s="499"/>
      <c r="CT5" s="455">
        <v>92.7</v>
      </c>
      <c r="CU5" s="456"/>
      <c r="CV5" s="456"/>
      <c r="CW5" s="456"/>
      <c r="CX5" s="456"/>
      <c r="CY5" s="456"/>
      <c r="CZ5" s="456"/>
      <c r="DA5" s="457"/>
      <c r="DB5" s="455">
        <v>95.5</v>
      </c>
      <c r="DC5" s="456"/>
      <c r="DD5" s="456"/>
      <c r="DE5" s="456"/>
      <c r="DF5" s="456"/>
      <c r="DG5" s="456"/>
      <c r="DH5" s="456"/>
      <c r="DI5" s="457"/>
    </row>
    <row r="6" spans="1:119" ht="18.75" customHeight="1" x14ac:dyDescent="0.2">
      <c r="A6" s="178"/>
      <c r="B6" s="604" t="s">
        <v>95</v>
      </c>
      <c r="C6" s="445"/>
      <c r="D6" s="445"/>
      <c r="E6" s="605"/>
      <c r="F6" s="605"/>
      <c r="G6" s="605"/>
      <c r="H6" s="605"/>
      <c r="I6" s="605"/>
      <c r="J6" s="605"/>
      <c r="K6" s="605"/>
      <c r="L6" s="605" t="s">
        <v>96</v>
      </c>
      <c r="M6" s="605"/>
      <c r="N6" s="605"/>
      <c r="O6" s="605"/>
      <c r="P6" s="605"/>
      <c r="Q6" s="605"/>
      <c r="R6" s="443"/>
      <c r="S6" s="443"/>
      <c r="T6" s="443"/>
      <c r="U6" s="443"/>
      <c r="V6" s="611"/>
      <c r="W6" s="548" t="s">
        <v>97</v>
      </c>
      <c r="X6" s="444"/>
      <c r="Y6" s="444"/>
      <c r="Z6" s="444"/>
      <c r="AA6" s="444"/>
      <c r="AB6" s="445"/>
      <c r="AC6" s="616" t="s">
        <v>98</v>
      </c>
      <c r="AD6" s="617"/>
      <c r="AE6" s="617"/>
      <c r="AF6" s="617"/>
      <c r="AG6" s="617"/>
      <c r="AH6" s="617"/>
      <c r="AI6" s="617"/>
      <c r="AJ6" s="617"/>
      <c r="AK6" s="617"/>
      <c r="AL6" s="618"/>
      <c r="AM6" s="515" t="s">
        <v>99</v>
      </c>
      <c r="AN6" s="415"/>
      <c r="AO6" s="415"/>
      <c r="AP6" s="415"/>
      <c r="AQ6" s="415"/>
      <c r="AR6" s="415"/>
      <c r="AS6" s="415"/>
      <c r="AT6" s="416"/>
      <c r="AU6" s="516" t="s">
        <v>100</v>
      </c>
      <c r="AV6" s="517"/>
      <c r="AW6" s="517"/>
      <c r="AX6" s="517"/>
      <c r="AY6" s="472" t="s">
        <v>101</v>
      </c>
      <c r="AZ6" s="473"/>
      <c r="BA6" s="473"/>
      <c r="BB6" s="473"/>
      <c r="BC6" s="473"/>
      <c r="BD6" s="473"/>
      <c r="BE6" s="473"/>
      <c r="BF6" s="473"/>
      <c r="BG6" s="473"/>
      <c r="BH6" s="473"/>
      <c r="BI6" s="473"/>
      <c r="BJ6" s="473"/>
      <c r="BK6" s="473"/>
      <c r="BL6" s="473"/>
      <c r="BM6" s="474"/>
      <c r="BN6" s="458">
        <v>7097959</v>
      </c>
      <c r="BO6" s="459"/>
      <c r="BP6" s="459"/>
      <c r="BQ6" s="459"/>
      <c r="BR6" s="459"/>
      <c r="BS6" s="459"/>
      <c r="BT6" s="459"/>
      <c r="BU6" s="460"/>
      <c r="BV6" s="458">
        <v>5853887</v>
      </c>
      <c r="BW6" s="459"/>
      <c r="BX6" s="459"/>
      <c r="BY6" s="459"/>
      <c r="BZ6" s="459"/>
      <c r="CA6" s="459"/>
      <c r="CB6" s="459"/>
      <c r="CC6" s="460"/>
      <c r="CD6" s="498" t="s">
        <v>102</v>
      </c>
      <c r="CE6" s="418"/>
      <c r="CF6" s="418"/>
      <c r="CG6" s="418"/>
      <c r="CH6" s="418"/>
      <c r="CI6" s="418"/>
      <c r="CJ6" s="418"/>
      <c r="CK6" s="418"/>
      <c r="CL6" s="418"/>
      <c r="CM6" s="418"/>
      <c r="CN6" s="418"/>
      <c r="CO6" s="418"/>
      <c r="CP6" s="418"/>
      <c r="CQ6" s="418"/>
      <c r="CR6" s="418"/>
      <c r="CS6" s="499"/>
      <c r="CT6" s="601">
        <v>92.7</v>
      </c>
      <c r="CU6" s="602"/>
      <c r="CV6" s="602"/>
      <c r="CW6" s="602"/>
      <c r="CX6" s="602"/>
      <c r="CY6" s="602"/>
      <c r="CZ6" s="602"/>
      <c r="DA6" s="603"/>
      <c r="DB6" s="601">
        <v>96</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103</v>
      </c>
      <c r="AN7" s="415"/>
      <c r="AO7" s="415"/>
      <c r="AP7" s="415"/>
      <c r="AQ7" s="415"/>
      <c r="AR7" s="415"/>
      <c r="AS7" s="415"/>
      <c r="AT7" s="416"/>
      <c r="AU7" s="516" t="s">
        <v>100</v>
      </c>
      <c r="AV7" s="517"/>
      <c r="AW7" s="517"/>
      <c r="AX7" s="517"/>
      <c r="AY7" s="472" t="s">
        <v>104</v>
      </c>
      <c r="AZ7" s="473"/>
      <c r="BA7" s="473"/>
      <c r="BB7" s="473"/>
      <c r="BC7" s="473"/>
      <c r="BD7" s="473"/>
      <c r="BE7" s="473"/>
      <c r="BF7" s="473"/>
      <c r="BG7" s="473"/>
      <c r="BH7" s="473"/>
      <c r="BI7" s="473"/>
      <c r="BJ7" s="473"/>
      <c r="BK7" s="473"/>
      <c r="BL7" s="473"/>
      <c r="BM7" s="474"/>
      <c r="BN7" s="458">
        <v>304735</v>
      </c>
      <c r="BO7" s="459"/>
      <c r="BP7" s="459"/>
      <c r="BQ7" s="459"/>
      <c r="BR7" s="459"/>
      <c r="BS7" s="459"/>
      <c r="BT7" s="459"/>
      <c r="BU7" s="460"/>
      <c r="BV7" s="458">
        <v>891789</v>
      </c>
      <c r="BW7" s="459"/>
      <c r="BX7" s="459"/>
      <c r="BY7" s="459"/>
      <c r="BZ7" s="459"/>
      <c r="CA7" s="459"/>
      <c r="CB7" s="459"/>
      <c r="CC7" s="460"/>
      <c r="CD7" s="498" t="s">
        <v>105</v>
      </c>
      <c r="CE7" s="418"/>
      <c r="CF7" s="418"/>
      <c r="CG7" s="418"/>
      <c r="CH7" s="418"/>
      <c r="CI7" s="418"/>
      <c r="CJ7" s="418"/>
      <c r="CK7" s="418"/>
      <c r="CL7" s="418"/>
      <c r="CM7" s="418"/>
      <c r="CN7" s="418"/>
      <c r="CO7" s="418"/>
      <c r="CP7" s="418"/>
      <c r="CQ7" s="418"/>
      <c r="CR7" s="418"/>
      <c r="CS7" s="499"/>
      <c r="CT7" s="458">
        <v>85077898</v>
      </c>
      <c r="CU7" s="459"/>
      <c r="CV7" s="459"/>
      <c r="CW7" s="459"/>
      <c r="CX7" s="459"/>
      <c r="CY7" s="459"/>
      <c r="CZ7" s="459"/>
      <c r="DA7" s="460"/>
      <c r="DB7" s="458">
        <v>87347528</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106</v>
      </c>
      <c r="AN8" s="415"/>
      <c r="AO8" s="415"/>
      <c r="AP8" s="415"/>
      <c r="AQ8" s="415"/>
      <c r="AR8" s="415"/>
      <c r="AS8" s="415"/>
      <c r="AT8" s="416"/>
      <c r="AU8" s="516" t="s">
        <v>107</v>
      </c>
      <c r="AV8" s="517"/>
      <c r="AW8" s="517"/>
      <c r="AX8" s="517"/>
      <c r="AY8" s="472" t="s">
        <v>108</v>
      </c>
      <c r="AZ8" s="473"/>
      <c r="BA8" s="473"/>
      <c r="BB8" s="473"/>
      <c r="BC8" s="473"/>
      <c r="BD8" s="473"/>
      <c r="BE8" s="473"/>
      <c r="BF8" s="473"/>
      <c r="BG8" s="473"/>
      <c r="BH8" s="473"/>
      <c r="BI8" s="473"/>
      <c r="BJ8" s="473"/>
      <c r="BK8" s="473"/>
      <c r="BL8" s="473"/>
      <c r="BM8" s="474"/>
      <c r="BN8" s="458">
        <v>6793224</v>
      </c>
      <c r="BO8" s="459"/>
      <c r="BP8" s="459"/>
      <c r="BQ8" s="459"/>
      <c r="BR8" s="459"/>
      <c r="BS8" s="459"/>
      <c r="BT8" s="459"/>
      <c r="BU8" s="460"/>
      <c r="BV8" s="458">
        <v>4962098</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1.06</v>
      </c>
      <c r="CU8" s="562"/>
      <c r="CV8" s="562"/>
      <c r="CW8" s="562"/>
      <c r="CX8" s="562"/>
      <c r="CY8" s="562"/>
      <c r="CZ8" s="562"/>
      <c r="DA8" s="563"/>
      <c r="DB8" s="561">
        <v>1.08</v>
      </c>
      <c r="DC8" s="562"/>
      <c r="DD8" s="562"/>
      <c r="DE8" s="562"/>
      <c r="DF8" s="562"/>
      <c r="DG8" s="562"/>
      <c r="DH8" s="562"/>
      <c r="DI8" s="563"/>
    </row>
    <row r="9" spans="1:119" ht="18.75" customHeight="1" thickBot="1" x14ac:dyDescent="0.25">
      <c r="A9" s="178"/>
      <c r="B9" s="590" t="s">
        <v>110</v>
      </c>
      <c r="C9" s="591"/>
      <c r="D9" s="591"/>
      <c r="E9" s="591"/>
      <c r="F9" s="591"/>
      <c r="G9" s="591"/>
      <c r="H9" s="591"/>
      <c r="I9" s="591"/>
      <c r="J9" s="591"/>
      <c r="K9" s="509"/>
      <c r="L9" s="592" t="s">
        <v>111</v>
      </c>
      <c r="M9" s="593"/>
      <c r="N9" s="593"/>
      <c r="O9" s="593"/>
      <c r="P9" s="593"/>
      <c r="Q9" s="594"/>
      <c r="R9" s="595">
        <v>436905</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114</v>
      </c>
      <c r="AV9" s="517"/>
      <c r="AW9" s="517"/>
      <c r="AX9" s="517"/>
      <c r="AY9" s="472" t="s">
        <v>115</v>
      </c>
      <c r="AZ9" s="473"/>
      <c r="BA9" s="473"/>
      <c r="BB9" s="473"/>
      <c r="BC9" s="473"/>
      <c r="BD9" s="473"/>
      <c r="BE9" s="473"/>
      <c r="BF9" s="473"/>
      <c r="BG9" s="473"/>
      <c r="BH9" s="473"/>
      <c r="BI9" s="473"/>
      <c r="BJ9" s="473"/>
      <c r="BK9" s="473"/>
      <c r="BL9" s="473"/>
      <c r="BM9" s="474"/>
      <c r="BN9" s="458">
        <v>1831126</v>
      </c>
      <c r="BO9" s="459"/>
      <c r="BP9" s="459"/>
      <c r="BQ9" s="459"/>
      <c r="BR9" s="459"/>
      <c r="BS9" s="459"/>
      <c r="BT9" s="459"/>
      <c r="BU9" s="460"/>
      <c r="BV9" s="458">
        <v>956166</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8.6999999999999993</v>
      </c>
      <c r="CU9" s="456"/>
      <c r="CV9" s="456"/>
      <c r="CW9" s="456"/>
      <c r="CX9" s="456"/>
      <c r="CY9" s="456"/>
      <c r="CZ9" s="456"/>
      <c r="DA9" s="457"/>
      <c r="DB9" s="455">
        <v>8.5</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117</v>
      </c>
      <c r="M10" s="415"/>
      <c r="N10" s="415"/>
      <c r="O10" s="415"/>
      <c r="P10" s="415"/>
      <c r="Q10" s="416"/>
      <c r="R10" s="411">
        <v>423894</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92</v>
      </c>
      <c r="AV10" s="517"/>
      <c r="AW10" s="517"/>
      <c r="AX10" s="517"/>
      <c r="AY10" s="472" t="s">
        <v>119</v>
      </c>
      <c r="AZ10" s="473"/>
      <c r="BA10" s="473"/>
      <c r="BB10" s="473"/>
      <c r="BC10" s="473"/>
      <c r="BD10" s="473"/>
      <c r="BE10" s="473"/>
      <c r="BF10" s="473"/>
      <c r="BG10" s="473"/>
      <c r="BH10" s="473"/>
      <c r="BI10" s="473"/>
      <c r="BJ10" s="473"/>
      <c r="BK10" s="473"/>
      <c r="BL10" s="473"/>
      <c r="BM10" s="474"/>
      <c r="BN10" s="458">
        <v>3930007</v>
      </c>
      <c r="BO10" s="459"/>
      <c r="BP10" s="459"/>
      <c r="BQ10" s="459"/>
      <c r="BR10" s="459"/>
      <c r="BS10" s="459"/>
      <c r="BT10" s="459"/>
      <c r="BU10" s="460"/>
      <c r="BV10" s="458">
        <v>4090011</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92</v>
      </c>
      <c r="AV11" s="517"/>
      <c r="AW11" s="517"/>
      <c r="AX11" s="517"/>
      <c r="AY11" s="472" t="s">
        <v>124</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125</v>
      </c>
      <c r="CE11" s="418"/>
      <c r="CF11" s="418"/>
      <c r="CG11" s="418"/>
      <c r="CH11" s="418"/>
      <c r="CI11" s="418"/>
      <c r="CJ11" s="418"/>
      <c r="CK11" s="418"/>
      <c r="CL11" s="418"/>
      <c r="CM11" s="418"/>
      <c r="CN11" s="418"/>
      <c r="CO11" s="418"/>
      <c r="CP11" s="418"/>
      <c r="CQ11" s="418"/>
      <c r="CR11" s="418"/>
      <c r="CS11" s="499"/>
      <c r="CT11" s="561" t="s">
        <v>126</v>
      </c>
      <c r="CU11" s="562"/>
      <c r="CV11" s="562"/>
      <c r="CW11" s="562"/>
      <c r="CX11" s="562"/>
      <c r="CY11" s="562"/>
      <c r="CZ11" s="562"/>
      <c r="DA11" s="563"/>
      <c r="DB11" s="561" t="s">
        <v>127</v>
      </c>
      <c r="DC11" s="562"/>
      <c r="DD11" s="562"/>
      <c r="DE11" s="562"/>
      <c r="DF11" s="562"/>
      <c r="DG11" s="562"/>
      <c r="DH11" s="562"/>
      <c r="DI11" s="563"/>
    </row>
    <row r="12" spans="1:119" ht="18.75" customHeight="1" x14ac:dyDescent="0.2">
      <c r="A12" s="178"/>
      <c r="B12" s="564" t="s">
        <v>128</v>
      </c>
      <c r="C12" s="565"/>
      <c r="D12" s="565"/>
      <c r="E12" s="565"/>
      <c r="F12" s="565"/>
      <c r="G12" s="565"/>
      <c r="H12" s="565"/>
      <c r="I12" s="565"/>
      <c r="J12" s="565"/>
      <c r="K12" s="566"/>
      <c r="L12" s="573" t="s">
        <v>129</v>
      </c>
      <c r="M12" s="574"/>
      <c r="N12" s="574"/>
      <c r="O12" s="574"/>
      <c r="P12" s="574"/>
      <c r="Q12" s="575"/>
      <c r="R12" s="576">
        <v>443053</v>
      </c>
      <c r="S12" s="577"/>
      <c r="T12" s="577"/>
      <c r="U12" s="577"/>
      <c r="V12" s="578"/>
      <c r="W12" s="579" t="s">
        <v>1</v>
      </c>
      <c r="X12" s="517"/>
      <c r="Y12" s="517"/>
      <c r="Z12" s="517"/>
      <c r="AA12" s="517"/>
      <c r="AB12" s="580"/>
      <c r="AC12" s="581" t="s">
        <v>130</v>
      </c>
      <c r="AD12" s="582"/>
      <c r="AE12" s="582"/>
      <c r="AF12" s="582"/>
      <c r="AG12" s="583"/>
      <c r="AH12" s="581" t="s">
        <v>131</v>
      </c>
      <c r="AI12" s="582"/>
      <c r="AJ12" s="582"/>
      <c r="AK12" s="582"/>
      <c r="AL12" s="584"/>
      <c r="AM12" s="515" t="s">
        <v>132</v>
      </c>
      <c r="AN12" s="415"/>
      <c r="AO12" s="415"/>
      <c r="AP12" s="415"/>
      <c r="AQ12" s="415"/>
      <c r="AR12" s="415"/>
      <c r="AS12" s="415"/>
      <c r="AT12" s="416"/>
      <c r="AU12" s="516" t="s">
        <v>114</v>
      </c>
      <c r="AV12" s="517"/>
      <c r="AW12" s="517"/>
      <c r="AX12" s="517"/>
      <c r="AY12" s="472" t="s">
        <v>133</v>
      </c>
      <c r="AZ12" s="473"/>
      <c r="BA12" s="473"/>
      <c r="BB12" s="473"/>
      <c r="BC12" s="473"/>
      <c r="BD12" s="473"/>
      <c r="BE12" s="473"/>
      <c r="BF12" s="473"/>
      <c r="BG12" s="473"/>
      <c r="BH12" s="473"/>
      <c r="BI12" s="473"/>
      <c r="BJ12" s="473"/>
      <c r="BK12" s="473"/>
      <c r="BL12" s="473"/>
      <c r="BM12" s="474"/>
      <c r="BN12" s="458">
        <v>5200000</v>
      </c>
      <c r="BO12" s="459"/>
      <c r="BP12" s="459"/>
      <c r="BQ12" s="459"/>
      <c r="BR12" s="459"/>
      <c r="BS12" s="459"/>
      <c r="BT12" s="459"/>
      <c r="BU12" s="460"/>
      <c r="BV12" s="458">
        <v>1741153</v>
      </c>
      <c r="BW12" s="459"/>
      <c r="BX12" s="459"/>
      <c r="BY12" s="459"/>
      <c r="BZ12" s="459"/>
      <c r="CA12" s="459"/>
      <c r="CB12" s="459"/>
      <c r="CC12" s="460"/>
      <c r="CD12" s="498" t="s">
        <v>134</v>
      </c>
      <c r="CE12" s="418"/>
      <c r="CF12" s="418"/>
      <c r="CG12" s="418"/>
      <c r="CH12" s="418"/>
      <c r="CI12" s="418"/>
      <c r="CJ12" s="418"/>
      <c r="CK12" s="418"/>
      <c r="CL12" s="418"/>
      <c r="CM12" s="418"/>
      <c r="CN12" s="418"/>
      <c r="CO12" s="418"/>
      <c r="CP12" s="418"/>
      <c r="CQ12" s="418"/>
      <c r="CR12" s="418"/>
      <c r="CS12" s="499"/>
      <c r="CT12" s="561" t="s">
        <v>127</v>
      </c>
      <c r="CU12" s="562"/>
      <c r="CV12" s="562"/>
      <c r="CW12" s="562"/>
      <c r="CX12" s="562"/>
      <c r="CY12" s="562"/>
      <c r="CZ12" s="562"/>
      <c r="DA12" s="563"/>
      <c r="DB12" s="561" t="s">
        <v>127</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135</v>
      </c>
      <c r="N13" s="543"/>
      <c r="O13" s="543"/>
      <c r="P13" s="543"/>
      <c r="Q13" s="544"/>
      <c r="R13" s="545">
        <v>436353</v>
      </c>
      <c r="S13" s="546"/>
      <c r="T13" s="546"/>
      <c r="U13" s="546"/>
      <c r="V13" s="547"/>
      <c r="W13" s="548" t="s">
        <v>136</v>
      </c>
      <c r="X13" s="444"/>
      <c r="Y13" s="444"/>
      <c r="Z13" s="444"/>
      <c r="AA13" s="444"/>
      <c r="AB13" s="445"/>
      <c r="AC13" s="411">
        <v>1999</v>
      </c>
      <c r="AD13" s="412"/>
      <c r="AE13" s="412"/>
      <c r="AF13" s="412"/>
      <c r="AG13" s="413"/>
      <c r="AH13" s="411">
        <v>2059</v>
      </c>
      <c r="AI13" s="412"/>
      <c r="AJ13" s="412"/>
      <c r="AK13" s="412"/>
      <c r="AL13" s="471"/>
      <c r="AM13" s="515" t="s">
        <v>137</v>
      </c>
      <c r="AN13" s="415"/>
      <c r="AO13" s="415"/>
      <c r="AP13" s="415"/>
      <c r="AQ13" s="415"/>
      <c r="AR13" s="415"/>
      <c r="AS13" s="415"/>
      <c r="AT13" s="416"/>
      <c r="AU13" s="516" t="s">
        <v>100</v>
      </c>
      <c r="AV13" s="517"/>
      <c r="AW13" s="517"/>
      <c r="AX13" s="517"/>
      <c r="AY13" s="472" t="s">
        <v>138</v>
      </c>
      <c r="AZ13" s="473"/>
      <c r="BA13" s="473"/>
      <c r="BB13" s="473"/>
      <c r="BC13" s="473"/>
      <c r="BD13" s="473"/>
      <c r="BE13" s="473"/>
      <c r="BF13" s="473"/>
      <c r="BG13" s="473"/>
      <c r="BH13" s="473"/>
      <c r="BI13" s="473"/>
      <c r="BJ13" s="473"/>
      <c r="BK13" s="473"/>
      <c r="BL13" s="473"/>
      <c r="BM13" s="474"/>
      <c r="BN13" s="458">
        <v>561133</v>
      </c>
      <c r="BO13" s="459"/>
      <c r="BP13" s="459"/>
      <c r="BQ13" s="459"/>
      <c r="BR13" s="459"/>
      <c r="BS13" s="459"/>
      <c r="BT13" s="459"/>
      <c r="BU13" s="460"/>
      <c r="BV13" s="458">
        <v>3305024</v>
      </c>
      <c r="BW13" s="459"/>
      <c r="BX13" s="459"/>
      <c r="BY13" s="459"/>
      <c r="BZ13" s="459"/>
      <c r="CA13" s="459"/>
      <c r="CB13" s="459"/>
      <c r="CC13" s="460"/>
      <c r="CD13" s="498" t="s">
        <v>139</v>
      </c>
      <c r="CE13" s="418"/>
      <c r="CF13" s="418"/>
      <c r="CG13" s="418"/>
      <c r="CH13" s="418"/>
      <c r="CI13" s="418"/>
      <c r="CJ13" s="418"/>
      <c r="CK13" s="418"/>
      <c r="CL13" s="418"/>
      <c r="CM13" s="418"/>
      <c r="CN13" s="418"/>
      <c r="CO13" s="418"/>
      <c r="CP13" s="418"/>
      <c r="CQ13" s="418"/>
      <c r="CR13" s="418"/>
      <c r="CS13" s="499"/>
      <c r="CT13" s="455">
        <v>4</v>
      </c>
      <c r="CU13" s="456"/>
      <c r="CV13" s="456"/>
      <c r="CW13" s="456"/>
      <c r="CX13" s="456"/>
      <c r="CY13" s="456"/>
      <c r="CZ13" s="456"/>
      <c r="DA13" s="457"/>
      <c r="DB13" s="455">
        <v>3.2</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140</v>
      </c>
      <c r="M14" s="585"/>
      <c r="N14" s="585"/>
      <c r="O14" s="585"/>
      <c r="P14" s="585"/>
      <c r="Q14" s="586"/>
      <c r="R14" s="545">
        <v>439416</v>
      </c>
      <c r="S14" s="546"/>
      <c r="T14" s="546"/>
      <c r="U14" s="546"/>
      <c r="V14" s="547"/>
      <c r="W14" s="549"/>
      <c r="X14" s="447"/>
      <c r="Y14" s="447"/>
      <c r="Z14" s="447"/>
      <c r="AA14" s="447"/>
      <c r="AB14" s="448"/>
      <c r="AC14" s="538">
        <v>1</v>
      </c>
      <c r="AD14" s="539"/>
      <c r="AE14" s="539"/>
      <c r="AF14" s="539"/>
      <c r="AG14" s="540"/>
      <c r="AH14" s="538">
        <v>1.1000000000000001</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141</v>
      </c>
      <c r="CE14" s="496"/>
      <c r="CF14" s="496"/>
      <c r="CG14" s="496"/>
      <c r="CH14" s="496"/>
      <c r="CI14" s="496"/>
      <c r="CJ14" s="496"/>
      <c r="CK14" s="496"/>
      <c r="CL14" s="496"/>
      <c r="CM14" s="496"/>
      <c r="CN14" s="496"/>
      <c r="CO14" s="496"/>
      <c r="CP14" s="496"/>
      <c r="CQ14" s="496"/>
      <c r="CR14" s="496"/>
      <c r="CS14" s="497"/>
      <c r="CT14" s="555">
        <v>51.2</v>
      </c>
      <c r="CU14" s="556"/>
      <c r="CV14" s="556"/>
      <c r="CW14" s="556"/>
      <c r="CX14" s="556"/>
      <c r="CY14" s="556"/>
      <c r="CZ14" s="556"/>
      <c r="DA14" s="557"/>
      <c r="DB14" s="555">
        <v>41.9</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142</v>
      </c>
      <c r="N15" s="543"/>
      <c r="O15" s="543"/>
      <c r="P15" s="543"/>
      <c r="Q15" s="544"/>
      <c r="R15" s="545">
        <v>432707</v>
      </c>
      <c r="S15" s="546"/>
      <c r="T15" s="546"/>
      <c r="U15" s="546"/>
      <c r="V15" s="547"/>
      <c r="W15" s="548" t="s">
        <v>143</v>
      </c>
      <c r="X15" s="444"/>
      <c r="Y15" s="444"/>
      <c r="Z15" s="444"/>
      <c r="AA15" s="444"/>
      <c r="AB15" s="445"/>
      <c r="AC15" s="411">
        <v>41742</v>
      </c>
      <c r="AD15" s="412"/>
      <c r="AE15" s="412"/>
      <c r="AF15" s="412"/>
      <c r="AG15" s="413"/>
      <c r="AH15" s="411">
        <v>43451</v>
      </c>
      <c r="AI15" s="412"/>
      <c r="AJ15" s="412"/>
      <c r="AK15" s="412"/>
      <c r="AL15" s="471"/>
      <c r="AM15" s="515"/>
      <c r="AN15" s="415"/>
      <c r="AO15" s="415"/>
      <c r="AP15" s="415"/>
      <c r="AQ15" s="415"/>
      <c r="AR15" s="415"/>
      <c r="AS15" s="415"/>
      <c r="AT15" s="416"/>
      <c r="AU15" s="516"/>
      <c r="AV15" s="517"/>
      <c r="AW15" s="517"/>
      <c r="AX15" s="517"/>
      <c r="AY15" s="484" t="s">
        <v>144</v>
      </c>
      <c r="AZ15" s="485"/>
      <c r="BA15" s="485"/>
      <c r="BB15" s="485"/>
      <c r="BC15" s="485"/>
      <c r="BD15" s="485"/>
      <c r="BE15" s="485"/>
      <c r="BF15" s="485"/>
      <c r="BG15" s="485"/>
      <c r="BH15" s="485"/>
      <c r="BI15" s="485"/>
      <c r="BJ15" s="485"/>
      <c r="BK15" s="485"/>
      <c r="BL15" s="485"/>
      <c r="BM15" s="486"/>
      <c r="BN15" s="487">
        <v>65869148</v>
      </c>
      <c r="BO15" s="488"/>
      <c r="BP15" s="488"/>
      <c r="BQ15" s="488"/>
      <c r="BR15" s="488"/>
      <c r="BS15" s="488"/>
      <c r="BT15" s="488"/>
      <c r="BU15" s="489"/>
      <c r="BV15" s="487">
        <v>67571631</v>
      </c>
      <c r="BW15" s="488"/>
      <c r="BX15" s="488"/>
      <c r="BY15" s="488"/>
      <c r="BZ15" s="488"/>
      <c r="CA15" s="488"/>
      <c r="CB15" s="488"/>
      <c r="CC15" s="489"/>
      <c r="CD15" s="558" t="s">
        <v>145</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146</v>
      </c>
      <c r="M16" s="533"/>
      <c r="N16" s="533"/>
      <c r="O16" s="533"/>
      <c r="P16" s="533"/>
      <c r="Q16" s="534"/>
      <c r="R16" s="535" t="s">
        <v>147</v>
      </c>
      <c r="S16" s="536"/>
      <c r="T16" s="536"/>
      <c r="U16" s="536"/>
      <c r="V16" s="537"/>
      <c r="W16" s="549"/>
      <c r="X16" s="447"/>
      <c r="Y16" s="447"/>
      <c r="Z16" s="447"/>
      <c r="AA16" s="447"/>
      <c r="AB16" s="448"/>
      <c r="AC16" s="538">
        <v>21.8</v>
      </c>
      <c r="AD16" s="539"/>
      <c r="AE16" s="539"/>
      <c r="AF16" s="539"/>
      <c r="AG16" s="540"/>
      <c r="AH16" s="538">
        <v>23.8</v>
      </c>
      <c r="AI16" s="539"/>
      <c r="AJ16" s="539"/>
      <c r="AK16" s="539"/>
      <c r="AL16" s="541"/>
      <c r="AM16" s="515"/>
      <c r="AN16" s="415"/>
      <c r="AO16" s="415"/>
      <c r="AP16" s="415"/>
      <c r="AQ16" s="415"/>
      <c r="AR16" s="415"/>
      <c r="AS16" s="415"/>
      <c r="AT16" s="416"/>
      <c r="AU16" s="516"/>
      <c r="AV16" s="517"/>
      <c r="AW16" s="517"/>
      <c r="AX16" s="517"/>
      <c r="AY16" s="472" t="s">
        <v>148</v>
      </c>
      <c r="AZ16" s="473"/>
      <c r="BA16" s="473"/>
      <c r="BB16" s="473"/>
      <c r="BC16" s="473"/>
      <c r="BD16" s="473"/>
      <c r="BE16" s="473"/>
      <c r="BF16" s="473"/>
      <c r="BG16" s="473"/>
      <c r="BH16" s="473"/>
      <c r="BI16" s="473"/>
      <c r="BJ16" s="473"/>
      <c r="BK16" s="473"/>
      <c r="BL16" s="473"/>
      <c r="BM16" s="474"/>
      <c r="BN16" s="458">
        <v>65473588</v>
      </c>
      <c r="BO16" s="459"/>
      <c r="BP16" s="459"/>
      <c r="BQ16" s="459"/>
      <c r="BR16" s="459"/>
      <c r="BS16" s="459"/>
      <c r="BT16" s="459"/>
      <c r="BU16" s="460"/>
      <c r="BV16" s="458">
        <v>62168515</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149</v>
      </c>
      <c r="N17" s="552"/>
      <c r="O17" s="552"/>
      <c r="P17" s="552"/>
      <c r="Q17" s="553"/>
      <c r="R17" s="535" t="s">
        <v>147</v>
      </c>
      <c r="S17" s="536"/>
      <c r="T17" s="536"/>
      <c r="U17" s="536"/>
      <c r="V17" s="537"/>
      <c r="W17" s="548" t="s">
        <v>150</v>
      </c>
      <c r="X17" s="444"/>
      <c r="Y17" s="444"/>
      <c r="Z17" s="444"/>
      <c r="AA17" s="444"/>
      <c r="AB17" s="445"/>
      <c r="AC17" s="411">
        <v>147873</v>
      </c>
      <c r="AD17" s="412"/>
      <c r="AE17" s="412"/>
      <c r="AF17" s="412"/>
      <c r="AG17" s="413"/>
      <c r="AH17" s="411">
        <v>137037</v>
      </c>
      <c r="AI17" s="412"/>
      <c r="AJ17" s="412"/>
      <c r="AK17" s="412"/>
      <c r="AL17" s="471"/>
      <c r="AM17" s="515"/>
      <c r="AN17" s="415"/>
      <c r="AO17" s="415"/>
      <c r="AP17" s="415"/>
      <c r="AQ17" s="415"/>
      <c r="AR17" s="415"/>
      <c r="AS17" s="415"/>
      <c r="AT17" s="416"/>
      <c r="AU17" s="516"/>
      <c r="AV17" s="517"/>
      <c r="AW17" s="517"/>
      <c r="AX17" s="517"/>
      <c r="AY17" s="472" t="s">
        <v>151</v>
      </c>
      <c r="AZ17" s="473"/>
      <c r="BA17" s="473"/>
      <c r="BB17" s="473"/>
      <c r="BC17" s="473"/>
      <c r="BD17" s="473"/>
      <c r="BE17" s="473"/>
      <c r="BF17" s="473"/>
      <c r="BG17" s="473"/>
      <c r="BH17" s="473"/>
      <c r="BI17" s="473"/>
      <c r="BJ17" s="473"/>
      <c r="BK17" s="473"/>
      <c r="BL17" s="473"/>
      <c r="BM17" s="474"/>
      <c r="BN17" s="458">
        <v>85077898</v>
      </c>
      <c r="BO17" s="459"/>
      <c r="BP17" s="459"/>
      <c r="BQ17" s="459"/>
      <c r="BR17" s="459"/>
      <c r="BS17" s="459"/>
      <c r="BT17" s="459"/>
      <c r="BU17" s="460"/>
      <c r="BV17" s="458">
        <v>87347528</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152</v>
      </c>
      <c r="C18" s="509"/>
      <c r="D18" s="509"/>
      <c r="E18" s="510"/>
      <c r="F18" s="510"/>
      <c r="G18" s="510"/>
      <c r="H18" s="510"/>
      <c r="I18" s="510"/>
      <c r="J18" s="510"/>
      <c r="K18" s="510"/>
      <c r="L18" s="511">
        <v>69.56</v>
      </c>
      <c r="M18" s="511"/>
      <c r="N18" s="511"/>
      <c r="O18" s="511"/>
      <c r="P18" s="511"/>
      <c r="Q18" s="511"/>
      <c r="R18" s="512"/>
      <c r="S18" s="512"/>
      <c r="T18" s="512"/>
      <c r="U18" s="512"/>
      <c r="V18" s="513"/>
      <c r="W18" s="529"/>
      <c r="X18" s="530"/>
      <c r="Y18" s="530"/>
      <c r="Z18" s="530"/>
      <c r="AA18" s="530"/>
      <c r="AB18" s="554"/>
      <c r="AC18" s="428">
        <v>77.2</v>
      </c>
      <c r="AD18" s="429"/>
      <c r="AE18" s="429"/>
      <c r="AF18" s="429"/>
      <c r="AG18" s="514"/>
      <c r="AH18" s="428">
        <v>75.099999999999994</v>
      </c>
      <c r="AI18" s="429"/>
      <c r="AJ18" s="429"/>
      <c r="AK18" s="429"/>
      <c r="AL18" s="430"/>
      <c r="AM18" s="515"/>
      <c r="AN18" s="415"/>
      <c r="AO18" s="415"/>
      <c r="AP18" s="415"/>
      <c r="AQ18" s="415"/>
      <c r="AR18" s="415"/>
      <c r="AS18" s="415"/>
      <c r="AT18" s="416"/>
      <c r="AU18" s="516"/>
      <c r="AV18" s="517"/>
      <c r="AW18" s="517"/>
      <c r="AX18" s="517"/>
      <c r="AY18" s="472" t="s">
        <v>153</v>
      </c>
      <c r="AZ18" s="473"/>
      <c r="BA18" s="473"/>
      <c r="BB18" s="473"/>
      <c r="BC18" s="473"/>
      <c r="BD18" s="473"/>
      <c r="BE18" s="473"/>
      <c r="BF18" s="473"/>
      <c r="BG18" s="473"/>
      <c r="BH18" s="473"/>
      <c r="BI18" s="473"/>
      <c r="BJ18" s="473"/>
      <c r="BK18" s="473"/>
      <c r="BL18" s="473"/>
      <c r="BM18" s="474"/>
      <c r="BN18" s="458">
        <v>83124584</v>
      </c>
      <c r="BO18" s="459"/>
      <c r="BP18" s="459"/>
      <c r="BQ18" s="459"/>
      <c r="BR18" s="459"/>
      <c r="BS18" s="459"/>
      <c r="BT18" s="459"/>
      <c r="BU18" s="460"/>
      <c r="BV18" s="458">
        <v>84737375</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154</v>
      </c>
      <c r="C19" s="509"/>
      <c r="D19" s="509"/>
      <c r="E19" s="510"/>
      <c r="F19" s="510"/>
      <c r="G19" s="510"/>
      <c r="H19" s="510"/>
      <c r="I19" s="510"/>
      <c r="J19" s="510"/>
      <c r="K19" s="510"/>
      <c r="L19" s="518">
        <v>6281</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155</v>
      </c>
      <c r="AZ19" s="473"/>
      <c r="BA19" s="473"/>
      <c r="BB19" s="473"/>
      <c r="BC19" s="473"/>
      <c r="BD19" s="473"/>
      <c r="BE19" s="473"/>
      <c r="BF19" s="473"/>
      <c r="BG19" s="473"/>
      <c r="BH19" s="473"/>
      <c r="BI19" s="473"/>
      <c r="BJ19" s="473"/>
      <c r="BK19" s="473"/>
      <c r="BL19" s="473"/>
      <c r="BM19" s="474"/>
      <c r="BN19" s="458">
        <v>108706005</v>
      </c>
      <c r="BO19" s="459"/>
      <c r="BP19" s="459"/>
      <c r="BQ19" s="459"/>
      <c r="BR19" s="459"/>
      <c r="BS19" s="459"/>
      <c r="BT19" s="459"/>
      <c r="BU19" s="460"/>
      <c r="BV19" s="458">
        <v>106333799</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156</v>
      </c>
      <c r="C20" s="509"/>
      <c r="D20" s="509"/>
      <c r="E20" s="510"/>
      <c r="F20" s="510"/>
      <c r="G20" s="510"/>
      <c r="H20" s="510"/>
      <c r="I20" s="510"/>
      <c r="J20" s="510"/>
      <c r="K20" s="510"/>
      <c r="L20" s="518">
        <v>193204</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157</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158</v>
      </c>
      <c r="C22" s="435"/>
      <c r="D22" s="436"/>
      <c r="E22" s="443" t="s">
        <v>1</v>
      </c>
      <c r="F22" s="444"/>
      <c r="G22" s="444"/>
      <c r="H22" s="444"/>
      <c r="I22" s="444"/>
      <c r="J22" s="444"/>
      <c r="K22" s="445"/>
      <c r="L22" s="443" t="s">
        <v>159</v>
      </c>
      <c r="M22" s="444"/>
      <c r="N22" s="444"/>
      <c r="O22" s="444"/>
      <c r="P22" s="445"/>
      <c r="Q22" s="449" t="s">
        <v>160</v>
      </c>
      <c r="R22" s="450"/>
      <c r="S22" s="450"/>
      <c r="T22" s="450"/>
      <c r="U22" s="450"/>
      <c r="V22" s="451"/>
      <c r="W22" s="500" t="s">
        <v>161</v>
      </c>
      <c r="X22" s="435"/>
      <c r="Y22" s="436"/>
      <c r="Z22" s="443" t="s">
        <v>1</v>
      </c>
      <c r="AA22" s="444"/>
      <c r="AB22" s="444"/>
      <c r="AC22" s="444"/>
      <c r="AD22" s="444"/>
      <c r="AE22" s="444"/>
      <c r="AF22" s="444"/>
      <c r="AG22" s="445"/>
      <c r="AH22" s="461" t="s">
        <v>162</v>
      </c>
      <c r="AI22" s="444"/>
      <c r="AJ22" s="444"/>
      <c r="AK22" s="444"/>
      <c r="AL22" s="445"/>
      <c r="AM22" s="461" t="s">
        <v>163</v>
      </c>
      <c r="AN22" s="462"/>
      <c r="AO22" s="462"/>
      <c r="AP22" s="462"/>
      <c r="AQ22" s="462"/>
      <c r="AR22" s="463"/>
      <c r="AS22" s="449" t="s">
        <v>160</v>
      </c>
      <c r="AT22" s="450"/>
      <c r="AU22" s="450"/>
      <c r="AV22" s="450"/>
      <c r="AW22" s="450"/>
      <c r="AX22" s="467"/>
      <c r="AY22" s="484" t="s">
        <v>164</v>
      </c>
      <c r="AZ22" s="485"/>
      <c r="BA22" s="485"/>
      <c r="BB22" s="485"/>
      <c r="BC22" s="485"/>
      <c r="BD22" s="485"/>
      <c r="BE22" s="485"/>
      <c r="BF22" s="485"/>
      <c r="BG22" s="485"/>
      <c r="BH22" s="485"/>
      <c r="BI22" s="485"/>
      <c r="BJ22" s="485"/>
      <c r="BK22" s="485"/>
      <c r="BL22" s="485"/>
      <c r="BM22" s="486"/>
      <c r="BN22" s="487">
        <v>81814655</v>
      </c>
      <c r="BO22" s="488"/>
      <c r="BP22" s="488"/>
      <c r="BQ22" s="488"/>
      <c r="BR22" s="488"/>
      <c r="BS22" s="488"/>
      <c r="BT22" s="488"/>
      <c r="BU22" s="489"/>
      <c r="BV22" s="487">
        <v>79492929</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165</v>
      </c>
      <c r="AZ23" s="473"/>
      <c r="BA23" s="473"/>
      <c r="BB23" s="473"/>
      <c r="BC23" s="473"/>
      <c r="BD23" s="473"/>
      <c r="BE23" s="473"/>
      <c r="BF23" s="473"/>
      <c r="BG23" s="473"/>
      <c r="BH23" s="473"/>
      <c r="BI23" s="473"/>
      <c r="BJ23" s="473"/>
      <c r="BK23" s="473"/>
      <c r="BL23" s="473"/>
      <c r="BM23" s="474"/>
      <c r="BN23" s="458">
        <v>32920853</v>
      </c>
      <c r="BO23" s="459"/>
      <c r="BP23" s="459"/>
      <c r="BQ23" s="459"/>
      <c r="BR23" s="459"/>
      <c r="BS23" s="459"/>
      <c r="BT23" s="459"/>
      <c r="BU23" s="460"/>
      <c r="BV23" s="458">
        <v>31470813</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166</v>
      </c>
      <c r="F24" s="415"/>
      <c r="G24" s="415"/>
      <c r="H24" s="415"/>
      <c r="I24" s="415"/>
      <c r="J24" s="415"/>
      <c r="K24" s="416"/>
      <c r="L24" s="411">
        <v>1</v>
      </c>
      <c r="M24" s="412"/>
      <c r="N24" s="412"/>
      <c r="O24" s="412"/>
      <c r="P24" s="413"/>
      <c r="Q24" s="411">
        <v>8512</v>
      </c>
      <c r="R24" s="412"/>
      <c r="S24" s="412"/>
      <c r="T24" s="412"/>
      <c r="U24" s="412"/>
      <c r="V24" s="413"/>
      <c r="W24" s="501"/>
      <c r="X24" s="438"/>
      <c r="Y24" s="439"/>
      <c r="Z24" s="414" t="s">
        <v>167</v>
      </c>
      <c r="AA24" s="415"/>
      <c r="AB24" s="415"/>
      <c r="AC24" s="415"/>
      <c r="AD24" s="415"/>
      <c r="AE24" s="415"/>
      <c r="AF24" s="415"/>
      <c r="AG24" s="416"/>
      <c r="AH24" s="411">
        <v>2668</v>
      </c>
      <c r="AI24" s="412"/>
      <c r="AJ24" s="412"/>
      <c r="AK24" s="412"/>
      <c r="AL24" s="413"/>
      <c r="AM24" s="411">
        <v>8321492</v>
      </c>
      <c r="AN24" s="412"/>
      <c r="AO24" s="412"/>
      <c r="AP24" s="412"/>
      <c r="AQ24" s="412"/>
      <c r="AR24" s="413"/>
      <c r="AS24" s="411">
        <v>3119</v>
      </c>
      <c r="AT24" s="412"/>
      <c r="AU24" s="412"/>
      <c r="AV24" s="412"/>
      <c r="AW24" s="412"/>
      <c r="AX24" s="471"/>
      <c r="AY24" s="431" t="s">
        <v>168</v>
      </c>
      <c r="AZ24" s="432"/>
      <c r="BA24" s="432"/>
      <c r="BB24" s="432"/>
      <c r="BC24" s="432"/>
      <c r="BD24" s="432"/>
      <c r="BE24" s="432"/>
      <c r="BF24" s="432"/>
      <c r="BG24" s="432"/>
      <c r="BH24" s="432"/>
      <c r="BI24" s="432"/>
      <c r="BJ24" s="432"/>
      <c r="BK24" s="432"/>
      <c r="BL24" s="432"/>
      <c r="BM24" s="433"/>
      <c r="BN24" s="458">
        <v>70800733</v>
      </c>
      <c r="BO24" s="459"/>
      <c r="BP24" s="459"/>
      <c r="BQ24" s="459"/>
      <c r="BR24" s="459"/>
      <c r="BS24" s="459"/>
      <c r="BT24" s="459"/>
      <c r="BU24" s="460"/>
      <c r="BV24" s="458">
        <v>66679038</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169</v>
      </c>
      <c r="F25" s="415"/>
      <c r="G25" s="415"/>
      <c r="H25" s="415"/>
      <c r="I25" s="415"/>
      <c r="J25" s="415"/>
      <c r="K25" s="416"/>
      <c r="L25" s="411">
        <v>2</v>
      </c>
      <c r="M25" s="412"/>
      <c r="N25" s="412"/>
      <c r="O25" s="412"/>
      <c r="P25" s="413"/>
      <c r="Q25" s="411">
        <v>8037</v>
      </c>
      <c r="R25" s="412"/>
      <c r="S25" s="412"/>
      <c r="T25" s="412"/>
      <c r="U25" s="412"/>
      <c r="V25" s="413"/>
      <c r="W25" s="501"/>
      <c r="X25" s="438"/>
      <c r="Y25" s="439"/>
      <c r="Z25" s="414" t="s">
        <v>170</v>
      </c>
      <c r="AA25" s="415"/>
      <c r="AB25" s="415"/>
      <c r="AC25" s="415"/>
      <c r="AD25" s="415"/>
      <c r="AE25" s="415"/>
      <c r="AF25" s="415"/>
      <c r="AG25" s="416"/>
      <c r="AH25" s="411">
        <v>468</v>
      </c>
      <c r="AI25" s="412"/>
      <c r="AJ25" s="412"/>
      <c r="AK25" s="412"/>
      <c r="AL25" s="413"/>
      <c r="AM25" s="411">
        <v>1429272</v>
      </c>
      <c r="AN25" s="412"/>
      <c r="AO25" s="412"/>
      <c r="AP25" s="412"/>
      <c r="AQ25" s="412"/>
      <c r="AR25" s="413"/>
      <c r="AS25" s="411">
        <v>3054</v>
      </c>
      <c r="AT25" s="412"/>
      <c r="AU25" s="412"/>
      <c r="AV25" s="412"/>
      <c r="AW25" s="412"/>
      <c r="AX25" s="471"/>
      <c r="AY25" s="484" t="s">
        <v>171</v>
      </c>
      <c r="AZ25" s="485"/>
      <c r="BA25" s="485"/>
      <c r="BB25" s="485"/>
      <c r="BC25" s="485"/>
      <c r="BD25" s="485"/>
      <c r="BE25" s="485"/>
      <c r="BF25" s="485"/>
      <c r="BG25" s="485"/>
      <c r="BH25" s="485"/>
      <c r="BI25" s="485"/>
      <c r="BJ25" s="485"/>
      <c r="BK25" s="485"/>
      <c r="BL25" s="485"/>
      <c r="BM25" s="486"/>
      <c r="BN25" s="487">
        <v>29722789</v>
      </c>
      <c r="BO25" s="488"/>
      <c r="BP25" s="488"/>
      <c r="BQ25" s="488"/>
      <c r="BR25" s="488"/>
      <c r="BS25" s="488"/>
      <c r="BT25" s="488"/>
      <c r="BU25" s="489"/>
      <c r="BV25" s="487">
        <v>36888529</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172</v>
      </c>
      <c r="F26" s="415"/>
      <c r="G26" s="415"/>
      <c r="H26" s="415"/>
      <c r="I26" s="415"/>
      <c r="J26" s="415"/>
      <c r="K26" s="416"/>
      <c r="L26" s="411">
        <v>1</v>
      </c>
      <c r="M26" s="412"/>
      <c r="N26" s="412"/>
      <c r="O26" s="412"/>
      <c r="P26" s="413"/>
      <c r="Q26" s="411">
        <v>7277</v>
      </c>
      <c r="R26" s="412"/>
      <c r="S26" s="412"/>
      <c r="T26" s="412"/>
      <c r="U26" s="412"/>
      <c r="V26" s="413"/>
      <c r="W26" s="501"/>
      <c r="X26" s="438"/>
      <c r="Y26" s="439"/>
      <c r="Z26" s="414" t="s">
        <v>173</v>
      </c>
      <c r="AA26" s="469"/>
      <c r="AB26" s="469"/>
      <c r="AC26" s="469"/>
      <c r="AD26" s="469"/>
      <c r="AE26" s="469"/>
      <c r="AF26" s="469"/>
      <c r="AG26" s="470"/>
      <c r="AH26" s="411">
        <v>379</v>
      </c>
      <c r="AI26" s="412"/>
      <c r="AJ26" s="412"/>
      <c r="AK26" s="412"/>
      <c r="AL26" s="413"/>
      <c r="AM26" s="411">
        <v>1235161</v>
      </c>
      <c r="AN26" s="412"/>
      <c r="AO26" s="412"/>
      <c r="AP26" s="412"/>
      <c r="AQ26" s="412"/>
      <c r="AR26" s="413"/>
      <c r="AS26" s="411">
        <v>3259</v>
      </c>
      <c r="AT26" s="412"/>
      <c r="AU26" s="412"/>
      <c r="AV26" s="412"/>
      <c r="AW26" s="412"/>
      <c r="AX26" s="471"/>
      <c r="AY26" s="498" t="s">
        <v>174</v>
      </c>
      <c r="AZ26" s="418"/>
      <c r="BA26" s="418"/>
      <c r="BB26" s="418"/>
      <c r="BC26" s="418"/>
      <c r="BD26" s="418"/>
      <c r="BE26" s="418"/>
      <c r="BF26" s="418"/>
      <c r="BG26" s="418"/>
      <c r="BH26" s="418"/>
      <c r="BI26" s="418"/>
      <c r="BJ26" s="418"/>
      <c r="BK26" s="418"/>
      <c r="BL26" s="418"/>
      <c r="BM26" s="499"/>
      <c r="BN26" s="458" t="s">
        <v>127</v>
      </c>
      <c r="BO26" s="459"/>
      <c r="BP26" s="459"/>
      <c r="BQ26" s="459"/>
      <c r="BR26" s="459"/>
      <c r="BS26" s="459"/>
      <c r="BT26" s="459"/>
      <c r="BU26" s="460"/>
      <c r="BV26" s="458" t="s">
        <v>175</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176</v>
      </c>
      <c r="F27" s="415"/>
      <c r="G27" s="415"/>
      <c r="H27" s="415"/>
      <c r="I27" s="415"/>
      <c r="J27" s="415"/>
      <c r="K27" s="416"/>
      <c r="L27" s="411">
        <v>1</v>
      </c>
      <c r="M27" s="412"/>
      <c r="N27" s="412"/>
      <c r="O27" s="412"/>
      <c r="P27" s="413"/>
      <c r="Q27" s="411">
        <v>6900</v>
      </c>
      <c r="R27" s="412"/>
      <c r="S27" s="412"/>
      <c r="T27" s="412"/>
      <c r="U27" s="412"/>
      <c r="V27" s="413"/>
      <c r="W27" s="501"/>
      <c r="X27" s="438"/>
      <c r="Y27" s="439"/>
      <c r="Z27" s="414" t="s">
        <v>177</v>
      </c>
      <c r="AA27" s="415"/>
      <c r="AB27" s="415"/>
      <c r="AC27" s="415"/>
      <c r="AD27" s="415"/>
      <c r="AE27" s="415"/>
      <c r="AF27" s="415"/>
      <c r="AG27" s="416"/>
      <c r="AH27" s="411">
        <v>26</v>
      </c>
      <c r="AI27" s="412"/>
      <c r="AJ27" s="412"/>
      <c r="AK27" s="412"/>
      <c r="AL27" s="413"/>
      <c r="AM27" s="411">
        <v>101036</v>
      </c>
      <c r="AN27" s="412"/>
      <c r="AO27" s="412"/>
      <c r="AP27" s="412"/>
      <c r="AQ27" s="412"/>
      <c r="AR27" s="413"/>
      <c r="AS27" s="411">
        <v>3886</v>
      </c>
      <c r="AT27" s="412"/>
      <c r="AU27" s="412"/>
      <c r="AV27" s="412"/>
      <c r="AW27" s="412"/>
      <c r="AX27" s="471"/>
      <c r="AY27" s="495" t="s">
        <v>178</v>
      </c>
      <c r="AZ27" s="496"/>
      <c r="BA27" s="496"/>
      <c r="BB27" s="496"/>
      <c r="BC27" s="496"/>
      <c r="BD27" s="496"/>
      <c r="BE27" s="496"/>
      <c r="BF27" s="496"/>
      <c r="BG27" s="496"/>
      <c r="BH27" s="496"/>
      <c r="BI27" s="496"/>
      <c r="BJ27" s="496"/>
      <c r="BK27" s="496"/>
      <c r="BL27" s="496"/>
      <c r="BM27" s="497"/>
      <c r="BN27" s="492" t="s">
        <v>127</v>
      </c>
      <c r="BO27" s="493"/>
      <c r="BP27" s="493"/>
      <c r="BQ27" s="493"/>
      <c r="BR27" s="493"/>
      <c r="BS27" s="493"/>
      <c r="BT27" s="493"/>
      <c r="BU27" s="494"/>
      <c r="BV27" s="492" t="s">
        <v>179</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180</v>
      </c>
      <c r="F28" s="415"/>
      <c r="G28" s="415"/>
      <c r="H28" s="415"/>
      <c r="I28" s="415"/>
      <c r="J28" s="415"/>
      <c r="K28" s="416"/>
      <c r="L28" s="411">
        <v>1</v>
      </c>
      <c r="M28" s="412"/>
      <c r="N28" s="412"/>
      <c r="O28" s="412"/>
      <c r="P28" s="413"/>
      <c r="Q28" s="411">
        <v>6100</v>
      </c>
      <c r="R28" s="412"/>
      <c r="S28" s="412"/>
      <c r="T28" s="412"/>
      <c r="U28" s="412"/>
      <c r="V28" s="413"/>
      <c r="W28" s="501"/>
      <c r="X28" s="438"/>
      <c r="Y28" s="439"/>
      <c r="Z28" s="414" t="s">
        <v>181</v>
      </c>
      <c r="AA28" s="415"/>
      <c r="AB28" s="415"/>
      <c r="AC28" s="415"/>
      <c r="AD28" s="415"/>
      <c r="AE28" s="415"/>
      <c r="AF28" s="415"/>
      <c r="AG28" s="416"/>
      <c r="AH28" s="411" t="s">
        <v>175</v>
      </c>
      <c r="AI28" s="412"/>
      <c r="AJ28" s="412"/>
      <c r="AK28" s="412"/>
      <c r="AL28" s="413"/>
      <c r="AM28" s="411" t="s">
        <v>179</v>
      </c>
      <c r="AN28" s="412"/>
      <c r="AO28" s="412"/>
      <c r="AP28" s="412"/>
      <c r="AQ28" s="412"/>
      <c r="AR28" s="413"/>
      <c r="AS28" s="411" t="s">
        <v>127</v>
      </c>
      <c r="AT28" s="412"/>
      <c r="AU28" s="412"/>
      <c r="AV28" s="412"/>
      <c r="AW28" s="412"/>
      <c r="AX28" s="471"/>
      <c r="AY28" s="475" t="s">
        <v>182</v>
      </c>
      <c r="AZ28" s="476"/>
      <c r="BA28" s="476"/>
      <c r="BB28" s="477"/>
      <c r="BC28" s="484" t="s">
        <v>48</v>
      </c>
      <c r="BD28" s="485"/>
      <c r="BE28" s="485"/>
      <c r="BF28" s="485"/>
      <c r="BG28" s="485"/>
      <c r="BH28" s="485"/>
      <c r="BI28" s="485"/>
      <c r="BJ28" s="485"/>
      <c r="BK28" s="485"/>
      <c r="BL28" s="485"/>
      <c r="BM28" s="486"/>
      <c r="BN28" s="487">
        <v>12360286</v>
      </c>
      <c r="BO28" s="488"/>
      <c r="BP28" s="488"/>
      <c r="BQ28" s="488"/>
      <c r="BR28" s="488"/>
      <c r="BS28" s="488"/>
      <c r="BT28" s="488"/>
      <c r="BU28" s="489"/>
      <c r="BV28" s="487">
        <v>13630279</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183</v>
      </c>
      <c r="F29" s="415"/>
      <c r="G29" s="415"/>
      <c r="H29" s="415"/>
      <c r="I29" s="415"/>
      <c r="J29" s="415"/>
      <c r="K29" s="416"/>
      <c r="L29" s="411">
        <v>34</v>
      </c>
      <c r="M29" s="412"/>
      <c r="N29" s="412"/>
      <c r="O29" s="412"/>
      <c r="P29" s="413"/>
      <c r="Q29" s="411">
        <v>5650</v>
      </c>
      <c r="R29" s="412"/>
      <c r="S29" s="412"/>
      <c r="T29" s="412"/>
      <c r="U29" s="412"/>
      <c r="V29" s="413"/>
      <c r="W29" s="502"/>
      <c r="X29" s="503"/>
      <c r="Y29" s="504"/>
      <c r="Z29" s="414" t="s">
        <v>184</v>
      </c>
      <c r="AA29" s="415"/>
      <c r="AB29" s="415"/>
      <c r="AC29" s="415"/>
      <c r="AD29" s="415"/>
      <c r="AE29" s="415"/>
      <c r="AF29" s="415"/>
      <c r="AG29" s="416"/>
      <c r="AH29" s="411">
        <v>2694</v>
      </c>
      <c r="AI29" s="412"/>
      <c r="AJ29" s="412"/>
      <c r="AK29" s="412"/>
      <c r="AL29" s="413"/>
      <c r="AM29" s="411">
        <v>8422528</v>
      </c>
      <c r="AN29" s="412"/>
      <c r="AO29" s="412"/>
      <c r="AP29" s="412"/>
      <c r="AQ29" s="412"/>
      <c r="AR29" s="413"/>
      <c r="AS29" s="411">
        <v>3126</v>
      </c>
      <c r="AT29" s="412"/>
      <c r="AU29" s="412"/>
      <c r="AV29" s="412"/>
      <c r="AW29" s="412"/>
      <c r="AX29" s="471"/>
      <c r="AY29" s="478"/>
      <c r="AZ29" s="479"/>
      <c r="BA29" s="479"/>
      <c r="BB29" s="480"/>
      <c r="BC29" s="472" t="s">
        <v>185</v>
      </c>
      <c r="BD29" s="473"/>
      <c r="BE29" s="473"/>
      <c r="BF29" s="473"/>
      <c r="BG29" s="473"/>
      <c r="BH29" s="473"/>
      <c r="BI29" s="473"/>
      <c r="BJ29" s="473"/>
      <c r="BK29" s="473"/>
      <c r="BL29" s="473"/>
      <c r="BM29" s="474"/>
      <c r="BN29" s="458" t="s">
        <v>175</v>
      </c>
      <c r="BO29" s="459"/>
      <c r="BP29" s="459"/>
      <c r="BQ29" s="459"/>
      <c r="BR29" s="459"/>
      <c r="BS29" s="459"/>
      <c r="BT29" s="459"/>
      <c r="BU29" s="460"/>
      <c r="BV29" s="458" t="s">
        <v>127</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186</v>
      </c>
      <c r="X30" s="426"/>
      <c r="Y30" s="426"/>
      <c r="Z30" s="426"/>
      <c r="AA30" s="426"/>
      <c r="AB30" s="426"/>
      <c r="AC30" s="426"/>
      <c r="AD30" s="426"/>
      <c r="AE30" s="426"/>
      <c r="AF30" s="426"/>
      <c r="AG30" s="427"/>
      <c r="AH30" s="428">
        <v>101.2</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7654880</v>
      </c>
      <c r="BO30" s="493"/>
      <c r="BP30" s="493"/>
      <c r="BQ30" s="493"/>
      <c r="BR30" s="493"/>
      <c r="BS30" s="493"/>
      <c r="BT30" s="493"/>
      <c r="BU30" s="494"/>
      <c r="BV30" s="492">
        <v>7203417</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187</v>
      </c>
      <c r="D32" s="417"/>
      <c r="E32" s="417"/>
      <c r="F32" s="417"/>
      <c r="G32" s="417"/>
      <c r="H32" s="417"/>
      <c r="I32" s="417"/>
      <c r="J32" s="417"/>
      <c r="K32" s="417"/>
      <c r="L32" s="417"/>
      <c r="M32" s="417"/>
      <c r="N32" s="417"/>
      <c r="O32" s="417"/>
      <c r="P32" s="417"/>
      <c r="Q32" s="417"/>
      <c r="R32" s="417"/>
      <c r="S32" s="417"/>
      <c r="U32" s="418" t="s">
        <v>188</v>
      </c>
      <c r="V32" s="418"/>
      <c r="W32" s="418"/>
      <c r="X32" s="418"/>
      <c r="Y32" s="418"/>
      <c r="Z32" s="418"/>
      <c r="AA32" s="418"/>
      <c r="AB32" s="418"/>
      <c r="AC32" s="418"/>
      <c r="AD32" s="418"/>
      <c r="AE32" s="418"/>
      <c r="AF32" s="418"/>
      <c r="AG32" s="418"/>
      <c r="AH32" s="418"/>
      <c r="AI32" s="418"/>
      <c r="AJ32" s="418"/>
      <c r="AK32" s="418"/>
      <c r="AM32" s="418" t="s">
        <v>189</v>
      </c>
      <c r="AN32" s="418"/>
      <c r="AO32" s="418"/>
      <c r="AP32" s="418"/>
      <c r="AQ32" s="418"/>
      <c r="AR32" s="418"/>
      <c r="AS32" s="418"/>
      <c r="AT32" s="418"/>
      <c r="AU32" s="418"/>
      <c r="AV32" s="418"/>
      <c r="AW32" s="418"/>
      <c r="AX32" s="418"/>
      <c r="AY32" s="418"/>
      <c r="AZ32" s="418"/>
      <c r="BA32" s="418"/>
      <c r="BB32" s="418"/>
      <c r="BC32" s="418"/>
      <c r="BE32" s="418" t="s">
        <v>190</v>
      </c>
      <c r="BF32" s="418"/>
      <c r="BG32" s="418"/>
      <c r="BH32" s="418"/>
      <c r="BI32" s="418"/>
      <c r="BJ32" s="418"/>
      <c r="BK32" s="418"/>
      <c r="BL32" s="418"/>
      <c r="BM32" s="418"/>
      <c r="BN32" s="418"/>
      <c r="BO32" s="418"/>
      <c r="BP32" s="418"/>
      <c r="BQ32" s="418"/>
      <c r="BR32" s="418"/>
      <c r="BS32" s="418"/>
      <c r="BT32" s="418"/>
      <c r="BU32" s="418"/>
      <c r="BW32" s="418" t="s">
        <v>191</v>
      </c>
      <c r="BX32" s="418"/>
      <c r="BY32" s="418"/>
      <c r="BZ32" s="418"/>
      <c r="CA32" s="418"/>
      <c r="CB32" s="418"/>
      <c r="CC32" s="418"/>
      <c r="CD32" s="418"/>
      <c r="CE32" s="418"/>
      <c r="CF32" s="418"/>
      <c r="CG32" s="418"/>
      <c r="CH32" s="418"/>
      <c r="CI32" s="418"/>
      <c r="CJ32" s="418"/>
      <c r="CK32" s="418"/>
      <c r="CL32" s="418"/>
      <c r="CM32" s="418"/>
      <c r="CO32" s="418" t="s">
        <v>192</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193</v>
      </c>
      <c r="D33" s="410"/>
      <c r="E33" s="409" t="s">
        <v>194</v>
      </c>
      <c r="F33" s="409"/>
      <c r="G33" s="409"/>
      <c r="H33" s="409"/>
      <c r="I33" s="409"/>
      <c r="J33" s="409"/>
      <c r="K33" s="409"/>
      <c r="L33" s="409"/>
      <c r="M33" s="409"/>
      <c r="N33" s="409"/>
      <c r="O33" s="409"/>
      <c r="P33" s="409"/>
      <c r="Q33" s="409"/>
      <c r="R33" s="409"/>
      <c r="S33" s="409"/>
      <c r="T33" s="203"/>
      <c r="U33" s="410" t="s">
        <v>193</v>
      </c>
      <c r="V33" s="410"/>
      <c r="W33" s="409" t="s">
        <v>194</v>
      </c>
      <c r="X33" s="409"/>
      <c r="Y33" s="409"/>
      <c r="Z33" s="409"/>
      <c r="AA33" s="409"/>
      <c r="AB33" s="409"/>
      <c r="AC33" s="409"/>
      <c r="AD33" s="409"/>
      <c r="AE33" s="409"/>
      <c r="AF33" s="409"/>
      <c r="AG33" s="409"/>
      <c r="AH33" s="409"/>
      <c r="AI33" s="409"/>
      <c r="AJ33" s="409"/>
      <c r="AK33" s="409"/>
      <c r="AL33" s="203"/>
      <c r="AM33" s="410" t="s">
        <v>195</v>
      </c>
      <c r="AN33" s="410"/>
      <c r="AO33" s="409" t="s">
        <v>196</v>
      </c>
      <c r="AP33" s="409"/>
      <c r="AQ33" s="409"/>
      <c r="AR33" s="409"/>
      <c r="AS33" s="409"/>
      <c r="AT33" s="409"/>
      <c r="AU33" s="409"/>
      <c r="AV33" s="409"/>
      <c r="AW33" s="409"/>
      <c r="AX33" s="409"/>
      <c r="AY33" s="409"/>
      <c r="AZ33" s="409"/>
      <c r="BA33" s="409"/>
      <c r="BB33" s="409"/>
      <c r="BC33" s="409"/>
      <c r="BD33" s="204"/>
      <c r="BE33" s="409" t="s">
        <v>197</v>
      </c>
      <c r="BF33" s="409"/>
      <c r="BG33" s="409" t="s">
        <v>198</v>
      </c>
      <c r="BH33" s="409"/>
      <c r="BI33" s="409"/>
      <c r="BJ33" s="409"/>
      <c r="BK33" s="409"/>
      <c r="BL33" s="409"/>
      <c r="BM33" s="409"/>
      <c r="BN33" s="409"/>
      <c r="BO33" s="409"/>
      <c r="BP33" s="409"/>
      <c r="BQ33" s="409"/>
      <c r="BR33" s="409"/>
      <c r="BS33" s="409"/>
      <c r="BT33" s="409"/>
      <c r="BU33" s="409"/>
      <c r="BV33" s="204"/>
      <c r="BW33" s="410" t="s">
        <v>197</v>
      </c>
      <c r="BX33" s="410"/>
      <c r="BY33" s="409" t="s">
        <v>199</v>
      </c>
      <c r="BZ33" s="409"/>
      <c r="CA33" s="409"/>
      <c r="CB33" s="409"/>
      <c r="CC33" s="409"/>
      <c r="CD33" s="409"/>
      <c r="CE33" s="409"/>
      <c r="CF33" s="409"/>
      <c r="CG33" s="409"/>
      <c r="CH33" s="409"/>
      <c r="CI33" s="409"/>
      <c r="CJ33" s="409"/>
      <c r="CK33" s="409"/>
      <c r="CL33" s="409"/>
      <c r="CM33" s="409"/>
      <c r="CN33" s="203"/>
      <c r="CO33" s="410" t="s">
        <v>195</v>
      </c>
      <c r="CP33" s="410"/>
      <c r="CQ33" s="409" t="s">
        <v>200</v>
      </c>
      <c r="CR33" s="409"/>
      <c r="CS33" s="409"/>
      <c r="CT33" s="409"/>
      <c r="CU33" s="409"/>
      <c r="CV33" s="409"/>
      <c r="CW33" s="409"/>
      <c r="CX33" s="409"/>
      <c r="CY33" s="409"/>
      <c r="CZ33" s="409"/>
      <c r="DA33" s="409"/>
      <c r="DB33" s="409"/>
      <c r="DC33" s="409"/>
      <c r="DD33" s="409"/>
      <c r="DE33" s="409"/>
      <c r="DF33" s="203"/>
      <c r="DG33" s="408" t="s">
        <v>201</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国民健康保険事業費特別会計</v>
      </c>
      <c r="X34" s="407"/>
      <c r="Y34" s="407"/>
      <c r="Z34" s="407"/>
      <c r="AA34" s="407"/>
      <c r="AB34" s="407"/>
      <c r="AC34" s="407"/>
      <c r="AD34" s="407"/>
      <c r="AE34" s="407"/>
      <c r="AF34" s="407"/>
      <c r="AG34" s="407"/>
      <c r="AH34" s="407"/>
      <c r="AI34" s="407"/>
      <c r="AJ34" s="407"/>
      <c r="AK34" s="407"/>
      <c r="AL34" s="178"/>
      <c r="AM34" s="406">
        <f>IF(AO34="","",MAX(C34:D43,U34:V43)+1)</f>
        <v>8</v>
      </c>
      <c r="AN34" s="406"/>
      <c r="AO34" s="407" t="str">
        <f>IF('各会計、関係団体の財政状況及び健全化判断比率'!B32="","",'各会計、関係団体の財政状況及び健全化判断比率'!B32)</f>
        <v>下水道事業費特別会計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神奈川県後期高齢者医療広域連合（一般会計）</v>
      </c>
      <c r="BZ34" s="407"/>
      <c r="CA34" s="407"/>
      <c r="CB34" s="407"/>
      <c r="CC34" s="407"/>
      <c r="CD34" s="407"/>
      <c r="CE34" s="407"/>
      <c r="CF34" s="407"/>
      <c r="CG34" s="407"/>
      <c r="CH34" s="407"/>
      <c r="CI34" s="407"/>
      <c r="CJ34" s="407"/>
      <c r="CK34" s="407"/>
      <c r="CL34" s="407"/>
      <c r="CM34" s="407"/>
      <c r="CN34" s="178"/>
      <c r="CO34" s="406">
        <f>IF(CQ34="","",MAX(C34:D43,U34:V43,AM34:AN43,BE34:BF43,BW34:BX43)+1)</f>
        <v>12</v>
      </c>
      <c r="CP34" s="406"/>
      <c r="CQ34" s="407" t="str">
        <f>IF('各会計、関係団体の財政状況及び健全化判断比率'!BS7="","",'各会計、関係団体の財政状況及び健全化判断比率'!BS7)</f>
        <v>かながわ海岸美化財団</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墓園事業費特別会計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介護保険事業費特別会計</v>
      </c>
      <c r="X35" s="407"/>
      <c r="Y35" s="407"/>
      <c r="Z35" s="407"/>
      <c r="AA35" s="407"/>
      <c r="AB35" s="407"/>
      <c r="AC35" s="407"/>
      <c r="AD35" s="407"/>
      <c r="AE35" s="407"/>
      <c r="AF35" s="407"/>
      <c r="AG35" s="407"/>
      <c r="AH35" s="407"/>
      <c r="AI35" s="407"/>
      <c r="AJ35" s="407"/>
      <c r="AK35" s="407"/>
      <c r="AL35" s="178"/>
      <c r="AM35" s="406">
        <f t="shared" ref="AM35:AM43" si="0">IF(AO35="","",AM34+1)</f>
        <v>9</v>
      </c>
      <c r="AN35" s="406"/>
      <c r="AO35" s="407" t="str">
        <f>IF('各会計、関係団体の財政状況及び健全化判断比率'!B33="","",'各会計、関係団体の財政状況及び健全化判断比率'!B33)</f>
        <v>市民病院事業会計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神奈川県後期高齢者医療広域連合（特別会計）</v>
      </c>
      <c r="BZ35" s="407"/>
      <c r="CA35" s="407"/>
      <c r="CB35" s="407"/>
      <c r="CC35" s="407"/>
      <c r="CD35" s="407"/>
      <c r="CE35" s="407"/>
      <c r="CF35" s="407"/>
      <c r="CG35" s="407"/>
      <c r="CH35" s="407"/>
      <c r="CI35" s="407"/>
      <c r="CJ35" s="407"/>
      <c r="CK35" s="407"/>
      <c r="CL35" s="407"/>
      <c r="CM35" s="407"/>
      <c r="CN35" s="178"/>
      <c r="CO35" s="406">
        <f t="shared" ref="CO35:CO43" si="3">IF(CQ35="","",CO34+1)</f>
        <v>13</v>
      </c>
      <c r="CP35" s="406"/>
      <c r="CQ35" s="407" t="str">
        <f>IF('各会計、関係団体の財政状況及び健全化判断比率'!BS8="","",'各会計、関係団体の財政状況及び健全化判断比率'!BS8)</f>
        <v>藤沢市土地開発公社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〇</v>
      </c>
      <c r="DH35" s="404"/>
      <c r="DI35" s="205"/>
    </row>
    <row r="36" spans="1:113" ht="32.25" customHeight="1" x14ac:dyDescent="0.2">
      <c r="A36" s="178"/>
      <c r="B36" s="202"/>
      <c r="C36" s="406">
        <f>IF(E36="","",C35+1)</f>
        <v>3</v>
      </c>
      <c r="D36" s="406"/>
      <c r="E36" s="407" t="str">
        <f>IF('各会計、関係団体の財政状況及び健全化判断比率'!B9="","",'各会計、関係団体の財政状況及び健全化判断比率'!B9)</f>
        <v>北部第二（三地区）土地区画整理事業費特別会計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後期高齢者医療事業費特別会計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t="str">
        <f t="shared" si="2"/>
        <v/>
      </c>
      <c r="BX36" s="406"/>
      <c r="BY36" s="407" t="str">
        <f>IF('各会計、関係団体の財政状況及び健全化判断比率'!B70="","",'各会計、関係団体の財政状況及び健全化判断比率'!B70)</f>
        <v/>
      </c>
      <c r="BZ36" s="407"/>
      <c r="CA36" s="407"/>
      <c r="CB36" s="407"/>
      <c r="CC36" s="407"/>
      <c r="CD36" s="407"/>
      <c r="CE36" s="407"/>
      <c r="CF36" s="407"/>
      <c r="CG36" s="407"/>
      <c r="CH36" s="407"/>
      <c r="CI36" s="407"/>
      <c r="CJ36" s="407"/>
      <c r="CK36" s="407"/>
      <c r="CL36" s="407"/>
      <c r="CM36" s="407"/>
      <c r="CN36" s="178"/>
      <c r="CO36" s="406">
        <f t="shared" si="3"/>
        <v>14</v>
      </c>
      <c r="CP36" s="406"/>
      <c r="CQ36" s="407" t="str">
        <f>IF('各会計、関係団体の財政状況及び健全化判断比率'!BS9="","",'各会計、関係団体の財政状況及び健全化判断比率'!BS9)</f>
        <v>（公益財団法人）湘南産業振興財団</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7</v>
      </c>
      <c r="V37" s="406"/>
      <c r="W37" s="407" t="str">
        <f>IF('各会計、関係団体の財政状況及び健全化判断比率'!B31="","",'各会計、関係団体の財政状況及び健全化判断比率'!B31)</f>
        <v>湘南台駐車場事業費特別会計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t="str">
        <f t="shared" si="2"/>
        <v/>
      </c>
      <c r="BX37" s="406"/>
      <c r="BY37" s="407" t="str">
        <f>IF('各会計、関係団体の財政状況及び健全化判断比率'!B71="","",'各会計、関係団体の財政状況及び健全化判断比率'!B71)</f>
        <v/>
      </c>
      <c r="BZ37" s="407"/>
      <c r="CA37" s="407"/>
      <c r="CB37" s="407"/>
      <c r="CC37" s="407"/>
      <c r="CD37" s="407"/>
      <c r="CE37" s="407"/>
      <c r="CF37" s="407"/>
      <c r="CG37" s="407"/>
      <c r="CH37" s="407"/>
      <c r="CI37" s="407"/>
      <c r="CJ37" s="407"/>
      <c r="CK37" s="407"/>
      <c r="CL37" s="407"/>
      <c r="CM37" s="407"/>
      <c r="CN37" s="178"/>
      <c r="CO37" s="406">
        <f t="shared" si="3"/>
        <v>15</v>
      </c>
      <c r="CP37" s="406"/>
      <c r="CQ37" s="407" t="str">
        <f>IF('各会計、関係団体の財政状況及び健全化判断比率'!BS10="","",'各会計、関係団体の財政状況及び健全化判断比率'!BS10)</f>
        <v>（公益財団法人）藤沢市保健医療財団</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f t="shared" si="3"/>
        <v>16</v>
      </c>
      <c r="CP38" s="406"/>
      <c r="CQ38" s="407" t="str">
        <f>IF('各会計、関係団体の財政状況及び健全化判断比率'!BS11="","",'各会計、関係団体の財政状況及び健全化判断比率'!BS11)</f>
        <v>（公益財団法人）藤沢市まちづくり協会</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〇</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f t="shared" si="3"/>
        <v>17</v>
      </c>
      <c r="CP39" s="406"/>
      <c r="CQ39" s="407" t="str">
        <f>IF('各会計、関係団体の財政状況及び健全化判断比率'!BS12="","",'各会計、関係団体の財政状況及び健全化判断比率'!BS12)</f>
        <v>（公益財団法人）藤沢市みらい創造財団</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f t="shared" si="3"/>
        <v>18</v>
      </c>
      <c r="CP40" s="406"/>
      <c r="CQ40" s="407" t="str">
        <f>IF('各会計、関係団体の財政状況及び健全化判断比率'!BS13="","",'各会計、関係団体の財政状況及び健全化判断比率'!BS13)</f>
        <v>藤沢市開発経営公社</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f t="shared" si="3"/>
        <v>19</v>
      </c>
      <c r="CP41" s="406"/>
      <c r="CQ41" s="407" t="str">
        <f>IF('各会計、関係団体の財政状況及び健全化判断比率'!BS14="","",'各会計、関係団体の財政状況及び健全化判断比率'!BS14)</f>
        <v>（株）藤沢市興業公社</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f t="shared" si="3"/>
        <v>20</v>
      </c>
      <c r="CP42" s="406"/>
      <c r="CQ42" s="407" t="str">
        <f>IF('各会計、関係団体の財政状況及び健全化判断比率'!BS15="","",'各会計、関係団体の財政状況及び健全化判断比率'!BS15)</f>
        <v>藤沢市市民会館サービス・センター（株）</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f t="shared" si="3"/>
        <v>21</v>
      </c>
      <c r="CP43" s="406"/>
      <c r="CQ43" s="407" t="str">
        <f>IF('各会計、関係団体の財政状況及び健全化判断比率'!BS16="","",'各会計、関係団体の財政状況及び健全化判断比率'!BS16)</f>
        <v>（公益財団法人）かながわ健康財団</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202</v>
      </c>
      <c r="E46" s="403" t="s">
        <v>203</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204</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205</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206</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207</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208</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209</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612</v>
      </c>
    </row>
    <row r="54" spans="5:113" x14ac:dyDescent="0.2"/>
    <row r="55" spans="5:113" x14ac:dyDescent="0.2"/>
    <row r="56" spans="5:113" x14ac:dyDescent="0.2"/>
  </sheetData>
  <sheetProtection algorithmName="SHA-512" hashValue="46yamcffFbTjelvwmZZAHu6dRrjeUfSL+WTPTwGT5yRyoS/vmqjit6US3qJZ+y4N+HBQd4qWV1RXYq8C16WGtg==" saltValue="newj607Xp72Oct5ghxvvL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15" t="s">
        <v>568</v>
      </c>
      <c r="D34" s="1215"/>
      <c r="E34" s="1216"/>
      <c r="F34" s="32">
        <v>6.54</v>
      </c>
      <c r="G34" s="33">
        <v>6.83</v>
      </c>
      <c r="H34" s="33">
        <v>6.2</v>
      </c>
      <c r="I34" s="33">
        <v>6.64</v>
      </c>
      <c r="J34" s="34">
        <v>8.68</v>
      </c>
      <c r="K34" s="22"/>
      <c r="L34" s="22"/>
      <c r="M34" s="22"/>
      <c r="N34" s="22"/>
      <c r="O34" s="22"/>
      <c r="P34" s="22"/>
    </row>
    <row r="35" spans="1:16" ht="39" customHeight="1" x14ac:dyDescent="0.2">
      <c r="A35" s="22"/>
      <c r="B35" s="35"/>
      <c r="C35" s="1209" t="s">
        <v>569</v>
      </c>
      <c r="D35" s="1210"/>
      <c r="E35" s="1211"/>
      <c r="F35" s="36">
        <v>7.71</v>
      </c>
      <c r="G35" s="37">
        <v>6.59</v>
      </c>
      <c r="H35" s="37">
        <v>4.54</v>
      </c>
      <c r="I35" s="37">
        <v>5.54</v>
      </c>
      <c r="J35" s="38">
        <v>7.85</v>
      </c>
      <c r="K35" s="22"/>
      <c r="L35" s="22"/>
      <c r="M35" s="22"/>
      <c r="N35" s="22"/>
      <c r="O35" s="22"/>
      <c r="P35" s="22"/>
    </row>
    <row r="36" spans="1:16" ht="39" customHeight="1" x14ac:dyDescent="0.2">
      <c r="A36" s="22"/>
      <c r="B36" s="35"/>
      <c r="C36" s="1209" t="s">
        <v>570</v>
      </c>
      <c r="D36" s="1210"/>
      <c r="E36" s="1211"/>
      <c r="F36" s="36">
        <v>2.2200000000000002</v>
      </c>
      <c r="G36" s="37">
        <v>1.89</v>
      </c>
      <c r="H36" s="37">
        <v>1.26</v>
      </c>
      <c r="I36" s="37">
        <v>1.94</v>
      </c>
      <c r="J36" s="38">
        <v>2.39</v>
      </c>
      <c r="K36" s="22"/>
      <c r="L36" s="22"/>
      <c r="M36" s="22"/>
      <c r="N36" s="22"/>
      <c r="O36" s="22"/>
      <c r="P36" s="22"/>
    </row>
    <row r="37" spans="1:16" ht="39" customHeight="1" x14ac:dyDescent="0.2">
      <c r="A37" s="22"/>
      <c r="B37" s="35"/>
      <c r="C37" s="1209" t="s">
        <v>571</v>
      </c>
      <c r="D37" s="1210"/>
      <c r="E37" s="1211"/>
      <c r="F37" s="36">
        <v>2.91</v>
      </c>
      <c r="G37" s="37">
        <v>1.73</v>
      </c>
      <c r="H37" s="37">
        <v>0.9</v>
      </c>
      <c r="I37" s="37">
        <v>1.1100000000000001</v>
      </c>
      <c r="J37" s="38">
        <v>1.19</v>
      </c>
      <c r="K37" s="22"/>
      <c r="L37" s="22"/>
      <c r="M37" s="22"/>
      <c r="N37" s="22"/>
      <c r="O37" s="22"/>
      <c r="P37" s="22"/>
    </row>
    <row r="38" spans="1:16" ht="39" customHeight="1" x14ac:dyDescent="0.2">
      <c r="A38" s="22"/>
      <c r="B38" s="35"/>
      <c r="C38" s="1209" t="s">
        <v>572</v>
      </c>
      <c r="D38" s="1210"/>
      <c r="E38" s="1211"/>
      <c r="F38" s="36">
        <v>0.34</v>
      </c>
      <c r="G38" s="37">
        <v>0.42</v>
      </c>
      <c r="H38" s="37">
        <v>0.2</v>
      </c>
      <c r="I38" s="37">
        <v>0.51</v>
      </c>
      <c r="J38" s="38">
        <v>0.67</v>
      </c>
      <c r="K38" s="22"/>
      <c r="L38" s="22"/>
      <c r="M38" s="22"/>
      <c r="N38" s="22"/>
      <c r="O38" s="22"/>
      <c r="P38" s="22"/>
    </row>
    <row r="39" spans="1:16" ht="39" customHeight="1" x14ac:dyDescent="0.2">
      <c r="A39" s="22"/>
      <c r="B39" s="35"/>
      <c r="C39" s="1209" t="s">
        <v>573</v>
      </c>
      <c r="D39" s="1210"/>
      <c r="E39" s="1211"/>
      <c r="F39" s="36">
        <v>0.45</v>
      </c>
      <c r="G39" s="37">
        <v>0.3</v>
      </c>
      <c r="H39" s="37">
        <v>0.59</v>
      </c>
      <c r="I39" s="37">
        <v>0.51</v>
      </c>
      <c r="J39" s="38">
        <v>0.36</v>
      </c>
      <c r="K39" s="22"/>
      <c r="L39" s="22"/>
      <c r="M39" s="22"/>
      <c r="N39" s="22"/>
      <c r="O39" s="22"/>
      <c r="P39" s="22"/>
    </row>
    <row r="40" spans="1:16" ht="39" customHeight="1" x14ac:dyDescent="0.2">
      <c r="A40" s="22"/>
      <c r="B40" s="35"/>
      <c r="C40" s="1209" t="s">
        <v>574</v>
      </c>
      <c r="D40" s="1210"/>
      <c r="E40" s="1211"/>
      <c r="F40" s="36">
        <v>0.17</v>
      </c>
      <c r="G40" s="37">
        <v>0.15</v>
      </c>
      <c r="H40" s="37">
        <v>0.15</v>
      </c>
      <c r="I40" s="37">
        <v>0.12</v>
      </c>
      <c r="J40" s="38">
        <v>0.13</v>
      </c>
      <c r="K40" s="22"/>
      <c r="L40" s="22"/>
      <c r="M40" s="22"/>
      <c r="N40" s="22"/>
      <c r="O40" s="22"/>
      <c r="P40" s="22"/>
    </row>
    <row r="41" spans="1:16" ht="39" customHeight="1" x14ac:dyDescent="0.2">
      <c r="A41" s="22"/>
      <c r="B41" s="35"/>
      <c r="C41" s="1209" t="s">
        <v>575</v>
      </c>
      <c r="D41" s="1210"/>
      <c r="E41" s="1211"/>
      <c r="F41" s="36">
        <v>0.08</v>
      </c>
      <c r="G41" s="37">
        <v>0.08</v>
      </c>
      <c r="H41" s="37">
        <v>7.0000000000000007E-2</v>
      </c>
      <c r="I41" s="37">
        <v>0.05</v>
      </c>
      <c r="J41" s="38">
        <v>0.04</v>
      </c>
      <c r="K41" s="22"/>
      <c r="L41" s="22"/>
      <c r="M41" s="22"/>
      <c r="N41" s="22"/>
      <c r="O41" s="22"/>
      <c r="P41" s="22"/>
    </row>
    <row r="42" spans="1:16" ht="39" customHeight="1" x14ac:dyDescent="0.2">
      <c r="A42" s="22"/>
      <c r="B42" s="39"/>
      <c r="C42" s="1209" t="s">
        <v>576</v>
      </c>
      <c r="D42" s="1210"/>
      <c r="E42" s="1211"/>
      <c r="F42" s="36" t="s">
        <v>521</v>
      </c>
      <c r="G42" s="37" t="s">
        <v>521</v>
      </c>
      <c r="H42" s="37" t="s">
        <v>521</v>
      </c>
      <c r="I42" s="37" t="s">
        <v>521</v>
      </c>
      <c r="J42" s="38" t="s">
        <v>521</v>
      </c>
      <c r="K42" s="22"/>
      <c r="L42" s="22"/>
      <c r="M42" s="22"/>
      <c r="N42" s="22"/>
      <c r="O42" s="22"/>
      <c r="P42" s="22"/>
    </row>
    <row r="43" spans="1:16" ht="39" customHeight="1" thickBot="1" x14ac:dyDescent="0.25">
      <c r="A43" s="22"/>
      <c r="B43" s="40"/>
      <c r="C43" s="1212" t="s">
        <v>577</v>
      </c>
      <c r="D43" s="1213"/>
      <c r="E43" s="1214"/>
      <c r="F43" s="41">
        <v>0.14000000000000001</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aztqDH3zatdNmK6yGRg59KBGWTggTuFjuhFgmKoY78Ob+ZxlVczMbj+beOcVgaMUub8UfTgMcsQpdPKZ3SGtg==" saltValue="HE5td28Pesp6R4QDNQMd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8310</v>
      </c>
      <c r="L45" s="60">
        <v>8692</v>
      </c>
      <c r="M45" s="60">
        <v>8812</v>
      </c>
      <c r="N45" s="60">
        <v>9037</v>
      </c>
      <c r="O45" s="61">
        <v>9464</v>
      </c>
      <c r="P45" s="48"/>
      <c r="Q45" s="48"/>
      <c r="R45" s="48"/>
      <c r="S45" s="48"/>
      <c r="T45" s="48"/>
      <c r="U45" s="48"/>
    </row>
    <row r="46" spans="1:21" ht="30.75" customHeight="1" x14ac:dyDescent="0.2">
      <c r="A46" s="48"/>
      <c r="B46" s="1237"/>
      <c r="C46" s="1238"/>
      <c r="D46" s="62"/>
      <c r="E46" s="1219" t="s">
        <v>13</v>
      </c>
      <c r="F46" s="1219"/>
      <c r="G46" s="1219"/>
      <c r="H46" s="1219"/>
      <c r="I46" s="1219"/>
      <c r="J46" s="1220"/>
      <c r="K46" s="63" t="s">
        <v>521</v>
      </c>
      <c r="L46" s="64" t="s">
        <v>521</v>
      </c>
      <c r="M46" s="64" t="s">
        <v>521</v>
      </c>
      <c r="N46" s="64" t="s">
        <v>521</v>
      </c>
      <c r="O46" s="65" t="s">
        <v>521</v>
      </c>
      <c r="P46" s="48"/>
      <c r="Q46" s="48"/>
      <c r="R46" s="48"/>
      <c r="S46" s="48"/>
      <c r="T46" s="48"/>
      <c r="U46" s="48"/>
    </row>
    <row r="47" spans="1:21" ht="30.75" customHeight="1" x14ac:dyDescent="0.2">
      <c r="A47" s="48"/>
      <c r="B47" s="1237"/>
      <c r="C47" s="1238"/>
      <c r="D47" s="62"/>
      <c r="E47" s="1219" t="s">
        <v>14</v>
      </c>
      <c r="F47" s="1219"/>
      <c r="G47" s="1219"/>
      <c r="H47" s="1219"/>
      <c r="I47" s="1219"/>
      <c r="J47" s="1220"/>
      <c r="K47" s="63" t="s">
        <v>521</v>
      </c>
      <c r="L47" s="64" t="s">
        <v>521</v>
      </c>
      <c r="M47" s="64" t="s">
        <v>521</v>
      </c>
      <c r="N47" s="64" t="s">
        <v>521</v>
      </c>
      <c r="O47" s="65" t="s">
        <v>521</v>
      </c>
      <c r="P47" s="48"/>
      <c r="Q47" s="48"/>
      <c r="R47" s="48"/>
      <c r="S47" s="48"/>
      <c r="T47" s="48"/>
      <c r="U47" s="48"/>
    </row>
    <row r="48" spans="1:21" ht="30.75" customHeight="1" x14ac:dyDescent="0.2">
      <c r="A48" s="48"/>
      <c r="B48" s="1237"/>
      <c r="C48" s="1238"/>
      <c r="D48" s="62"/>
      <c r="E48" s="1219" t="s">
        <v>15</v>
      </c>
      <c r="F48" s="1219"/>
      <c r="G48" s="1219"/>
      <c r="H48" s="1219"/>
      <c r="I48" s="1219"/>
      <c r="J48" s="1220"/>
      <c r="K48" s="63">
        <v>3278</v>
      </c>
      <c r="L48" s="64">
        <v>3162</v>
      </c>
      <c r="M48" s="64">
        <v>3041</v>
      </c>
      <c r="N48" s="64">
        <v>2732</v>
      </c>
      <c r="O48" s="65">
        <v>2703</v>
      </c>
      <c r="P48" s="48"/>
      <c r="Q48" s="48"/>
      <c r="R48" s="48"/>
      <c r="S48" s="48"/>
      <c r="T48" s="48"/>
      <c r="U48" s="48"/>
    </row>
    <row r="49" spans="1:21" ht="30.75" customHeight="1" x14ac:dyDescent="0.2">
      <c r="A49" s="48"/>
      <c r="B49" s="1237"/>
      <c r="C49" s="1238"/>
      <c r="D49" s="62"/>
      <c r="E49" s="1219" t="s">
        <v>16</v>
      </c>
      <c r="F49" s="1219"/>
      <c r="G49" s="1219"/>
      <c r="H49" s="1219"/>
      <c r="I49" s="1219"/>
      <c r="J49" s="1220"/>
      <c r="K49" s="63" t="s">
        <v>521</v>
      </c>
      <c r="L49" s="64" t="s">
        <v>521</v>
      </c>
      <c r="M49" s="64" t="s">
        <v>521</v>
      </c>
      <c r="N49" s="64" t="s">
        <v>521</v>
      </c>
      <c r="O49" s="65" t="s">
        <v>521</v>
      </c>
      <c r="P49" s="48"/>
      <c r="Q49" s="48"/>
      <c r="R49" s="48"/>
      <c r="S49" s="48"/>
      <c r="T49" s="48"/>
      <c r="U49" s="48"/>
    </row>
    <row r="50" spans="1:21" ht="30.75" customHeight="1" x14ac:dyDescent="0.2">
      <c r="A50" s="48"/>
      <c r="B50" s="1237"/>
      <c r="C50" s="1238"/>
      <c r="D50" s="62"/>
      <c r="E50" s="1219" t="s">
        <v>17</v>
      </c>
      <c r="F50" s="1219"/>
      <c r="G50" s="1219"/>
      <c r="H50" s="1219"/>
      <c r="I50" s="1219"/>
      <c r="J50" s="1220"/>
      <c r="K50" s="63">
        <v>835</v>
      </c>
      <c r="L50" s="64">
        <v>1115</v>
      </c>
      <c r="M50" s="64">
        <v>707</v>
      </c>
      <c r="N50" s="64">
        <v>1323</v>
      </c>
      <c r="O50" s="65">
        <v>1516</v>
      </c>
      <c r="P50" s="48"/>
      <c r="Q50" s="48"/>
      <c r="R50" s="48"/>
      <c r="S50" s="48"/>
      <c r="T50" s="48"/>
      <c r="U50" s="48"/>
    </row>
    <row r="51" spans="1:21" ht="30.75" customHeight="1" x14ac:dyDescent="0.2">
      <c r="A51" s="48"/>
      <c r="B51" s="1239"/>
      <c r="C51" s="1240"/>
      <c r="D51" s="66"/>
      <c r="E51" s="1219" t="s">
        <v>18</v>
      </c>
      <c r="F51" s="1219"/>
      <c r="G51" s="1219"/>
      <c r="H51" s="1219"/>
      <c r="I51" s="1219"/>
      <c r="J51" s="1220"/>
      <c r="K51" s="63" t="s">
        <v>521</v>
      </c>
      <c r="L51" s="64" t="s">
        <v>521</v>
      </c>
      <c r="M51" s="64" t="s">
        <v>521</v>
      </c>
      <c r="N51" s="64" t="s">
        <v>521</v>
      </c>
      <c r="O51" s="65" t="s">
        <v>521</v>
      </c>
      <c r="P51" s="48"/>
      <c r="Q51" s="48"/>
      <c r="R51" s="48"/>
      <c r="S51" s="48"/>
      <c r="T51" s="48"/>
      <c r="U51" s="48"/>
    </row>
    <row r="52" spans="1:21" ht="30.75" customHeight="1" x14ac:dyDescent="0.2">
      <c r="A52" s="48"/>
      <c r="B52" s="1217" t="s">
        <v>19</v>
      </c>
      <c r="C52" s="1218"/>
      <c r="D52" s="66"/>
      <c r="E52" s="1219" t="s">
        <v>20</v>
      </c>
      <c r="F52" s="1219"/>
      <c r="G52" s="1219"/>
      <c r="H52" s="1219"/>
      <c r="I52" s="1219"/>
      <c r="J52" s="1220"/>
      <c r="K52" s="63">
        <v>11346</v>
      </c>
      <c r="L52" s="64">
        <v>10831</v>
      </c>
      <c r="M52" s="64">
        <v>10211</v>
      </c>
      <c r="N52" s="64">
        <v>9852</v>
      </c>
      <c r="O52" s="65">
        <v>9483</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1077</v>
      </c>
      <c r="L53" s="69">
        <v>2138</v>
      </c>
      <c r="M53" s="69">
        <v>2349</v>
      </c>
      <c r="N53" s="69">
        <v>3240</v>
      </c>
      <c r="O53" s="70">
        <v>4200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5">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2">
      <c r="B57" s="1225" t="s">
        <v>25</v>
      </c>
      <c r="C57" s="1226"/>
      <c r="D57" s="1229" t="s">
        <v>26</v>
      </c>
      <c r="E57" s="1230"/>
      <c r="F57" s="1230"/>
      <c r="G57" s="1230"/>
      <c r="H57" s="1230"/>
      <c r="I57" s="1230"/>
      <c r="J57" s="1231"/>
      <c r="K57" s="83"/>
      <c r="L57" s="84"/>
      <c r="M57" s="84"/>
      <c r="N57" s="84"/>
      <c r="O57" s="85"/>
    </row>
    <row r="58" spans="1:21" ht="31.5" customHeight="1" thickBot="1" x14ac:dyDescent="0.25">
      <c r="B58" s="1227"/>
      <c r="C58" s="1228"/>
      <c r="D58" s="1232" t="s">
        <v>27</v>
      </c>
      <c r="E58" s="1233"/>
      <c r="F58" s="1233"/>
      <c r="G58" s="1233"/>
      <c r="H58" s="1233"/>
      <c r="I58" s="1233"/>
      <c r="J58" s="1234"/>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D5TTtQ6LtaM2Yu+Sbr10xz3PxQT9DpumEOEH5Du0MoNFxOK5YcztWY4EULkAgI0c6bDmHJmssTj2x7cK1wpmg==" saltValue="tobSkkwOw0gjmvIjRRGJ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562</v>
      </c>
      <c r="J40" s="100" t="s">
        <v>563</v>
      </c>
      <c r="K40" s="100" t="s">
        <v>564</v>
      </c>
      <c r="L40" s="100" t="s">
        <v>565</v>
      </c>
      <c r="M40" s="101" t="s">
        <v>566</v>
      </c>
    </row>
    <row r="41" spans="2:13" ht="27.75" customHeight="1" x14ac:dyDescent="0.2">
      <c r="B41" s="1255" t="s">
        <v>30</v>
      </c>
      <c r="C41" s="1256"/>
      <c r="D41" s="102"/>
      <c r="E41" s="1257" t="s">
        <v>31</v>
      </c>
      <c r="F41" s="1257"/>
      <c r="G41" s="1257"/>
      <c r="H41" s="1258"/>
      <c r="I41" s="351">
        <v>77782</v>
      </c>
      <c r="J41" s="352">
        <v>77260</v>
      </c>
      <c r="K41" s="352">
        <v>79420</v>
      </c>
      <c r="L41" s="352">
        <v>79493</v>
      </c>
      <c r="M41" s="353">
        <v>81815</v>
      </c>
    </row>
    <row r="42" spans="2:13" ht="27.75" customHeight="1" x14ac:dyDescent="0.2">
      <c r="B42" s="1245"/>
      <c r="C42" s="1246"/>
      <c r="D42" s="103"/>
      <c r="E42" s="1249" t="s">
        <v>32</v>
      </c>
      <c r="F42" s="1249"/>
      <c r="G42" s="1249"/>
      <c r="H42" s="1250"/>
      <c r="I42" s="354">
        <v>10763</v>
      </c>
      <c r="J42" s="355">
        <v>10325</v>
      </c>
      <c r="K42" s="355">
        <v>10094</v>
      </c>
      <c r="L42" s="355">
        <v>8845</v>
      </c>
      <c r="M42" s="356">
        <v>11945</v>
      </c>
    </row>
    <row r="43" spans="2:13" ht="27.75" customHeight="1" x14ac:dyDescent="0.2">
      <c r="B43" s="1245"/>
      <c r="C43" s="1246"/>
      <c r="D43" s="103"/>
      <c r="E43" s="1249" t="s">
        <v>33</v>
      </c>
      <c r="F43" s="1249"/>
      <c r="G43" s="1249"/>
      <c r="H43" s="1250"/>
      <c r="I43" s="354">
        <v>37866</v>
      </c>
      <c r="J43" s="355">
        <v>36673</v>
      </c>
      <c r="K43" s="355">
        <v>34881</v>
      </c>
      <c r="L43" s="355">
        <v>29416</v>
      </c>
      <c r="M43" s="356">
        <v>27471</v>
      </c>
    </row>
    <row r="44" spans="2:13" ht="27.75" customHeight="1" x14ac:dyDescent="0.2">
      <c r="B44" s="1245"/>
      <c r="C44" s="1246"/>
      <c r="D44" s="103"/>
      <c r="E44" s="1249" t="s">
        <v>34</v>
      </c>
      <c r="F44" s="1249"/>
      <c r="G44" s="1249"/>
      <c r="H44" s="1250"/>
      <c r="I44" s="354" t="s">
        <v>521</v>
      </c>
      <c r="J44" s="355" t="s">
        <v>521</v>
      </c>
      <c r="K44" s="355" t="s">
        <v>521</v>
      </c>
      <c r="L44" s="355" t="s">
        <v>521</v>
      </c>
      <c r="M44" s="356" t="s">
        <v>521</v>
      </c>
    </row>
    <row r="45" spans="2:13" ht="27.75" customHeight="1" x14ac:dyDescent="0.2">
      <c r="B45" s="1245"/>
      <c r="C45" s="1246"/>
      <c r="D45" s="103"/>
      <c r="E45" s="1249" t="s">
        <v>35</v>
      </c>
      <c r="F45" s="1249"/>
      <c r="G45" s="1249"/>
      <c r="H45" s="1250"/>
      <c r="I45" s="354">
        <v>17888</v>
      </c>
      <c r="J45" s="355">
        <v>17230</v>
      </c>
      <c r="K45" s="355">
        <v>17331</v>
      </c>
      <c r="L45" s="355">
        <v>16526</v>
      </c>
      <c r="M45" s="356">
        <v>16707</v>
      </c>
    </row>
    <row r="46" spans="2:13" ht="27.75" customHeight="1" x14ac:dyDescent="0.2">
      <c r="B46" s="1245"/>
      <c r="C46" s="1246"/>
      <c r="D46" s="104"/>
      <c r="E46" s="1249" t="s">
        <v>36</v>
      </c>
      <c r="F46" s="1249"/>
      <c r="G46" s="1249"/>
      <c r="H46" s="1250"/>
      <c r="I46" s="354">
        <v>16</v>
      </c>
      <c r="J46" s="355">
        <v>14</v>
      </c>
      <c r="K46" s="355">
        <v>12</v>
      </c>
      <c r="L46" s="355">
        <v>9</v>
      </c>
      <c r="M46" s="356">
        <v>7</v>
      </c>
    </row>
    <row r="47" spans="2:13" ht="27.75" customHeight="1" x14ac:dyDescent="0.2">
      <c r="B47" s="1245"/>
      <c r="C47" s="1246"/>
      <c r="D47" s="105"/>
      <c r="E47" s="1259" t="s">
        <v>37</v>
      </c>
      <c r="F47" s="1260"/>
      <c r="G47" s="1260"/>
      <c r="H47" s="1261"/>
      <c r="I47" s="354" t="s">
        <v>521</v>
      </c>
      <c r="J47" s="355" t="s">
        <v>521</v>
      </c>
      <c r="K47" s="355" t="s">
        <v>521</v>
      </c>
      <c r="L47" s="355" t="s">
        <v>521</v>
      </c>
      <c r="M47" s="356" t="s">
        <v>521</v>
      </c>
    </row>
    <row r="48" spans="2:13" ht="27.75" customHeight="1" x14ac:dyDescent="0.2">
      <c r="B48" s="1245"/>
      <c r="C48" s="1246"/>
      <c r="D48" s="103"/>
      <c r="E48" s="1249" t="s">
        <v>38</v>
      </c>
      <c r="F48" s="1249"/>
      <c r="G48" s="1249"/>
      <c r="H48" s="1250"/>
      <c r="I48" s="354" t="s">
        <v>521</v>
      </c>
      <c r="J48" s="355" t="s">
        <v>521</v>
      </c>
      <c r="K48" s="355" t="s">
        <v>521</v>
      </c>
      <c r="L48" s="355" t="s">
        <v>521</v>
      </c>
      <c r="M48" s="356" t="s">
        <v>521</v>
      </c>
    </row>
    <row r="49" spans="2:13" ht="27.75" customHeight="1" x14ac:dyDescent="0.2">
      <c r="B49" s="1247"/>
      <c r="C49" s="1248"/>
      <c r="D49" s="103"/>
      <c r="E49" s="1249" t="s">
        <v>39</v>
      </c>
      <c r="F49" s="1249"/>
      <c r="G49" s="1249"/>
      <c r="H49" s="1250"/>
      <c r="I49" s="354" t="s">
        <v>521</v>
      </c>
      <c r="J49" s="355" t="s">
        <v>521</v>
      </c>
      <c r="K49" s="355" t="s">
        <v>521</v>
      </c>
      <c r="L49" s="355" t="s">
        <v>521</v>
      </c>
      <c r="M49" s="356" t="s">
        <v>521</v>
      </c>
    </row>
    <row r="50" spans="2:13" ht="27.75" customHeight="1" x14ac:dyDescent="0.2">
      <c r="B50" s="1243" t="s">
        <v>40</v>
      </c>
      <c r="C50" s="1244"/>
      <c r="D50" s="106"/>
      <c r="E50" s="1249" t="s">
        <v>41</v>
      </c>
      <c r="F50" s="1249"/>
      <c r="G50" s="1249"/>
      <c r="H50" s="1250"/>
      <c r="I50" s="354">
        <v>19292</v>
      </c>
      <c r="J50" s="355">
        <v>22369</v>
      </c>
      <c r="K50" s="355">
        <v>21857</v>
      </c>
      <c r="L50" s="355">
        <v>22858</v>
      </c>
      <c r="M50" s="356">
        <v>22069</v>
      </c>
    </row>
    <row r="51" spans="2:13" ht="27.75" customHeight="1" x14ac:dyDescent="0.2">
      <c r="B51" s="1245"/>
      <c r="C51" s="1246"/>
      <c r="D51" s="103"/>
      <c r="E51" s="1249" t="s">
        <v>42</v>
      </c>
      <c r="F51" s="1249"/>
      <c r="G51" s="1249"/>
      <c r="H51" s="1250"/>
      <c r="I51" s="354">
        <v>32504</v>
      </c>
      <c r="J51" s="355">
        <v>31889</v>
      </c>
      <c r="K51" s="355">
        <v>31293</v>
      </c>
      <c r="L51" s="355">
        <v>29097</v>
      </c>
      <c r="M51" s="356">
        <v>29609</v>
      </c>
    </row>
    <row r="52" spans="2:13" ht="27.75" customHeight="1" x14ac:dyDescent="0.2">
      <c r="B52" s="1247"/>
      <c r="C52" s="1248"/>
      <c r="D52" s="103"/>
      <c r="E52" s="1249" t="s">
        <v>43</v>
      </c>
      <c r="F52" s="1249"/>
      <c r="G52" s="1249"/>
      <c r="H52" s="1250"/>
      <c r="I52" s="354">
        <v>58924</v>
      </c>
      <c r="J52" s="355">
        <v>54700</v>
      </c>
      <c r="K52" s="355">
        <v>51020</v>
      </c>
      <c r="L52" s="355">
        <v>48313</v>
      </c>
      <c r="M52" s="356">
        <v>45675</v>
      </c>
    </row>
    <row r="53" spans="2:13" ht="27.75" customHeight="1" thickBot="1" x14ac:dyDescent="0.25">
      <c r="B53" s="1251" t="s">
        <v>44</v>
      </c>
      <c r="C53" s="1252"/>
      <c r="D53" s="107"/>
      <c r="E53" s="1253" t="s">
        <v>45</v>
      </c>
      <c r="F53" s="1253"/>
      <c r="G53" s="1253"/>
      <c r="H53" s="1254"/>
      <c r="I53" s="357">
        <v>33594</v>
      </c>
      <c r="J53" s="358">
        <v>32543</v>
      </c>
      <c r="K53" s="358">
        <v>37566</v>
      </c>
      <c r="L53" s="358">
        <v>34021</v>
      </c>
      <c r="M53" s="359">
        <v>40592</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m1ioUWGqUCvvbnLriobDOI6WRAVAoETIUL8pt3z2StyWc29THR3EPxu33pwG44sx87VCA8PIfedhRXJLyQ7Efw==" saltValue="12DqUicD4vjK22GppnSM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564</v>
      </c>
      <c r="G54" s="116" t="s">
        <v>565</v>
      </c>
      <c r="H54" s="117" t="s">
        <v>566</v>
      </c>
    </row>
    <row r="55" spans="2:8" ht="52.5" customHeight="1" x14ac:dyDescent="0.2">
      <c r="B55" s="118"/>
      <c r="C55" s="1270" t="s">
        <v>48</v>
      </c>
      <c r="D55" s="1270"/>
      <c r="E55" s="1271"/>
      <c r="F55" s="119">
        <v>11281</v>
      </c>
      <c r="G55" s="119">
        <v>13630</v>
      </c>
      <c r="H55" s="120">
        <v>12360</v>
      </c>
    </row>
    <row r="56" spans="2:8" ht="52.5" customHeight="1" x14ac:dyDescent="0.2">
      <c r="B56" s="121"/>
      <c r="C56" s="1272" t="s">
        <v>49</v>
      </c>
      <c r="D56" s="1272"/>
      <c r="E56" s="1273"/>
      <c r="F56" s="122" t="s">
        <v>521</v>
      </c>
      <c r="G56" s="122" t="s">
        <v>521</v>
      </c>
      <c r="H56" s="123" t="s">
        <v>521</v>
      </c>
    </row>
    <row r="57" spans="2:8" ht="53.25" customHeight="1" x14ac:dyDescent="0.2">
      <c r="B57" s="121"/>
      <c r="C57" s="1274" t="s">
        <v>50</v>
      </c>
      <c r="D57" s="1274"/>
      <c r="E57" s="1275"/>
      <c r="F57" s="124">
        <v>7892</v>
      </c>
      <c r="G57" s="124">
        <v>7203</v>
      </c>
      <c r="H57" s="125">
        <v>7655</v>
      </c>
    </row>
    <row r="58" spans="2:8" ht="45.75" customHeight="1" x14ac:dyDescent="0.2">
      <c r="B58" s="126"/>
      <c r="C58" s="1262" t="s">
        <v>606</v>
      </c>
      <c r="D58" s="1263"/>
      <c r="E58" s="1264"/>
      <c r="F58" s="127">
        <v>4549</v>
      </c>
      <c r="G58" s="127">
        <v>3912</v>
      </c>
      <c r="H58" s="128">
        <v>4105</v>
      </c>
    </row>
    <row r="59" spans="2:8" ht="45.75" customHeight="1" x14ac:dyDescent="0.2">
      <c r="B59" s="126"/>
      <c r="C59" s="1262" t="s">
        <v>607</v>
      </c>
      <c r="D59" s="1263"/>
      <c r="E59" s="1264"/>
      <c r="F59" s="127">
        <v>960</v>
      </c>
      <c r="G59" s="127">
        <v>1029</v>
      </c>
      <c r="H59" s="128">
        <v>1080</v>
      </c>
    </row>
    <row r="60" spans="2:8" ht="45.75" customHeight="1" x14ac:dyDescent="0.2">
      <c r="B60" s="126"/>
      <c r="C60" s="1262" t="s">
        <v>608</v>
      </c>
      <c r="D60" s="1263"/>
      <c r="E60" s="1264"/>
      <c r="F60" s="127">
        <v>737</v>
      </c>
      <c r="G60" s="127">
        <v>805</v>
      </c>
      <c r="H60" s="128">
        <v>877</v>
      </c>
    </row>
    <row r="61" spans="2:8" ht="45.75" customHeight="1" x14ac:dyDescent="0.2">
      <c r="B61" s="126"/>
      <c r="C61" s="1262" t="s">
        <v>609</v>
      </c>
      <c r="D61" s="1263"/>
      <c r="E61" s="1264"/>
      <c r="F61" s="127">
        <v>539</v>
      </c>
      <c r="G61" s="127">
        <v>555</v>
      </c>
      <c r="H61" s="128">
        <v>543</v>
      </c>
    </row>
    <row r="62" spans="2:8" ht="45.75" customHeight="1" thickBot="1" x14ac:dyDescent="0.25">
      <c r="B62" s="129"/>
      <c r="C62" s="1265" t="s">
        <v>610</v>
      </c>
      <c r="D62" s="1266"/>
      <c r="E62" s="1267"/>
      <c r="F62" s="130">
        <v>514</v>
      </c>
      <c r="G62" s="130">
        <v>520</v>
      </c>
      <c r="H62" s="131">
        <v>529</v>
      </c>
    </row>
    <row r="63" spans="2:8" ht="52.5" customHeight="1" thickBot="1" x14ac:dyDescent="0.25">
      <c r="B63" s="132"/>
      <c r="C63" s="1268" t="s">
        <v>51</v>
      </c>
      <c r="D63" s="1268"/>
      <c r="E63" s="1269"/>
      <c r="F63" s="133">
        <v>19173</v>
      </c>
      <c r="G63" s="133">
        <v>20834</v>
      </c>
      <c r="H63" s="134">
        <v>20015</v>
      </c>
    </row>
    <row r="64" spans="2:8" ht="13.2" x14ac:dyDescent="0.2"/>
  </sheetData>
  <sheetProtection algorithmName="SHA-512" hashValue="yvyh+siwhoCkfsneNSjT88YF3V0S387trJHFLIIZdQw223GdqHtwc2hE2aqrE1byEi3PPicdOJ/r+GpxIWNheA==" saltValue="L174K73+qkaw1tNcC2GW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613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614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4" t="s">
        <v>625</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ht="13.2" x14ac:dyDescent="0.2">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ht="13.2" x14ac:dyDescent="0.2">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ht="13.2" x14ac:dyDescent="0.2">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ht="13.2" x14ac:dyDescent="0.2">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615</v>
      </c>
    </row>
    <row r="50" spans="1:109" ht="13.2" x14ac:dyDescent="0.2">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562</v>
      </c>
      <c r="BQ50" s="1282"/>
      <c r="BR50" s="1282"/>
      <c r="BS50" s="1282"/>
      <c r="BT50" s="1282"/>
      <c r="BU50" s="1282"/>
      <c r="BV50" s="1282"/>
      <c r="BW50" s="1282"/>
      <c r="BX50" s="1282" t="s">
        <v>563</v>
      </c>
      <c r="BY50" s="1282"/>
      <c r="BZ50" s="1282"/>
      <c r="CA50" s="1282"/>
      <c r="CB50" s="1282"/>
      <c r="CC50" s="1282"/>
      <c r="CD50" s="1282"/>
      <c r="CE50" s="1282"/>
      <c r="CF50" s="1282" t="s">
        <v>564</v>
      </c>
      <c r="CG50" s="1282"/>
      <c r="CH50" s="1282"/>
      <c r="CI50" s="1282"/>
      <c r="CJ50" s="1282"/>
      <c r="CK50" s="1282"/>
      <c r="CL50" s="1282"/>
      <c r="CM50" s="1282"/>
      <c r="CN50" s="1282" t="s">
        <v>565</v>
      </c>
      <c r="CO50" s="1282"/>
      <c r="CP50" s="1282"/>
      <c r="CQ50" s="1282"/>
      <c r="CR50" s="1282"/>
      <c r="CS50" s="1282"/>
      <c r="CT50" s="1282"/>
      <c r="CU50" s="1282"/>
      <c r="CV50" s="1282" t="s">
        <v>566</v>
      </c>
      <c r="CW50" s="1282"/>
      <c r="CX50" s="1282"/>
      <c r="CY50" s="1282"/>
      <c r="CZ50" s="1282"/>
      <c r="DA50" s="1282"/>
      <c r="DB50" s="1282"/>
      <c r="DC50" s="1282"/>
    </row>
    <row r="51" spans="1:109" ht="13.5" customHeight="1" x14ac:dyDescent="0.2">
      <c r="B51" s="375"/>
      <c r="G51" s="1293"/>
      <c r="H51" s="1293"/>
      <c r="I51" s="1297"/>
      <c r="J51" s="1297"/>
      <c r="K51" s="1283"/>
      <c r="L51" s="1283"/>
      <c r="M51" s="1283"/>
      <c r="N51" s="1283"/>
      <c r="AM51" s="384"/>
      <c r="AN51" s="1281" t="s">
        <v>616</v>
      </c>
      <c r="AO51" s="1281"/>
      <c r="AP51" s="1281"/>
      <c r="AQ51" s="1281"/>
      <c r="AR51" s="1281"/>
      <c r="AS51" s="1281"/>
      <c r="AT51" s="1281"/>
      <c r="AU51" s="1281"/>
      <c r="AV51" s="1281"/>
      <c r="AW51" s="1281"/>
      <c r="AX51" s="1281"/>
      <c r="AY51" s="1281"/>
      <c r="AZ51" s="1281"/>
      <c r="BA51" s="1281"/>
      <c r="BB51" s="1281" t="s">
        <v>617</v>
      </c>
      <c r="BC51" s="1281"/>
      <c r="BD51" s="1281"/>
      <c r="BE51" s="1281"/>
      <c r="BF51" s="1281"/>
      <c r="BG51" s="1281"/>
      <c r="BH51" s="1281"/>
      <c r="BI51" s="1281"/>
      <c r="BJ51" s="1281"/>
      <c r="BK51" s="1281"/>
      <c r="BL51" s="1281"/>
      <c r="BM51" s="1281"/>
      <c r="BN51" s="1281"/>
      <c r="BO51" s="1281"/>
      <c r="BP51" s="1278">
        <v>44.9</v>
      </c>
      <c r="BQ51" s="1278"/>
      <c r="BR51" s="1278"/>
      <c r="BS51" s="1278"/>
      <c r="BT51" s="1278"/>
      <c r="BU51" s="1278"/>
      <c r="BV51" s="1278"/>
      <c r="BW51" s="1278"/>
      <c r="BX51" s="1278">
        <v>42.4</v>
      </c>
      <c r="BY51" s="1278"/>
      <c r="BZ51" s="1278"/>
      <c r="CA51" s="1278"/>
      <c r="CB51" s="1278"/>
      <c r="CC51" s="1278"/>
      <c r="CD51" s="1278"/>
      <c r="CE51" s="1278"/>
      <c r="CF51" s="1278">
        <v>47.1</v>
      </c>
      <c r="CG51" s="1278"/>
      <c r="CH51" s="1278"/>
      <c r="CI51" s="1278"/>
      <c r="CJ51" s="1278"/>
      <c r="CK51" s="1278"/>
      <c r="CL51" s="1278"/>
      <c r="CM51" s="1278"/>
      <c r="CN51" s="1278">
        <v>41.9</v>
      </c>
      <c r="CO51" s="1278"/>
      <c r="CP51" s="1278"/>
      <c r="CQ51" s="1278"/>
      <c r="CR51" s="1278"/>
      <c r="CS51" s="1278"/>
      <c r="CT51" s="1278"/>
      <c r="CU51" s="1278"/>
      <c r="CV51" s="1278">
        <v>51.2</v>
      </c>
      <c r="CW51" s="1278"/>
      <c r="CX51" s="1278"/>
      <c r="CY51" s="1278"/>
      <c r="CZ51" s="1278"/>
      <c r="DA51" s="1278"/>
      <c r="DB51" s="1278"/>
      <c r="DC51" s="1278"/>
    </row>
    <row r="52" spans="1:109" ht="13.2" x14ac:dyDescent="0.2">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2" x14ac:dyDescent="0.2">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618</v>
      </c>
      <c r="BC53" s="1281"/>
      <c r="BD53" s="1281"/>
      <c r="BE53" s="1281"/>
      <c r="BF53" s="1281"/>
      <c r="BG53" s="1281"/>
      <c r="BH53" s="1281"/>
      <c r="BI53" s="1281"/>
      <c r="BJ53" s="1281"/>
      <c r="BK53" s="1281"/>
      <c r="BL53" s="1281"/>
      <c r="BM53" s="1281"/>
      <c r="BN53" s="1281"/>
      <c r="BO53" s="1281"/>
      <c r="BP53" s="1278">
        <v>52.9</v>
      </c>
      <c r="BQ53" s="1278"/>
      <c r="BR53" s="1278"/>
      <c r="BS53" s="1278"/>
      <c r="BT53" s="1278"/>
      <c r="BU53" s="1278"/>
      <c r="BV53" s="1278"/>
      <c r="BW53" s="1278"/>
      <c r="BX53" s="1278">
        <v>53.6</v>
      </c>
      <c r="BY53" s="1278"/>
      <c r="BZ53" s="1278"/>
      <c r="CA53" s="1278"/>
      <c r="CB53" s="1278"/>
      <c r="CC53" s="1278"/>
      <c r="CD53" s="1278"/>
      <c r="CE53" s="1278"/>
      <c r="CF53" s="1278">
        <v>54.1</v>
      </c>
      <c r="CG53" s="1278"/>
      <c r="CH53" s="1278"/>
      <c r="CI53" s="1278"/>
      <c r="CJ53" s="1278"/>
      <c r="CK53" s="1278"/>
      <c r="CL53" s="1278"/>
      <c r="CM53" s="1278"/>
      <c r="CN53" s="1278">
        <v>55.2</v>
      </c>
      <c r="CO53" s="1278"/>
      <c r="CP53" s="1278"/>
      <c r="CQ53" s="1278"/>
      <c r="CR53" s="1278"/>
      <c r="CS53" s="1278"/>
      <c r="CT53" s="1278"/>
      <c r="CU53" s="1278"/>
      <c r="CV53" s="1278">
        <v>56.1</v>
      </c>
      <c r="CW53" s="1278"/>
      <c r="CX53" s="1278"/>
      <c r="CY53" s="1278"/>
      <c r="CZ53" s="1278"/>
      <c r="DA53" s="1278"/>
      <c r="DB53" s="1278"/>
      <c r="DC53" s="1278"/>
    </row>
    <row r="54" spans="1:109" ht="13.2" x14ac:dyDescent="0.2">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2" x14ac:dyDescent="0.2">
      <c r="A55" s="383"/>
      <c r="B55" s="375"/>
      <c r="G55" s="1276"/>
      <c r="H55" s="1276"/>
      <c r="I55" s="1276"/>
      <c r="J55" s="1276"/>
      <c r="K55" s="1283"/>
      <c r="L55" s="1283"/>
      <c r="M55" s="1283"/>
      <c r="N55" s="1283"/>
      <c r="AN55" s="1282" t="s">
        <v>619</v>
      </c>
      <c r="AO55" s="1282"/>
      <c r="AP55" s="1282"/>
      <c r="AQ55" s="1282"/>
      <c r="AR55" s="1282"/>
      <c r="AS55" s="1282"/>
      <c r="AT55" s="1282"/>
      <c r="AU55" s="1282"/>
      <c r="AV55" s="1282"/>
      <c r="AW55" s="1282"/>
      <c r="AX55" s="1282"/>
      <c r="AY55" s="1282"/>
      <c r="AZ55" s="1282"/>
      <c r="BA55" s="1282"/>
      <c r="BB55" s="1281" t="s">
        <v>617</v>
      </c>
      <c r="BC55" s="1281"/>
      <c r="BD55" s="1281"/>
      <c r="BE55" s="1281"/>
      <c r="BF55" s="1281"/>
      <c r="BG55" s="1281"/>
      <c r="BH55" s="1281"/>
      <c r="BI55" s="1281"/>
      <c r="BJ55" s="1281"/>
      <c r="BK55" s="1281"/>
      <c r="BL55" s="1281"/>
      <c r="BM55" s="1281"/>
      <c r="BN55" s="1281"/>
      <c r="BO55" s="1281"/>
      <c r="BP55" s="1278">
        <v>17.399999999999999</v>
      </c>
      <c r="BQ55" s="1278"/>
      <c r="BR55" s="1278"/>
      <c r="BS55" s="1278"/>
      <c r="BT55" s="1278"/>
      <c r="BU55" s="1278"/>
      <c r="BV55" s="1278"/>
      <c r="BW55" s="1278"/>
      <c r="BX55" s="1278">
        <v>12.1</v>
      </c>
      <c r="BY55" s="1278"/>
      <c r="BZ55" s="1278"/>
      <c r="CA55" s="1278"/>
      <c r="CB55" s="1278"/>
      <c r="CC55" s="1278"/>
      <c r="CD55" s="1278"/>
      <c r="CE55" s="1278"/>
      <c r="CF55" s="1278">
        <v>11.2</v>
      </c>
      <c r="CG55" s="1278"/>
      <c r="CH55" s="1278"/>
      <c r="CI55" s="1278"/>
      <c r="CJ55" s="1278"/>
      <c r="CK55" s="1278"/>
      <c r="CL55" s="1278"/>
      <c r="CM55" s="1278"/>
      <c r="CN55" s="1278">
        <v>7.1</v>
      </c>
      <c r="CO55" s="1278"/>
      <c r="CP55" s="1278"/>
      <c r="CQ55" s="1278"/>
      <c r="CR55" s="1278"/>
      <c r="CS55" s="1278"/>
      <c r="CT55" s="1278"/>
      <c r="CU55" s="1278"/>
      <c r="CV55" s="1278">
        <v>5</v>
      </c>
      <c r="CW55" s="1278"/>
      <c r="CX55" s="1278"/>
      <c r="CY55" s="1278"/>
      <c r="CZ55" s="1278"/>
      <c r="DA55" s="1278"/>
      <c r="DB55" s="1278"/>
      <c r="DC55" s="1278"/>
    </row>
    <row r="56" spans="1:109" ht="13.2" x14ac:dyDescent="0.2">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ht="13.2" x14ac:dyDescent="0.2">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618</v>
      </c>
      <c r="BC57" s="1281"/>
      <c r="BD57" s="1281"/>
      <c r="BE57" s="1281"/>
      <c r="BF57" s="1281"/>
      <c r="BG57" s="1281"/>
      <c r="BH57" s="1281"/>
      <c r="BI57" s="1281"/>
      <c r="BJ57" s="1281"/>
      <c r="BK57" s="1281"/>
      <c r="BL57" s="1281"/>
      <c r="BM57" s="1281"/>
      <c r="BN57" s="1281"/>
      <c r="BO57" s="1281"/>
      <c r="BP57" s="1278">
        <v>58.9</v>
      </c>
      <c r="BQ57" s="1278"/>
      <c r="BR57" s="1278"/>
      <c r="BS57" s="1278"/>
      <c r="BT57" s="1278"/>
      <c r="BU57" s="1278"/>
      <c r="BV57" s="1278"/>
      <c r="BW57" s="1278"/>
      <c r="BX57" s="1278">
        <v>59.4</v>
      </c>
      <c r="BY57" s="1278"/>
      <c r="BZ57" s="1278"/>
      <c r="CA57" s="1278"/>
      <c r="CB57" s="1278"/>
      <c r="CC57" s="1278"/>
      <c r="CD57" s="1278"/>
      <c r="CE57" s="1278"/>
      <c r="CF57" s="1278">
        <v>60.2</v>
      </c>
      <c r="CG57" s="1278"/>
      <c r="CH57" s="1278"/>
      <c r="CI57" s="1278"/>
      <c r="CJ57" s="1278"/>
      <c r="CK57" s="1278"/>
      <c r="CL57" s="1278"/>
      <c r="CM57" s="1278"/>
      <c r="CN57" s="1278">
        <v>61</v>
      </c>
      <c r="CO57" s="1278"/>
      <c r="CP57" s="1278"/>
      <c r="CQ57" s="1278"/>
      <c r="CR57" s="1278"/>
      <c r="CS57" s="1278"/>
      <c r="CT57" s="1278"/>
      <c r="CU57" s="1278"/>
      <c r="CV57" s="1278">
        <v>62.1</v>
      </c>
      <c r="CW57" s="1278"/>
      <c r="CX57" s="1278"/>
      <c r="CY57" s="1278"/>
      <c r="CZ57" s="1278"/>
      <c r="DA57" s="1278"/>
      <c r="DB57" s="1278"/>
      <c r="DC57" s="1278"/>
      <c r="DD57" s="388"/>
      <c r="DE57" s="387"/>
    </row>
    <row r="58" spans="1:109" s="383" customFormat="1" ht="13.2" x14ac:dyDescent="0.2">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620</v>
      </c>
    </row>
    <row r="64" spans="1:109" ht="13.2" x14ac:dyDescent="0.2">
      <c r="B64" s="375"/>
      <c r="G64" s="382"/>
      <c r="I64" s="395"/>
      <c r="J64" s="395"/>
      <c r="K64" s="395"/>
      <c r="L64" s="395"/>
      <c r="M64" s="395"/>
      <c r="N64" s="396"/>
      <c r="AM64" s="382"/>
      <c r="AN64" s="382" t="s">
        <v>614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4" t="s">
        <v>626</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ht="13.2" x14ac:dyDescent="0.2">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ht="13.2" x14ac:dyDescent="0.2">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ht="13.2" x14ac:dyDescent="0.2">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ht="13.2" x14ac:dyDescent="0.2">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615</v>
      </c>
    </row>
    <row r="72" spans="2:107" ht="13.2" x14ac:dyDescent="0.2">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562</v>
      </c>
      <c r="BQ72" s="1282"/>
      <c r="BR72" s="1282"/>
      <c r="BS72" s="1282"/>
      <c r="BT72" s="1282"/>
      <c r="BU72" s="1282"/>
      <c r="BV72" s="1282"/>
      <c r="BW72" s="1282"/>
      <c r="BX72" s="1282" t="s">
        <v>563</v>
      </c>
      <c r="BY72" s="1282"/>
      <c r="BZ72" s="1282"/>
      <c r="CA72" s="1282"/>
      <c r="CB72" s="1282"/>
      <c r="CC72" s="1282"/>
      <c r="CD72" s="1282"/>
      <c r="CE72" s="1282"/>
      <c r="CF72" s="1282" t="s">
        <v>564</v>
      </c>
      <c r="CG72" s="1282"/>
      <c r="CH72" s="1282"/>
      <c r="CI72" s="1282"/>
      <c r="CJ72" s="1282"/>
      <c r="CK72" s="1282"/>
      <c r="CL72" s="1282"/>
      <c r="CM72" s="1282"/>
      <c r="CN72" s="1282" t="s">
        <v>565</v>
      </c>
      <c r="CO72" s="1282"/>
      <c r="CP72" s="1282"/>
      <c r="CQ72" s="1282"/>
      <c r="CR72" s="1282"/>
      <c r="CS72" s="1282"/>
      <c r="CT72" s="1282"/>
      <c r="CU72" s="1282"/>
      <c r="CV72" s="1282" t="s">
        <v>566</v>
      </c>
      <c r="CW72" s="1282"/>
      <c r="CX72" s="1282"/>
      <c r="CY72" s="1282"/>
      <c r="CZ72" s="1282"/>
      <c r="DA72" s="1282"/>
      <c r="DB72" s="1282"/>
      <c r="DC72" s="1282"/>
    </row>
    <row r="73" spans="2:107" ht="13.2" x14ac:dyDescent="0.2">
      <c r="B73" s="375"/>
      <c r="G73" s="1293"/>
      <c r="H73" s="1293"/>
      <c r="I73" s="1293"/>
      <c r="J73" s="1293"/>
      <c r="K73" s="1277"/>
      <c r="L73" s="1277"/>
      <c r="M73" s="1277"/>
      <c r="N73" s="1277"/>
      <c r="AM73" s="384"/>
      <c r="AN73" s="1281" t="s">
        <v>616</v>
      </c>
      <c r="AO73" s="1281"/>
      <c r="AP73" s="1281"/>
      <c r="AQ73" s="1281"/>
      <c r="AR73" s="1281"/>
      <c r="AS73" s="1281"/>
      <c r="AT73" s="1281"/>
      <c r="AU73" s="1281"/>
      <c r="AV73" s="1281"/>
      <c r="AW73" s="1281"/>
      <c r="AX73" s="1281"/>
      <c r="AY73" s="1281"/>
      <c r="AZ73" s="1281"/>
      <c r="BA73" s="1281"/>
      <c r="BB73" s="1281" t="s">
        <v>617</v>
      </c>
      <c r="BC73" s="1281"/>
      <c r="BD73" s="1281"/>
      <c r="BE73" s="1281"/>
      <c r="BF73" s="1281"/>
      <c r="BG73" s="1281"/>
      <c r="BH73" s="1281"/>
      <c r="BI73" s="1281"/>
      <c r="BJ73" s="1281"/>
      <c r="BK73" s="1281"/>
      <c r="BL73" s="1281"/>
      <c r="BM73" s="1281"/>
      <c r="BN73" s="1281"/>
      <c r="BO73" s="1281"/>
      <c r="BP73" s="1278">
        <v>44.9</v>
      </c>
      <c r="BQ73" s="1278"/>
      <c r="BR73" s="1278"/>
      <c r="BS73" s="1278"/>
      <c r="BT73" s="1278"/>
      <c r="BU73" s="1278"/>
      <c r="BV73" s="1278"/>
      <c r="BW73" s="1278"/>
      <c r="BX73" s="1278">
        <v>42.4</v>
      </c>
      <c r="BY73" s="1278"/>
      <c r="BZ73" s="1278"/>
      <c r="CA73" s="1278"/>
      <c r="CB73" s="1278"/>
      <c r="CC73" s="1278"/>
      <c r="CD73" s="1278"/>
      <c r="CE73" s="1278"/>
      <c r="CF73" s="1278">
        <v>47.1</v>
      </c>
      <c r="CG73" s="1278"/>
      <c r="CH73" s="1278"/>
      <c r="CI73" s="1278"/>
      <c r="CJ73" s="1278"/>
      <c r="CK73" s="1278"/>
      <c r="CL73" s="1278"/>
      <c r="CM73" s="1278"/>
      <c r="CN73" s="1278">
        <v>41.9</v>
      </c>
      <c r="CO73" s="1278"/>
      <c r="CP73" s="1278"/>
      <c r="CQ73" s="1278"/>
      <c r="CR73" s="1278"/>
      <c r="CS73" s="1278"/>
      <c r="CT73" s="1278"/>
      <c r="CU73" s="1278"/>
      <c r="CV73" s="1278">
        <v>51.2</v>
      </c>
      <c r="CW73" s="1278"/>
      <c r="CX73" s="1278"/>
      <c r="CY73" s="1278"/>
      <c r="CZ73" s="1278"/>
      <c r="DA73" s="1278"/>
      <c r="DB73" s="1278"/>
      <c r="DC73" s="1278"/>
    </row>
    <row r="74" spans="2:107" ht="13.2" x14ac:dyDescent="0.2">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2" x14ac:dyDescent="0.2">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621</v>
      </c>
      <c r="BC75" s="1281"/>
      <c r="BD75" s="1281"/>
      <c r="BE75" s="1281"/>
      <c r="BF75" s="1281"/>
      <c r="BG75" s="1281"/>
      <c r="BH75" s="1281"/>
      <c r="BI75" s="1281"/>
      <c r="BJ75" s="1281"/>
      <c r="BK75" s="1281"/>
      <c r="BL75" s="1281"/>
      <c r="BM75" s="1281"/>
      <c r="BN75" s="1281"/>
      <c r="BO75" s="1281"/>
      <c r="BP75" s="1278">
        <v>1.2</v>
      </c>
      <c r="BQ75" s="1278"/>
      <c r="BR75" s="1278"/>
      <c r="BS75" s="1278"/>
      <c r="BT75" s="1278"/>
      <c r="BU75" s="1278"/>
      <c r="BV75" s="1278"/>
      <c r="BW75" s="1278"/>
      <c r="BX75" s="1278">
        <v>1.6</v>
      </c>
      <c r="BY75" s="1278"/>
      <c r="BZ75" s="1278"/>
      <c r="CA75" s="1278"/>
      <c r="CB75" s="1278"/>
      <c r="CC75" s="1278"/>
      <c r="CD75" s="1278"/>
      <c r="CE75" s="1278"/>
      <c r="CF75" s="1278">
        <v>2.2999999999999998</v>
      </c>
      <c r="CG75" s="1278"/>
      <c r="CH75" s="1278"/>
      <c r="CI75" s="1278"/>
      <c r="CJ75" s="1278"/>
      <c r="CK75" s="1278"/>
      <c r="CL75" s="1278"/>
      <c r="CM75" s="1278"/>
      <c r="CN75" s="1278">
        <v>3.2</v>
      </c>
      <c r="CO75" s="1278"/>
      <c r="CP75" s="1278"/>
      <c r="CQ75" s="1278"/>
      <c r="CR75" s="1278"/>
      <c r="CS75" s="1278"/>
      <c r="CT75" s="1278"/>
      <c r="CU75" s="1278"/>
      <c r="CV75" s="1278">
        <v>4</v>
      </c>
      <c r="CW75" s="1278"/>
      <c r="CX75" s="1278"/>
      <c r="CY75" s="1278"/>
      <c r="CZ75" s="1278"/>
      <c r="DA75" s="1278"/>
      <c r="DB75" s="1278"/>
      <c r="DC75" s="1278"/>
    </row>
    <row r="76" spans="2:107" ht="13.2" x14ac:dyDescent="0.2">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2" x14ac:dyDescent="0.2">
      <c r="B77" s="375"/>
      <c r="G77" s="1276"/>
      <c r="H77" s="1276"/>
      <c r="I77" s="1276"/>
      <c r="J77" s="1276"/>
      <c r="K77" s="1277"/>
      <c r="L77" s="1277"/>
      <c r="M77" s="1277"/>
      <c r="N77" s="1277"/>
      <c r="AN77" s="1282" t="s">
        <v>622</v>
      </c>
      <c r="AO77" s="1282"/>
      <c r="AP77" s="1282"/>
      <c r="AQ77" s="1282"/>
      <c r="AR77" s="1282"/>
      <c r="AS77" s="1282"/>
      <c r="AT77" s="1282"/>
      <c r="AU77" s="1282"/>
      <c r="AV77" s="1282"/>
      <c r="AW77" s="1282"/>
      <c r="AX77" s="1282"/>
      <c r="AY77" s="1282"/>
      <c r="AZ77" s="1282"/>
      <c r="BA77" s="1282"/>
      <c r="BB77" s="1281" t="s">
        <v>617</v>
      </c>
      <c r="BC77" s="1281"/>
      <c r="BD77" s="1281"/>
      <c r="BE77" s="1281"/>
      <c r="BF77" s="1281"/>
      <c r="BG77" s="1281"/>
      <c r="BH77" s="1281"/>
      <c r="BI77" s="1281"/>
      <c r="BJ77" s="1281"/>
      <c r="BK77" s="1281"/>
      <c r="BL77" s="1281"/>
      <c r="BM77" s="1281"/>
      <c r="BN77" s="1281"/>
      <c r="BO77" s="1281"/>
      <c r="BP77" s="1278">
        <v>17.399999999999999</v>
      </c>
      <c r="BQ77" s="1278"/>
      <c r="BR77" s="1278"/>
      <c r="BS77" s="1278"/>
      <c r="BT77" s="1278"/>
      <c r="BU77" s="1278"/>
      <c r="BV77" s="1278"/>
      <c r="BW77" s="1278"/>
      <c r="BX77" s="1278">
        <v>12.1</v>
      </c>
      <c r="BY77" s="1278"/>
      <c r="BZ77" s="1278"/>
      <c r="CA77" s="1278"/>
      <c r="CB77" s="1278"/>
      <c r="CC77" s="1278"/>
      <c r="CD77" s="1278"/>
      <c r="CE77" s="1278"/>
      <c r="CF77" s="1278">
        <v>11.2</v>
      </c>
      <c r="CG77" s="1278"/>
      <c r="CH77" s="1278"/>
      <c r="CI77" s="1278"/>
      <c r="CJ77" s="1278"/>
      <c r="CK77" s="1278"/>
      <c r="CL77" s="1278"/>
      <c r="CM77" s="1278"/>
      <c r="CN77" s="1278">
        <v>7.1</v>
      </c>
      <c r="CO77" s="1278"/>
      <c r="CP77" s="1278"/>
      <c r="CQ77" s="1278"/>
      <c r="CR77" s="1278"/>
      <c r="CS77" s="1278"/>
      <c r="CT77" s="1278"/>
      <c r="CU77" s="1278"/>
      <c r="CV77" s="1278">
        <v>5</v>
      </c>
      <c r="CW77" s="1278"/>
      <c r="CX77" s="1278"/>
      <c r="CY77" s="1278"/>
      <c r="CZ77" s="1278"/>
      <c r="DA77" s="1278"/>
      <c r="DB77" s="1278"/>
      <c r="DC77" s="1278"/>
    </row>
    <row r="78" spans="2:107" ht="13.2" x14ac:dyDescent="0.2">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2" x14ac:dyDescent="0.2">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621</v>
      </c>
      <c r="BC79" s="1281"/>
      <c r="BD79" s="1281"/>
      <c r="BE79" s="1281"/>
      <c r="BF79" s="1281"/>
      <c r="BG79" s="1281"/>
      <c r="BH79" s="1281"/>
      <c r="BI79" s="1281"/>
      <c r="BJ79" s="1281"/>
      <c r="BK79" s="1281"/>
      <c r="BL79" s="1281"/>
      <c r="BM79" s="1281"/>
      <c r="BN79" s="1281"/>
      <c r="BO79" s="1281"/>
      <c r="BP79" s="1278">
        <v>3.6</v>
      </c>
      <c r="BQ79" s="1278"/>
      <c r="BR79" s="1278"/>
      <c r="BS79" s="1278"/>
      <c r="BT79" s="1278"/>
      <c r="BU79" s="1278"/>
      <c r="BV79" s="1278"/>
      <c r="BW79" s="1278"/>
      <c r="BX79" s="1278">
        <v>3.5</v>
      </c>
      <c r="BY79" s="1278"/>
      <c r="BZ79" s="1278"/>
      <c r="CA79" s="1278"/>
      <c r="CB79" s="1278"/>
      <c r="CC79" s="1278"/>
      <c r="CD79" s="1278"/>
      <c r="CE79" s="1278"/>
      <c r="CF79" s="1278">
        <v>3.5</v>
      </c>
      <c r="CG79" s="1278"/>
      <c r="CH79" s="1278"/>
      <c r="CI79" s="1278"/>
      <c r="CJ79" s="1278"/>
      <c r="CK79" s="1278"/>
      <c r="CL79" s="1278"/>
      <c r="CM79" s="1278"/>
      <c r="CN79" s="1278">
        <v>3.4</v>
      </c>
      <c r="CO79" s="1278"/>
      <c r="CP79" s="1278"/>
      <c r="CQ79" s="1278"/>
      <c r="CR79" s="1278"/>
      <c r="CS79" s="1278"/>
      <c r="CT79" s="1278"/>
      <c r="CU79" s="1278"/>
      <c r="CV79" s="1278">
        <v>3.6</v>
      </c>
      <c r="CW79" s="1278"/>
      <c r="CX79" s="1278"/>
      <c r="CY79" s="1278"/>
      <c r="CZ79" s="1278"/>
      <c r="DA79" s="1278"/>
      <c r="DB79" s="1278"/>
      <c r="DC79" s="1278"/>
    </row>
    <row r="80" spans="2:107" ht="13.2" x14ac:dyDescent="0.2">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FDAAclgJBL+FKh96nrKF83dr2PI1sowjAvX/XLF5sJDTKPIvF7ySTXMDgNEDKGBKe0caJz2lMHNfXl6ZE+Fk3w==" saltValue="HthEtInZ7/tc7bM2tmj3n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623</v>
      </c>
    </row>
  </sheetData>
  <sheetProtection algorithmName="SHA-512" hashValue="DqSJMskkGtRorDrMuisCosXbuyZGGbgy5TygFVnVpLwWmj6EYaE55+Ba0OuezTCcLJQ1M05fFaf7NumBu1FY9w==" saltValue="v3hF5KlbVavDrXRnzSdqk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624</v>
      </c>
    </row>
  </sheetData>
  <sheetProtection algorithmName="SHA-512" hashValue="o6IbWYJxIGSajBiwUeBTmVR4G+CewQ3SOc9Hypp5VIrnu4RaiX5OdSua+eT4LV9X1fAqVHK28R7wcUnXFk6cww==" saltValue="pZQ5RGXPS1AYi0gzf8Q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559</v>
      </c>
      <c r="G2" s="148"/>
      <c r="H2" s="149"/>
    </row>
    <row r="3" spans="1:8" x14ac:dyDescent="0.2">
      <c r="A3" s="145" t="s">
        <v>552</v>
      </c>
      <c r="B3" s="150"/>
      <c r="C3" s="151"/>
      <c r="D3" s="152">
        <v>64766</v>
      </c>
      <c r="E3" s="153"/>
      <c r="F3" s="154">
        <v>41080</v>
      </c>
      <c r="G3" s="155"/>
      <c r="H3" s="156"/>
    </row>
    <row r="4" spans="1:8" x14ac:dyDescent="0.2">
      <c r="A4" s="157"/>
      <c r="B4" s="158"/>
      <c r="C4" s="159"/>
      <c r="D4" s="160">
        <v>54148</v>
      </c>
      <c r="E4" s="161"/>
      <c r="F4" s="162">
        <v>27265</v>
      </c>
      <c r="G4" s="163"/>
      <c r="H4" s="164"/>
    </row>
    <row r="5" spans="1:8" x14ac:dyDescent="0.2">
      <c r="A5" s="145" t="s">
        <v>554</v>
      </c>
      <c r="B5" s="150"/>
      <c r="C5" s="151"/>
      <c r="D5" s="152">
        <v>37619</v>
      </c>
      <c r="E5" s="153"/>
      <c r="F5" s="154">
        <v>33173</v>
      </c>
      <c r="G5" s="155"/>
      <c r="H5" s="156"/>
    </row>
    <row r="6" spans="1:8" x14ac:dyDescent="0.2">
      <c r="A6" s="157"/>
      <c r="B6" s="158"/>
      <c r="C6" s="159"/>
      <c r="D6" s="160">
        <v>23357</v>
      </c>
      <c r="E6" s="161"/>
      <c r="F6" s="162">
        <v>20353</v>
      </c>
      <c r="G6" s="163"/>
      <c r="H6" s="164"/>
    </row>
    <row r="7" spans="1:8" x14ac:dyDescent="0.2">
      <c r="A7" s="145" t="s">
        <v>555</v>
      </c>
      <c r="B7" s="150"/>
      <c r="C7" s="151"/>
      <c r="D7" s="152">
        <v>46586</v>
      </c>
      <c r="E7" s="153"/>
      <c r="F7" s="154">
        <v>37644</v>
      </c>
      <c r="G7" s="155"/>
      <c r="H7" s="156"/>
    </row>
    <row r="8" spans="1:8" x14ac:dyDescent="0.2">
      <c r="A8" s="157"/>
      <c r="B8" s="158"/>
      <c r="C8" s="159"/>
      <c r="D8" s="160">
        <v>31865</v>
      </c>
      <c r="E8" s="161"/>
      <c r="F8" s="162">
        <v>24939</v>
      </c>
      <c r="G8" s="163"/>
      <c r="H8" s="164"/>
    </row>
    <row r="9" spans="1:8" x14ac:dyDescent="0.2">
      <c r="A9" s="145" t="s">
        <v>556</v>
      </c>
      <c r="B9" s="150"/>
      <c r="C9" s="151"/>
      <c r="D9" s="152">
        <v>32910</v>
      </c>
      <c r="E9" s="153"/>
      <c r="F9" s="154">
        <v>39221</v>
      </c>
      <c r="G9" s="155"/>
      <c r="H9" s="156"/>
    </row>
    <row r="10" spans="1:8" x14ac:dyDescent="0.2">
      <c r="A10" s="157"/>
      <c r="B10" s="158"/>
      <c r="C10" s="159"/>
      <c r="D10" s="160">
        <v>14835</v>
      </c>
      <c r="E10" s="161"/>
      <c r="F10" s="162">
        <v>24821</v>
      </c>
      <c r="G10" s="163"/>
      <c r="H10" s="164"/>
    </row>
    <row r="11" spans="1:8" x14ac:dyDescent="0.2">
      <c r="A11" s="145" t="s">
        <v>557</v>
      </c>
      <c r="B11" s="150"/>
      <c r="C11" s="151"/>
      <c r="D11" s="152">
        <v>46997</v>
      </c>
      <c r="E11" s="153"/>
      <c r="F11" s="154">
        <v>38566</v>
      </c>
      <c r="G11" s="155"/>
      <c r="H11" s="156"/>
    </row>
    <row r="12" spans="1:8" x14ac:dyDescent="0.2">
      <c r="A12" s="157"/>
      <c r="B12" s="158"/>
      <c r="C12" s="165"/>
      <c r="D12" s="160">
        <v>19784</v>
      </c>
      <c r="E12" s="161"/>
      <c r="F12" s="162">
        <v>24059</v>
      </c>
      <c r="G12" s="163"/>
      <c r="H12" s="164"/>
    </row>
    <row r="13" spans="1:8" x14ac:dyDescent="0.2">
      <c r="A13" s="145"/>
      <c r="B13" s="150"/>
      <c r="C13" s="166"/>
      <c r="D13" s="167">
        <v>45776</v>
      </c>
      <c r="E13" s="168"/>
      <c r="F13" s="169">
        <v>37937</v>
      </c>
      <c r="G13" s="170"/>
      <c r="H13" s="156"/>
    </row>
    <row r="14" spans="1:8" x14ac:dyDescent="0.2">
      <c r="A14" s="157"/>
      <c r="B14" s="158"/>
      <c r="C14" s="159"/>
      <c r="D14" s="160">
        <v>28798</v>
      </c>
      <c r="E14" s="161"/>
      <c r="F14" s="162">
        <v>24287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7.59</v>
      </c>
      <c r="C19" s="171">
        <f>ROUND(VALUE(SUBSTITUTE(実質収支比率等に係る経年分析!G$48,"▲","-")),2)</f>
        <v>6.78</v>
      </c>
      <c r="D19" s="171">
        <f>ROUND(VALUE(SUBSTITUTE(実質収支比率等に係る経年分析!H$48,"▲","-")),2)</f>
        <v>4.6500000000000004</v>
      </c>
      <c r="E19" s="171">
        <f>ROUND(VALUE(SUBSTITUTE(実質収支比率等に係る経年分析!I$48,"▲","-")),2)</f>
        <v>5.68</v>
      </c>
      <c r="F19" s="171">
        <f>ROUND(VALUE(SUBSTITUTE(実質収支比率等に係る経年分析!J$48,"▲","-")),2)</f>
        <v>7.98</v>
      </c>
    </row>
    <row r="20" spans="1:11" x14ac:dyDescent="0.2">
      <c r="A20" s="171" t="s">
        <v>55</v>
      </c>
      <c r="B20" s="171">
        <f>ROUND(VALUE(SUBSTITUTE(実質収支比率等に係る経年分析!F$47,"▲","-")),2)</f>
        <v>9.8800000000000008</v>
      </c>
      <c r="C20" s="171">
        <f>ROUND(VALUE(SUBSTITUTE(実質収支比率等に係る経年分析!G$47,"▲","-")),2)</f>
        <v>11.96</v>
      </c>
      <c r="D20" s="171">
        <f>ROUND(VALUE(SUBSTITUTE(実質収支比率等に係る経年分析!H$47,"▲","-")),2)</f>
        <v>13.1</v>
      </c>
      <c r="E20" s="171">
        <f>ROUND(VALUE(SUBSTITUTE(実質収支比率等に係る経年分析!I$47,"▲","-")),2)</f>
        <v>15.6</v>
      </c>
      <c r="F20" s="171">
        <f>ROUND(VALUE(SUBSTITUTE(実質収支比率等に係る経年分析!J$47,"▲","-")),2)</f>
        <v>14.53</v>
      </c>
    </row>
    <row r="21" spans="1:11" x14ac:dyDescent="0.2">
      <c r="A21" s="171" t="s">
        <v>56</v>
      </c>
      <c r="B21" s="171">
        <f>IF(ISNUMBER(VALUE(SUBSTITUTE(実質収支比率等に係る経年分析!F$49,"▲","-"))),ROUND(VALUE(SUBSTITUTE(実質収支比率等に係る経年分析!F$49,"▲","-")),2),NA())</f>
        <v>0.22</v>
      </c>
      <c r="C21" s="171">
        <f>IF(ISNUMBER(VALUE(SUBSTITUTE(実質収支比率等に係る経年分析!G$49,"▲","-"))),ROUND(VALUE(SUBSTITUTE(実質収支比率等に係る経年分析!G$49,"▲","-")),2),NA())</f>
        <v>1.6</v>
      </c>
      <c r="D21" s="171">
        <f>IF(ISNUMBER(VALUE(SUBSTITUTE(実質収支比率等に係る経年分析!H$49,"▲","-"))),ROUND(VALUE(SUBSTITUTE(実質収支比率等に係る経年分析!H$49,"▲","-")),2),NA())</f>
        <v>-0.46</v>
      </c>
      <c r="E21" s="171">
        <f>IF(ISNUMBER(VALUE(SUBSTITUTE(実質収支比率等に係る経年分析!I$49,"▲","-"))),ROUND(VALUE(SUBSTITUTE(実質収支比率等に係る経年分析!I$49,"▲","-")),2),NA())</f>
        <v>3.78</v>
      </c>
      <c r="F21" s="171">
        <f>IF(ISNUMBER(VALUE(SUBSTITUTE(実質収支比率等に係る経年分析!J$49,"▲","-"))),ROUND(VALUE(SUBSTITUTE(実質収支比率等に係る経年分析!J$49,"▲","-")),2),NA())</f>
        <v>0.66</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0.14000000000000001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墓園事業費特別会計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0.08</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0.08</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7.0000000000000007E-2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0.04</v>
      </c>
    </row>
    <row r="30" spans="1:11" x14ac:dyDescent="0.2">
      <c r="A30" s="172" t="str">
        <f>IF(連結実質赤字比率に係る赤字・黒字の構成分析!C$40="",NA(),連結実質赤字比率に係る赤字・黒字の構成分析!C$40)</f>
        <v>後期高齢者医療事業費特別会計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0.17</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0.13</v>
      </c>
    </row>
    <row r="31" spans="1:11" x14ac:dyDescent="0.2">
      <c r="A31" s="172" t="str">
        <f>IF(連結実質赤字比率に係る赤字・黒字の構成分析!C$39="",NA(),連結実質赤字比率に係る赤字・黒字の構成分析!C$39)</f>
        <v>北部第二（三地区）土地区画整理事業費特別会計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0.45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0.51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0.36</v>
      </c>
    </row>
    <row r="32" spans="1:11" x14ac:dyDescent="0.2">
      <c r="A32" s="172" t="str">
        <f>IF(連結実質赤字比率に係る赤字・黒字の構成分析!C$38="",NA(),連結実質赤字比率に係る赤字・黒字の構成分析!C$38)</f>
        <v>介護保険事業費特別会計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0.67</v>
      </c>
    </row>
    <row r="33" spans="1:16" x14ac:dyDescent="0.2">
      <c r="A33" s="172" t="str">
        <f>IF(連結実質赤字比率に係る赤字・黒字の構成分析!C$37="",NA(),連結実質赤字比率に係る赤字・黒字の構成分析!C$37)</f>
        <v>国民健康保険事業費特別会計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2.91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1.73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1.1100000000000001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1.19</v>
      </c>
    </row>
    <row r="34" spans="1:16" x14ac:dyDescent="0.2">
      <c r="A34" s="172" t="str">
        <f>IF(連結実質赤字比率に係る赤字・黒字の構成分析!C$36="",NA(),連結実質赤字比率に係る赤字・黒字の構成分析!C$36)</f>
        <v>下水道事業費特別会計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2.2200000000000002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1.89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1.94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2.39</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7.71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6.59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4.54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5.54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7.85</v>
      </c>
    </row>
    <row r="36" spans="1:16" x14ac:dyDescent="0.2">
      <c r="A36" s="172" t="str">
        <f>IF(連結実質赤字比率に係る赤字・黒字の構成分析!C$34="",NA(),連結実質赤字比率に係る赤字・黒字の構成分析!C$34)</f>
        <v>市民病院事業会計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6.54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6.83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6.64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8.68</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11346</v>
      </c>
      <c r="E42" s="173"/>
      <c r="F42" s="173"/>
      <c r="G42" s="173">
        <f>'実質公債費比率（分子）の構造'!L$52</f>
        <v>10831</v>
      </c>
      <c r="H42" s="173"/>
      <c r="I42" s="173"/>
      <c r="J42" s="173">
        <f>'実質公債費比率（分子）の構造'!M$52</f>
        <v>10211</v>
      </c>
      <c r="K42" s="173"/>
      <c r="L42" s="173"/>
      <c r="M42" s="173">
        <f>'実質公債費比率（分子）の構造'!N$52</f>
        <v>9852</v>
      </c>
      <c r="N42" s="173"/>
      <c r="O42" s="173"/>
      <c r="P42" s="173">
        <f>'実質公債費比率（分子）の構造'!O$52</f>
        <v>9483</v>
      </c>
    </row>
    <row r="43" spans="1:16" x14ac:dyDescent="0.2">
      <c r="A43" s="173" t="s">
        <v>18</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835</v>
      </c>
      <c r="C44" s="173"/>
      <c r="D44" s="173"/>
      <c r="E44" s="173">
        <f>'実質公債費比率（分子）の構造'!L$50</f>
        <v>1115</v>
      </c>
      <c r="F44" s="173"/>
      <c r="G44" s="173"/>
      <c r="H44" s="173">
        <f>'実質公債費比率（分子）の構造'!M$50</f>
        <v>707</v>
      </c>
      <c r="I44" s="173"/>
      <c r="J44" s="173"/>
      <c r="K44" s="173">
        <f>'実質公債費比率（分子）の構造'!N$50</f>
        <v>1323</v>
      </c>
      <c r="L44" s="173"/>
      <c r="M44" s="173"/>
      <c r="N44" s="173">
        <f>'実質公債費比率（分子）の構造'!O$50</f>
        <v>1516</v>
      </c>
      <c r="O44" s="173"/>
      <c r="P44" s="173"/>
    </row>
    <row r="45" spans="1:16" x14ac:dyDescent="0.2">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66</v>
      </c>
      <c r="B46" s="173">
        <f>'実質公債費比率（分子）の構造'!K$48</f>
        <v>3278</v>
      </c>
      <c r="C46" s="173"/>
      <c r="D46" s="173"/>
      <c r="E46" s="173">
        <f>'実質公債費比率（分子）の構造'!L$48</f>
        <v>3162</v>
      </c>
      <c r="F46" s="173"/>
      <c r="G46" s="173"/>
      <c r="H46" s="173">
        <f>'実質公債費比率（分子）の構造'!M$48</f>
        <v>3041</v>
      </c>
      <c r="I46" s="173"/>
      <c r="J46" s="173"/>
      <c r="K46" s="173">
        <f>'実質公債費比率（分子）の構造'!N$48</f>
        <v>2732</v>
      </c>
      <c r="L46" s="173"/>
      <c r="M46" s="173"/>
      <c r="N46" s="173">
        <f>'実質公債費比率（分子）の構造'!O$48</f>
        <v>2703</v>
      </c>
      <c r="O46" s="173"/>
      <c r="P46" s="173"/>
    </row>
    <row r="47" spans="1:16" x14ac:dyDescent="0.2">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68</v>
      </c>
      <c r="B49" s="173">
        <f>'実質公債費比率（分子）の構造'!K$45</f>
        <v>8310</v>
      </c>
      <c r="C49" s="173"/>
      <c r="D49" s="173"/>
      <c r="E49" s="173">
        <f>'実質公債費比率（分子）の構造'!L$45</f>
        <v>8692</v>
      </c>
      <c r="F49" s="173"/>
      <c r="G49" s="173"/>
      <c r="H49" s="173">
        <f>'実質公債費比率（分子）の構造'!M$45</f>
        <v>8812</v>
      </c>
      <c r="I49" s="173"/>
      <c r="J49" s="173"/>
      <c r="K49" s="173">
        <f>'実質公債費比率（分子）の構造'!N$45</f>
        <v>9037</v>
      </c>
      <c r="L49" s="173"/>
      <c r="M49" s="173"/>
      <c r="N49" s="173">
        <f>'実質公債費比率（分子）の構造'!O$45</f>
        <v>9464</v>
      </c>
      <c r="O49" s="173"/>
      <c r="P49" s="173"/>
    </row>
    <row r="50" spans="1:16" x14ac:dyDescent="0.2">
      <c r="A50" s="173" t="s">
        <v>69</v>
      </c>
      <c r="B50" s="173" t="e">
        <f>NA()</f>
        <v>#N/A</v>
      </c>
      <c r="C50" s="173">
        <f>IF(ISNUMBER('実質公債費比率（分子）の構造'!K$53),'実質公債費比率（分子）の構造'!K$53,NA())</f>
        <v>1077</v>
      </c>
      <c r="D50" s="173" t="e">
        <f>NA()</f>
        <v>#N/A</v>
      </c>
      <c r="E50" s="173" t="e">
        <f>NA()</f>
        <v>#N/A</v>
      </c>
      <c r="F50" s="173">
        <f>IF(ISNUMBER('実質公債費比率（分子）の構造'!L$53),'実質公債費比率（分子）の構造'!L$53,NA())</f>
        <v>2138</v>
      </c>
      <c r="G50" s="173" t="e">
        <f>NA()</f>
        <v>#N/A</v>
      </c>
      <c r="H50" s="173" t="e">
        <f>NA()</f>
        <v>#N/A</v>
      </c>
      <c r="I50" s="173">
        <f>IF(ISNUMBER('実質公債費比率（分子）の構造'!M$53),'実質公債費比率（分子）の構造'!M$53,NA())</f>
        <v>2349</v>
      </c>
      <c r="J50" s="173" t="e">
        <f>NA()</f>
        <v>#N/A</v>
      </c>
      <c r="K50" s="173" t="e">
        <f>NA()</f>
        <v>#N/A</v>
      </c>
      <c r="L50" s="173">
        <f>IF(ISNUMBER('実質公債費比率（分子）の構造'!N$53),'実質公債費比率（分子）の構造'!N$53,NA())</f>
        <v>3240</v>
      </c>
      <c r="M50" s="173" t="e">
        <f>NA()</f>
        <v>#N/A</v>
      </c>
      <c r="N50" s="173" t="e">
        <f>NA()</f>
        <v>#N/A</v>
      </c>
      <c r="O50" s="173">
        <f>IF(ISNUMBER('実質公債費比率（分子）の構造'!O$53),'実質公債費比率（分子）の構造'!O$53,NA())</f>
        <v>4200</v>
      </c>
      <c r="P50" s="173" t="e">
        <f>NA()</f>
        <v>#N/A</v>
      </c>
    </row>
    <row r="53" spans="1:16" x14ac:dyDescent="0.2">
      <c r="A53" s="141" t="s">
        <v>70</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2">
      <c r="A56" s="172" t="s">
        <v>43</v>
      </c>
      <c r="B56" s="172"/>
      <c r="C56" s="172"/>
      <c r="D56" s="172">
        <f>'将来負担比率（分子）の構造'!I$52</f>
        <v>58924</v>
      </c>
      <c r="E56" s="172"/>
      <c r="F56" s="172"/>
      <c r="G56" s="172">
        <f>'将来負担比率（分子）の構造'!J$52</f>
        <v>54700</v>
      </c>
      <c r="H56" s="172"/>
      <c r="I56" s="172"/>
      <c r="J56" s="172">
        <f>'将来負担比率（分子）の構造'!K$52</f>
        <v>51020</v>
      </c>
      <c r="K56" s="172"/>
      <c r="L56" s="172"/>
      <c r="M56" s="172">
        <f>'将来負担比率（分子）の構造'!L$52</f>
        <v>48313</v>
      </c>
      <c r="N56" s="172"/>
      <c r="O56" s="172"/>
      <c r="P56" s="172">
        <f>'将来負担比率（分子）の構造'!M$52</f>
        <v>45675</v>
      </c>
    </row>
    <row r="57" spans="1:16" x14ac:dyDescent="0.2">
      <c r="A57" s="172" t="s">
        <v>42</v>
      </c>
      <c r="B57" s="172"/>
      <c r="C57" s="172"/>
      <c r="D57" s="172">
        <f>'将来負担比率（分子）の構造'!I$51</f>
        <v>32504</v>
      </c>
      <c r="E57" s="172"/>
      <c r="F57" s="172"/>
      <c r="G57" s="172">
        <f>'将来負担比率（分子）の構造'!J$51</f>
        <v>31889</v>
      </c>
      <c r="H57" s="172"/>
      <c r="I57" s="172"/>
      <c r="J57" s="172">
        <f>'将来負担比率（分子）の構造'!K$51</f>
        <v>31293</v>
      </c>
      <c r="K57" s="172"/>
      <c r="L57" s="172"/>
      <c r="M57" s="172">
        <f>'将来負担比率（分子）の構造'!L$51</f>
        <v>29097</v>
      </c>
      <c r="N57" s="172"/>
      <c r="O57" s="172"/>
      <c r="P57" s="172">
        <f>'将来負担比率（分子）の構造'!M$51</f>
        <v>29609</v>
      </c>
    </row>
    <row r="58" spans="1:16" x14ac:dyDescent="0.2">
      <c r="A58" s="172" t="s">
        <v>41</v>
      </c>
      <c r="B58" s="172"/>
      <c r="C58" s="172"/>
      <c r="D58" s="172">
        <f>'将来負担比率（分子）の構造'!I$50</f>
        <v>19292</v>
      </c>
      <c r="E58" s="172"/>
      <c r="F58" s="172"/>
      <c r="G58" s="172">
        <f>'将来負担比率（分子）の構造'!J$50</f>
        <v>22369</v>
      </c>
      <c r="H58" s="172"/>
      <c r="I58" s="172"/>
      <c r="J58" s="172">
        <f>'将来負担比率（分子）の構造'!K$50</f>
        <v>21857</v>
      </c>
      <c r="K58" s="172"/>
      <c r="L58" s="172"/>
      <c r="M58" s="172">
        <f>'将来負担比率（分子）の構造'!L$50</f>
        <v>22858</v>
      </c>
      <c r="N58" s="172"/>
      <c r="O58" s="172"/>
      <c r="P58" s="172">
        <f>'将来負担比率（分子）の構造'!M$50</f>
        <v>22069</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16</v>
      </c>
      <c r="C61" s="172"/>
      <c r="D61" s="172"/>
      <c r="E61" s="172">
        <f>'将来負担比率（分子）の構造'!J$46</f>
        <v>14</v>
      </c>
      <c r="F61" s="172"/>
      <c r="G61" s="172"/>
      <c r="H61" s="172">
        <f>'将来負担比率（分子）の構造'!K$46</f>
        <v>12</v>
      </c>
      <c r="I61" s="172"/>
      <c r="J61" s="172"/>
      <c r="K61" s="172">
        <f>'将来負担比率（分子）の構造'!L$46</f>
        <v>9</v>
      </c>
      <c r="L61" s="172"/>
      <c r="M61" s="172"/>
      <c r="N61" s="172">
        <f>'将来負担比率（分子）の構造'!M$46</f>
        <v>7</v>
      </c>
      <c r="O61" s="172"/>
      <c r="P61" s="172"/>
    </row>
    <row r="62" spans="1:16" x14ac:dyDescent="0.2">
      <c r="A62" s="172" t="s">
        <v>35</v>
      </c>
      <c r="B62" s="172">
        <f>'将来負担比率（分子）の構造'!I$45</f>
        <v>17888</v>
      </c>
      <c r="C62" s="172"/>
      <c r="D62" s="172"/>
      <c r="E62" s="172">
        <f>'将来負担比率（分子）の構造'!J$45</f>
        <v>17230</v>
      </c>
      <c r="F62" s="172"/>
      <c r="G62" s="172"/>
      <c r="H62" s="172">
        <f>'将来負担比率（分子）の構造'!K$45</f>
        <v>17331</v>
      </c>
      <c r="I62" s="172"/>
      <c r="J62" s="172"/>
      <c r="K62" s="172">
        <f>'将来負担比率（分子）の構造'!L$45</f>
        <v>16526</v>
      </c>
      <c r="L62" s="172"/>
      <c r="M62" s="172"/>
      <c r="N62" s="172">
        <f>'将来負担比率（分子）の構造'!M$45</f>
        <v>16707</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37866</v>
      </c>
      <c r="C64" s="172"/>
      <c r="D64" s="172"/>
      <c r="E64" s="172">
        <f>'将来負担比率（分子）の構造'!J$43</f>
        <v>36673</v>
      </c>
      <c r="F64" s="172"/>
      <c r="G64" s="172"/>
      <c r="H64" s="172">
        <f>'将来負担比率（分子）の構造'!K$43</f>
        <v>34881</v>
      </c>
      <c r="I64" s="172"/>
      <c r="J64" s="172"/>
      <c r="K64" s="172">
        <f>'将来負担比率（分子）の構造'!L$43</f>
        <v>29416</v>
      </c>
      <c r="L64" s="172"/>
      <c r="M64" s="172"/>
      <c r="N64" s="172">
        <f>'将来負担比率（分子）の構造'!M$43</f>
        <v>27471</v>
      </c>
      <c r="O64" s="172"/>
      <c r="P64" s="172"/>
    </row>
    <row r="65" spans="1:16" x14ac:dyDescent="0.2">
      <c r="A65" s="172" t="s">
        <v>32</v>
      </c>
      <c r="B65" s="172">
        <f>'将来負担比率（分子）の構造'!I$42</f>
        <v>10763</v>
      </c>
      <c r="C65" s="172"/>
      <c r="D65" s="172"/>
      <c r="E65" s="172">
        <f>'将来負担比率（分子）の構造'!J$42</f>
        <v>10325</v>
      </c>
      <c r="F65" s="172"/>
      <c r="G65" s="172"/>
      <c r="H65" s="172">
        <f>'将来負担比率（分子）の構造'!K$42</f>
        <v>10094</v>
      </c>
      <c r="I65" s="172"/>
      <c r="J65" s="172"/>
      <c r="K65" s="172">
        <f>'将来負担比率（分子）の構造'!L$42</f>
        <v>8845</v>
      </c>
      <c r="L65" s="172"/>
      <c r="M65" s="172"/>
      <c r="N65" s="172">
        <f>'将来負担比率（分子）の構造'!M$42</f>
        <v>11945</v>
      </c>
      <c r="O65" s="172"/>
      <c r="P65" s="172"/>
    </row>
    <row r="66" spans="1:16" x14ac:dyDescent="0.2">
      <c r="A66" s="172" t="s">
        <v>31</v>
      </c>
      <c r="B66" s="172">
        <f>'将来負担比率（分子）の構造'!I$41</f>
        <v>77782</v>
      </c>
      <c r="C66" s="172"/>
      <c r="D66" s="172"/>
      <c r="E66" s="172">
        <f>'将来負担比率（分子）の構造'!J$41</f>
        <v>77260</v>
      </c>
      <c r="F66" s="172"/>
      <c r="G66" s="172"/>
      <c r="H66" s="172">
        <f>'将来負担比率（分子）の構造'!K$41</f>
        <v>79420</v>
      </c>
      <c r="I66" s="172"/>
      <c r="J66" s="172"/>
      <c r="K66" s="172">
        <f>'将来負担比率（分子）の構造'!L$41</f>
        <v>79493</v>
      </c>
      <c r="L66" s="172"/>
      <c r="M66" s="172"/>
      <c r="N66" s="172">
        <f>'将来負担比率（分子）の構造'!M$41</f>
        <v>81815</v>
      </c>
      <c r="O66" s="172"/>
      <c r="P66" s="172"/>
    </row>
    <row r="67" spans="1:16" x14ac:dyDescent="0.2">
      <c r="A67" s="172" t="s">
        <v>73</v>
      </c>
      <c r="B67" s="172" t="e">
        <f>NA()</f>
        <v>#N/A</v>
      </c>
      <c r="C67" s="172">
        <f>IF(ISNUMBER('将来負担比率（分子）の構造'!I$53), IF('将来負担比率（分子）の構造'!I$53 &lt; 0, 0, '将来負担比率（分子）の構造'!I$53), NA())</f>
        <v>33594</v>
      </c>
      <c r="D67" s="172" t="e">
        <f>NA()</f>
        <v>#N/A</v>
      </c>
      <c r="E67" s="172" t="e">
        <f>NA()</f>
        <v>#N/A</v>
      </c>
      <c r="F67" s="172">
        <f>IF(ISNUMBER('将来負担比率（分子）の構造'!J$53), IF('将来負担比率（分子）の構造'!J$53 &lt; 0, 0, '将来負担比率（分子）の構造'!J$53), NA())</f>
        <v>32543</v>
      </c>
      <c r="G67" s="172" t="e">
        <f>NA()</f>
        <v>#N/A</v>
      </c>
      <c r="H67" s="172" t="e">
        <f>NA()</f>
        <v>#N/A</v>
      </c>
      <c r="I67" s="172">
        <f>IF(ISNUMBER('将来負担比率（分子）の構造'!K$53), IF('将来負担比率（分子）の構造'!K$53 &lt; 0, 0, '将来負担比率（分子）の構造'!K$53), NA())</f>
        <v>37566</v>
      </c>
      <c r="J67" s="172" t="e">
        <f>NA()</f>
        <v>#N/A</v>
      </c>
      <c r="K67" s="172" t="e">
        <f>NA()</f>
        <v>#N/A</v>
      </c>
      <c r="L67" s="172">
        <f>IF(ISNUMBER('将来負担比率（分子）の構造'!L$53), IF('将来負担比率（分子）の構造'!L$53 &lt; 0, 0, '将来負担比率（分子）の構造'!L$53), NA())</f>
        <v>34021</v>
      </c>
      <c r="M67" s="172" t="e">
        <f>NA()</f>
        <v>#N/A</v>
      </c>
      <c r="N67" s="172" t="e">
        <f>NA()</f>
        <v>#N/A</v>
      </c>
      <c r="O67" s="172">
        <f>IF(ISNUMBER('将来負担比率（分子）の構造'!M$53), IF('将来負担比率（分子）の構造'!M$53 &lt; 0, 0, '将来負担比率（分子）の構造'!M$53), NA())</f>
        <v>40592</v>
      </c>
      <c r="P67" s="172" t="e">
        <f>NA()</f>
        <v>#N/A</v>
      </c>
    </row>
    <row r="70" spans="1:16" x14ac:dyDescent="0.2">
      <c r="A70" s="174" t="s">
        <v>74</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75</v>
      </c>
      <c r="B72" s="176">
        <f>基金残高に係る経年分析!F55</f>
        <v>11281</v>
      </c>
      <c r="C72" s="176">
        <f>基金残高に係る経年分析!G55</f>
        <v>13630</v>
      </c>
      <c r="D72" s="176">
        <f>基金残高に係る経年分析!H55</f>
        <v>12360</v>
      </c>
    </row>
    <row r="73" spans="1:16" x14ac:dyDescent="0.2">
      <c r="A73" s="175" t="s">
        <v>76</v>
      </c>
      <c r="B73" s="176" t="str">
        <f>基金残高に係る経年分析!F56</f>
        <v>-</v>
      </c>
      <c r="C73" s="176" t="str">
        <f>基金残高に係る経年分析!G56</f>
        <v>-</v>
      </c>
      <c r="D73" s="176" t="str">
        <f>基金残高に係る経年分析!H56</f>
        <v>-</v>
      </c>
    </row>
    <row r="74" spans="1:16" x14ac:dyDescent="0.2">
      <c r="A74" s="175" t="s">
        <v>77</v>
      </c>
      <c r="B74" s="176">
        <f>基金残高に係る経年分析!F57</f>
        <v>7892</v>
      </c>
      <c r="C74" s="176">
        <f>基金残高に係る経年分析!G57</f>
        <v>7203</v>
      </c>
      <c r="D74" s="176">
        <f>基金残高に係る経年分析!H57</f>
        <v>7655</v>
      </c>
    </row>
  </sheetData>
  <sheetProtection algorithmName="SHA-512" hashValue="Ty2Wee442mvQnkU/4FjApbR1TXsF/aAA2zcswY7Q8v33r8jVJoHudkjtp36HgKczL6U2CRER8GqyXx4Jc3RXkA==" saltValue="qblhCs3AvZBDH68ANBCrR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210</v>
      </c>
      <c r="DI1" s="782"/>
      <c r="DJ1" s="782"/>
      <c r="DK1" s="782"/>
      <c r="DL1" s="782"/>
      <c r="DM1" s="782"/>
      <c r="DN1" s="783"/>
      <c r="DO1" s="212"/>
      <c r="DP1" s="781" t="s">
        <v>211</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213</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214</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215</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216</v>
      </c>
      <c r="S4" s="724"/>
      <c r="T4" s="724"/>
      <c r="U4" s="724"/>
      <c r="V4" s="724"/>
      <c r="W4" s="724"/>
      <c r="X4" s="724"/>
      <c r="Y4" s="725"/>
      <c r="Z4" s="723" t="s">
        <v>217</v>
      </c>
      <c r="AA4" s="724"/>
      <c r="AB4" s="724"/>
      <c r="AC4" s="725"/>
      <c r="AD4" s="723" t="s">
        <v>218</v>
      </c>
      <c r="AE4" s="724"/>
      <c r="AF4" s="724"/>
      <c r="AG4" s="724"/>
      <c r="AH4" s="724"/>
      <c r="AI4" s="724"/>
      <c r="AJ4" s="724"/>
      <c r="AK4" s="725"/>
      <c r="AL4" s="723" t="s">
        <v>217</v>
      </c>
      <c r="AM4" s="724"/>
      <c r="AN4" s="724"/>
      <c r="AO4" s="725"/>
      <c r="AP4" s="784" t="s">
        <v>219</v>
      </c>
      <c r="AQ4" s="784"/>
      <c r="AR4" s="784"/>
      <c r="AS4" s="784"/>
      <c r="AT4" s="784"/>
      <c r="AU4" s="784"/>
      <c r="AV4" s="784"/>
      <c r="AW4" s="784"/>
      <c r="AX4" s="784"/>
      <c r="AY4" s="784"/>
      <c r="AZ4" s="784"/>
      <c r="BA4" s="784"/>
      <c r="BB4" s="784"/>
      <c r="BC4" s="784"/>
      <c r="BD4" s="784"/>
      <c r="BE4" s="784"/>
      <c r="BF4" s="784"/>
      <c r="BG4" s="784" t="s">
        <v>220</v>
      </c>
      <c r="BH4" s="784"/>
      <c r="BI4" s="784"/>
      <c r="BJ4" s="784"/>
      <c r="BK4" s="784"/>
      <c r="BL4" s="784"/>
      <c r="BM4" s="784"/>
      <c r="BN4" s="784"/>
      <c r="BO4" s="784" t="s">
        <v>217</v>
      </c>
      <c r="BP4" s="784"/>
      <c r="BQ4" s="784"/>
      <c r="BR4" s="784"/>
      <c r="BS4" s="784" t="s">
        <v>221</v>
      </c>
      <c r="BT4" s="784"/>
      <c r="BU4" s="784"/>
      <c r="BV4" s="784"/>
      <c r="BW4" s="784"/>
      <c r="BX4" s="784"/>
      <c r="BY4" s="784"/>
      <c r="BZ4" s="784"/>
      <c r="CA4" s="784"/>
      <c r="CB4" s="784"/>
      <c r="CD4" s="766" t="s">
        <v>222</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2">
      <c r="B5" s="731" t="s">
        <v>223</v>
      </c>
      <c r="C5" s="732"/>
      <c r="D5" s="732"/>
      <c r="E5" s="732"/>
      <c r="F5" s="732"/>
      <c r="G5" s="732"/>
      <c r="H5" s="732"/>
      <c r="I5" s="732"/>
      <c r="J5" s="732"/>
      <c r="K5" s="732"/>
      <c r="L5" s="732"/>
      <c r="M5" s="732"/>
      <c r="N5" s="732"/>
      <c r="O5" s="732"/>
      <c r="P5" s="732"/>
      <c r="Q5" s="733"/>
      <c r="R5" s="717">
        <v>81339202</v>
      </c>
      <c r="S5" s="718"/>
      <c r="T5" s="718"/>
      <c r="U5" s="718"/>
      <c r="V5" s="718"/>
      <c r="W5" s="718"/>
      <c r="X5" s="718"/>
      <c r="Y5" s="761"/>
      <c r="Z5" s="779">
        <v>44.1</v>
      </c>
      <c r="AA5" s="779"/>
      <c r="AB5" s="779"/>
      <c r="AC5" s="779"/>
      <c r="AD5" s="780">
        <v>75352838</v>
      </c>
      <c r="AE5" s="780"/>
      <c r="AF5" s="780"/>
      <c r="AG5" s="780"/>
      <c r="AH5" s="780"/>
      <c r="AI5" s="780"/>
      <c r="AJ5" s="780"/>
      <c r="AK5" s="780"/>
      <c r="AL5" s="762">
        <v>84</v>
      </c>
      <c r="AM5" s="736"/>
      <c r="AN5" s="736"/>
      <c r="AO5" s="763"/>
      <c r="AP5" s="731" t="s">
        <v>224</v>
      </c>
      <c r="AQ5" s="732"/>
      <c r="AR5" s="732"/>
      <c r="AS5" s="732"/>
      <c r="AT5" s="732"/>
      <c r="AU5" s="732"/>
      <c r="AV5" s="732"/>
      <c r="AW5" s="732"/>
      <c r="AX5" s="732"/>
      <c r="AY5" s="732"/>
      <c r="AZ5" s="732"/>
      <c r="BA5" s="732"/>
      <c r="BB5" s="732"/>
      <c r="BC5" s="732"/>
      <c r="BD5" s="732"/>
      <c r="BE5" s="732"/>
      <c r="BF5" s="733"/>
      <c r="BG5" s="664">
        <v>72868819</v>
      </c>
      <c r="BH5" s="665"/>
      <c r="BI5" s="665"/>
      <c r="BJ5" s="665"/>
      <c r="BK5" s="665"/>
      <c r="BL5" s="665"/>
      <c r="BM5" s="665"/>
      <c r="BN5" s="666"/>
      <c r="BO5" s="691">
        <v>89.6</v>
      </c>
      <c r="BP5" s="691"/>
      <c r="BQ5" s="691"/>
      <c r="BR5" s="691"/>
      <c r="BS5" s="692">
        <v>386729</v>
      </c>
      <c r="BT5" s="692"/>
      <c r="BU5" s="692"/>
      <c r="BV5" s="692"/>
      <c r="BW5" s="692"/>
      <c r="BX5" s="692"/>
      <c r="BY5" s="692"/>
      <c r="BZ5" s="692"/>
      <c r="CA5" s="692"/>
      <c r="CB5" s="759"/>
      <c r="CD5" s="766" t="s">
        <v>219</v>
      </c>
      <c r="CE5" s="767"/>
      <c r="CF5" s="767"/>
      <c r="CG5" s="767"/>
      <c r="CH5" s="767"/>
      <c r="CI5" s="767"/>
      <c r="CJ5" s="767"/>
      <c r="CK5" s="767"/>
      <c r="CL5" s="767"/>
      <c r="CM5" s="767"/>
      <c r="CN5" s="767"/>
      <c r="CO5" s="767"/>
      <c r="CP5" s="767"/>
      <c r="CQ5" s="768"/>
      <c r="CR5" s="766" t="s">
        <v>225</v>
      </c>
      <c r="CS5" s="767"/>
      <c r="CT5" s="767"/>
      <c r="CU5" s="767"/>
      <c r="CV5" s="767"/>
      <c r="CW5" s="767"/>
      <c r="CX5" s="767"/>
      <c r="CY5" s="768"/>
      <c r="CZ5" s="766" t="s">
        <v>217</v>
      </c>
      <c r="DA5" s="767"/>
      <c r="DB5" s="767"/>
      <c r="DC5" s="768"/>
      <c r="DD5" s="766" t="s">
        <v>226</v>
      </c>
      <c r="DE5" s="767"/>
      <c r="DF5" s="767"/>
      <c r="DG5" s="767"/>
      <c r="DH5" s="767"/>
      <c r="DI5" s="767"/>
      <c r="DJ5" s="767"/>
      <c r="DK5" s="767"/>
      <c r="DL5" s="767"/>
      <c r="DM5" s="767"/>
      <c r="DN5" s="767"/>
      <c r="DO5" s="767"/>
      <c r="DP5" s="768"/>
      <c r="DQ5" s="766" t="s">
        <v>227</v>
      </c>
      <c r="DR5" s="767"/>
      <c r="DS5" s="767"/>
      <c r="DT5" s="767"/>
      <c r="DU5" s="767"/>
      <c r="DV5" s="767"/>
      <c r="DW5" s="767"/>
      <c r="DX5" s="767"/>
      <c r="DY5" s="767"/>
      <c r="DZ5" s="767"/>
      <c r="EA5" s="767"/>
      <c r="EB5" s="767"/>
      <c r="EC5" s="768"/>
    </row>
    <row r="6" spans="2:143" ht="11.25" customHeight="1" x14ac:dyDescent="0.2">
      <c r="B6" s="661" t="s">
        <v>228</v>
      </c>
      <c r="C6" s="662"/>
      <c r="D6" s="662"/>
      <c r="E6" s="662"/>
      <c r="F6" s="662"/>
      <c r="G6" s="662"/>
      <c r="H6" s="662"/>
      <c r="I6" s="662"/>
      <c r="J6" s="662"/>
      <c r="K6" s="662"/>
      <c r="L6" s="662"/>
      <c r="M6" s="662"/>
      <c r="N6" s="662"/>
      <c r="O6" s="662"/>
      <c r="P6" s="662"/>
      <c r="Q6" s="663"/>
      <c r="R6" s="664">
        <v>788480</v>
      </c>
      <c r="S6" s="665"/>
      <c r="T6" s="665"/>
      <c r="U6" s="665"/>
      <c r="V6" s="665"/>
      <c r="W6" s="665"/>
      <c r="X6" s="665"/>
      <c r="Y6" s="666"/>
      <c r="Z6" s="691">
        <v>0.4</v>
      </c>
      <c r="AA6" s="691"/>
      <c r="AB6" s="691"/>
      <c r="AC6" s="691"/>
      <c r="AD6" s="692">
        <v>788480</v>
      </c>
      <c r="AE6" s="692"/>
      <c r="AF6" s="692"/>
      <c r="AG6" s="692"/>
      <c r="AH6" s="692"/>
      <c r="AI6" s="692"/>
      <c r="AJ6" s="692"/>
      <c r="AK6" s="692"/>
      <c r="AL6" s="667">
        <v>0.9</v>
      </c>
      <c r="AM6" s="668"/>
      <c r="AN6" s="668"/>
      <c r="AO6" s="693"/>
      <c r="AP6" s="661" t="s">
        <v>229</v>
      </c>
      <c r="AQ6" s="662"/>
      <c r="AR6" s="662"/>
      <c r="AS6" s="662"/>
      <c r="AT6" s="662"/>
      <c r="AU6" s="662"/>
      <c r="AV6" s="662"/>
      <c r="AW6" s="662"/>
      <c r="AX6" s="662"/>
      <c r="AY6" s="662"/>
      <c r="AZ6" s="662"/>
      <c r="BA6" s="662"/>
      <c r="BB6" s="662"/>
      <c r="BC6" s="662"/>
      <c r="BD6" s="662"/>
      <c r="BE6" s="662"/>
      <c r="BF6" s="663"/>
      <c r="BG6" s="664">
        <v>72868819</v>
      </c>
      <c r="BH6" s="665"/>
      <c r="BI6" s="665"/>
      <c r="BJ6" s="665"/>
      <c r="BK6" s="665"/>
      <c r="BL6" s="665"/>
      <c r="BM6" s="665"/>
      <c r="BN6" s="666"/>
      <c r="BO6" s="691">
        <v>89.6</v>
      </c>
      <c r="BP6" s="691"/>
      <c r="BQ6" s="691"/>
      <c r="BR6" s="691"/>
      <c r="BS6" s="692">
        <v>386729</v>
      </c>
      <c r="BT6" s="692"/>
      <c r="BU6" s="692"/>
      <c r="BV6" s="692"/>
      <c r="BW6" s="692"/>
      <c r="BX6" s="692"/>
      <c r="BY6" s="692"/>
      <c r="BZ6" s="692"/>
      <c r="CA6" s="692"/>
      <c r="CB6" s="759"/>
      <c r="CD6" s="720" t="s">
        <v>230</v>
      </c>
      <c r="CE6" s="721"/>
      <c r="CF6" s="721"/>
      <c r="CG6" s="721"/>
      <c r="CH6" s="721"/>
      <c r="CI6" s="721"/>
      <c r="CJ6" s="721"/>
      <c r="CK6" s="721"/>
      <c r="CL6" s="721"/>
      <c r="CM6" s="721"/>
      <c r="CN6" s="721"/>
      <c r="CO6" s="721"/>
      <c r="CP6" s="721"/>
      <c r="CQ6" s="722"/>
      <c r="CR6" s="664">
        <v>654847</v>
      </c>
      <c r="CS6" s="665"/>
      <c r="CT6" s="665"/>
      <c r="CU6" s="665"/>
      <c r="CV6" s="665"/>
      <c r="CW6" s="665"/>
      <c r="CX6" s="665"/>
      <c r="CY6" s="666"/>
      <c r="CZ6" s="762">
        <v>0.4</v>
      </c>
      <c r="DA6" s="736"/>
      <c r="DB6" s="736"/>
      <c r="DC6" s="765"/>
      <c r="DD6" s="670" t="s">
        <v>126</v>
      </c>
      <c r="DE6" s="665"/>
      <c r="DF6" s="665"/>
      <c r="DG6" s="665"/>
      <c r="DH6" s="665"/>
      <c r="DI6" s="665"/>
      <c r="DJ6" s="665"/>
      <c r="DK6" s="665"/>
      <c r="DL6" s="665"/>
      <c r="DM6" s="665"/>
      <c r="DN6" s="665"/>
      <c r="DO6" s="665"/>
      <c r="DP6" s="666"/>
      <c r="DQ6" s="670">
        <v>654847</v>
      </c>
      <c r="DR6" s="665"/>
      <c r="DS6" s="665"/>
      <c r="DT6" s="665"/>
      <c r="DU6" s="665"/>
      <c r="DV6" s="665"/>
      <c r="DW6" s="665"/>
      <c r="DX6" s="665"/>
      <c r="DY6" s="665"/>
      <c r="DZ6" s="665"/>
      <c r="EA6" s="665"/>
      <c r="EB6" s="665"/>
      <c r="EC6" s="705"/>
    </row>
    <row r="7" spans="2:143" ht="11.25" customHeight="1" x14ac:dyDescent="0.2">
      <c r="B7" s="661" t="s">
        <v>231</v>
      </c>
      <c r="C7" s="662"/>
      <c r="D7" s="662"/>
      <c r="E7" s="662"/>
      <c r="F7" s="662"/>
      <c r="G7" s="662"/>
      <c r="H7" s="662"/>
      <c r="I7" s="662"/>
      <c r="J7" s="662"/>
      <c r="K7" s="662"/>
      <c r="L7" s="662"/>
      <c r="M7" s="662"/>
      <c r="N7" s="662"/>
      <c r="O7" s="662"/>
      <c r="P7" s="662"/>
      <c r="Q7" s="663"/>
      <c r="R7" s="664">
        <v>40264</v>
      </c>
      <c r="S7" s="665"/>
      <c r="T7" s="665"/>
      <c r="U7" s="665"/>
      <c r="V7" s="665"/>
      <c r="W7" s="665"/>
      <c r="X7" s="665"/>
      <c r="Y7" s="666"/>
      <c r="Z7" s="691">
        <v>0</v>
      </c>
      <c r="AA7" s="691"/>
      <c r="AB7" s="691"/>
      <c r="AC7" s="691"/>
      <c r="AD7" s="692">
        <v>40264</v>
      </c>
      <c r="AE7" s="692"/>
      <c r="AF7" s="692"/>
      <c r="AG7" s="692"/>
      <c r="AH7" s="692"/>
      <c r="AI7" s="692"/>
      <c r="AJ7" s="692"/>
      <c r="AK7" s="692"/>
      <c r="AL7" s="667">
        <v>0</v>
      </c>
      <c r="AM7" s="668"/>
      <c r="AN7" s="668"/>
      <c r="AO7" s="693"/>
      <c r="AP7" s="661" t="s">
        <v>232</v>
      </c>
      <c r="AQ7" s="662"/>
      <c r="AR7" s="662"/>
      <c r="AS7" s="662"/>
      <c r="AT7" s="662"/>
      <c r="AU7" s="662"/>
      <c r="AV7" s="662"/>
      <c r="AW7" s="662"/>
      <c r="AX7" s="662"/>
      <c r="AY7" s="662"/>
      <c r="AZ7" s="662"/>
      <c r="BA7" s="662"/>
      <c r="BB7" s="662"/>
      <c r="BC7" s="662"/>
      <c r="BD7" s="662"/>
      <c r="BE7" s="662"/>
      <c r="BF7" s="663"/>
      <c r="BG7" s="664">
        <v>37709473</v>
      </c>
      <c r="BH7" s="665"/>
      <c r="BI7" s="665"/>
      <c r="BJ7" s="665"/>
      <c r="BK7" s="665"/>
      <c r="BL7" s="665"/>
      <c r="BM7" s="665"/>
      <c r="BN7" s="666"/>
      <c r="BO7" s="691">
        <v>46.4</v>
      </c>
      <c r="BP7" s="691"/>
      <c r="BQ7" s="691"/>
      <c r="BR7" s="691"/>
      <c r="BS7" s="692">
        <v>386729</v>
      </c>
      <c r="BT7" s="692"/>
      <c r="BU7" s="692"/>
      <c r="BV7" s="692"/>
      <c r="BW7" s="692"/>
      <c r="BX7" s="692"/>
      <c r="BY7" s="692"/>
      <c r="BZ7" s="692"/>
      <c r="CA7" s="692"/>
      <c r="CB7" s="759"/>
      <c r="CD7" s="706" t="s">
        <v>233</v>
      </c>
      <c r="CE7" s="703"/>
      <c r="CF7" s="703"/>
      <c r="CG7" s="703"/>
      <c r="CH7" s="703"/>
      <c r="CI7" s="703"/>
      <c r="CJ7" s="703"/>
      <c r="CK7" s="703"/>
      <c r="CL7" s="703"/>
      <c r="CM7" s="703"/>
      <c r="CN7" s="703"/>
      <c r="CO7" s="703"/>
      <c r="CP7" s="703"/>
      <c r="CQ7" s="704"/>
      <c r="CR7" s="664">
        <v>20256771</v>
      </c>
      <c r="CS7" s="665"/>
      <c r="CT7" s="665"/>
      <c r="CU7" s="665"/>
      <c r="CV7" s="665"/>
      <c r="CW7" s="665"/>
      <c r="CX7" s="665"/>
      <c r="CY7" s="666"/>
      <c r="CZ7" s="691">
        <v>11.4</v>
      </c>
      <c r="DA7" s="691"/>
      <c r="DB7" s="691"/>
      <c r="DC7" s="691"/>
      <c r="DD7" s="670">
        <v>2082785</v>
      </c>
      <c r="DE7" s="665"/>
      <c r="DF7" s="665"/>
      <c r="DG7" s="665"/>
      <c r="DH7" s="665"/>
      <c r="DI7" s="665"/>
      <c r="DJ7" s="665"/>
      <c r="DK7" s="665"/>
      <c r="DL7" s="665"/>
      <c r="DM7" s="665"/>
      <c r="DN7" s="665"/>
      <c r="DO7" s="665"/>
      <c r="DP7" s="666"/>
      <c r="DQ7" s="670">
        <v>16137010</v>
      </c>
      <c r="DR7" s="665"/>
      <c r="DS7" s="665"/>
      <c r="DT7" s="665"/>
      <c r="DU7" s="665"/>
      <c r="DV7" s="665"/>
      <c r="DW7" s="665"/>
      <c r="DX7" s="665"/>
      <c r="DY7" s="665"/>
      <c r="DZ7" s="665"/>
      <c r="EA7" s="665"/>
      <c r="EB7" s="665"/>
      <c r="EC7" s="705"/>
    </row>
    <row r="8" spans="2:143" ht="11.25" customHeight="1" x14ac:dyDescent="0.2">
      <c r="B8" s="661" t="s">
        <v>234</v>
      </c>
      <c r="C8" s="662"/>
      <c r="D8" s="662"/>
      <c r="E8" s="662"/>
      <c r="F8" s="662"/>
      <c r="G8" s="662"/>
      <c r="H8" s="662"/>
      <c r="I8" s="662"/>
      <c r="J8" s="662"/>
      <c r="K8" s="662"/>
      <c r="L8" s="662"/>
      <c r="M8" s="662"/>
      <c r="N8" s="662"/>
      <c r="O8" s="662"/>
      <c r="P8" s="662"/>
      <c r="Q8" s="663"/>
      <c r="R8" s="664">
        <v>600997</v>
      </c>
      <c r="S8" s="665"/>
      <c r="T8" s="665"/>
      <c r="U8" s="665"/>
      <c r="V8" s="665"/>
      <c r="W8" s="665"/>
      <c r="X8" s="665"/>
      <c r="Y8" s="666"/>
      <c r="Z8" s="691">
        <v>0.3</v>
      </c>
      <c r="AA8" s="691"/>
      <c r="AB8" s="691"/>
      <c r="AC8" s="691"/>
      <c r="AD8" s="692">
        <v>600997</v>
      </c>
      <c r="AE8" s="692"/>
      <c r="AF8" s="692"/>
      <c r="AG8" s="692"/>
      <c r="AH8" s="692"/>
      <c r="AI8" s="692"/>
      <c r="AJ8" s="692"/>
      <c r="AK8" s="692"/>
      <c r="AL8" s="667">
        <v>0.7</v>
      </c>
      <c r="AM8" s="668"/>
      <c r="AN8" s="668"/>
      <c r="AO8" s="693"/>
      <c r="AP8" s="661" t="s">
        <v>235</v>
      </c>
      <c r="AQ8" s="662"/>
      <c r="AR8" s="662"/>
      <c r="AS8" s="662"/>
      <c r="AT8" s="662"/>
      <c r="AU8" s="662"/>
      <c r="AV8" s="662"/>
      <c r="AW8" s="662"/>
      <c r="AX8" s="662"/>
      <c r="AY8" s="662"/>
      <c r="AZ8" s="662"/>
      <c r="BA8" s="662"/>
      <c r="BB8" s="662"/>
      <c r="BC8" s="662"/>
      <c r="BD8" s="662"/>
      <c r="BE8" s="662"/>
      <c r="BF8" s="663"/>
      <c r="BG8" s="664">
        <v>795977</v>
      </c>
      <c r="BH8" s="665"/>
      <c r="BI8" s="665"/>
      <c r="BJ8" s="665"/>
      <c r="BK8" s="665"/>
      <c r="BL8" s="665"/>
      <c r="BM8" s="665"/>
      <c r="BN8" s="666"/>
      <c r="BO8" s="691">
        <v>1</v>
      </c>
      <c r="BP8" s="691"/>
      <c r="BQ8" s="691"/>
      <c r="BR8" s="691"/>
      <c r="BS8" s="692" t="s">
        <v>126</v>
      </c>
      <c r="BT8" s="692"/>
      <c r="BU8" s="692"/>
      <c r="BV8" s="692"/>
      <c r="BW8" s="692"/>
      <c r="BX8" s="692"/>
      <c r="BY8" s="692"/>
      <c r="BZ8" s="692"/>
      <c r="CA8" s="692"/>
      <c r="CB8" s="759"/>
      <c r="CD8" s="706" t="s">
        <v>236</v>
      </c>
      <c r="CE8" s="703"/>
      <c r="CF8" s="703"/>
      <c r="CG8" s="703"/>
      <c r="CH8" s="703"/>
      <c r="CI8" s="703"/>
      <c r="CJ8" s="703"/>
      <c r="CK8" s="703"/>
      <c r="CL8" s="703"/>
      <c r="CM8" s="703"/>
      <c r="CN8" s="703"/>
      <c r="CO8" s="703"/>
      <c r="CP8" s="703"/>
      <c r="CQ8" s="704"/>
      <c r="CR8" s="664">
        <v>77450652</v>
      </c>
      <c r="CS8" s="665"/>
      <c r="CT8" s="665"/>
      <c r="CU8" s="665"/>
      <c r="CV8" s="665"/>
      <c r="CW8" s="665"/>
      <c r="CX8" s="665"/>
      <c r="CY8" s="666"/>
      <c r="CZ8" s="691">
        <v>43.7</v>
      </c>
      <c r="DA8" s="691"/>
      <c r="DB8" s="691"/>
      <c r="DC8" s="691"/>
      <c r="DD8" s="670">
        <v>425297</v>
      </c>
      <c r="DE8" s="665"/>
      <c r="DF8" s="665"/>
      <c r="DG8" s="665"/>
      <c r="DH8" s="665"/>
      <c r="DI8" s="665"/>
      <c r="DJ8" s="665"/>
      <c r="DK8" s="665"/>
      <c r="DL8" s="665"/>
      <c r="DM8" s="665"/>
      <c r="DN8" s="665"/>
      <c r="DO8" s="665"/>
      <c r="DP8" s="666"/>
      <c r="DQ8" s="670">
        <v>32950484</v>
      </c>
      <c r="DR8" s="665"/>
      <c r="DS8" s="665"/>
      <c r="DT8" s="665"/>
      <c r="DU8" s="665"/>
      <c r="DV8" s="665"/>
      <c r="DW8" s="665"/>
      <c r="DX8" s="665"/>
      <c r="DY8" s="665"/>
      <c r="DZ8" s="665"/>
      <c r="EA8" s="665"/>
      <c r="EB8" s="665"/>
      <c r="EC8" s="705"/>
    </row>
    <row r="9" spans="2:143" ht="11.25" customHeight="1" x14ac:dyDescent="0.2">
      <c r="B9" s="661" t="s">
        <v>237</v>
      </c>
      <c r="C9" s="662"/>
      <c r="D9" s="662"/>
      <c r="E9" s="662"/>
      <c r="F9" s="662"/>
      <c r="G9" s="662"/>
      <c r="H9" s="662"/>
      <c r="I9" s="662"/>
      <c r="J9" s="662"/>
      <c r="K9" s="662"/>
      <c r="L9" s="662"/>
      <c r="M9" s="662"/>
      <c r="N9" s="662"/>
      <c r="O9" s="662"/>
      <c r="P9" s="662"/>
      <c r="Q9" s="663"/>
      <c r="R9" s="664">
        <v>765930</v>
      </c>
      <c r="S9" s="665"/>
      <c r="T9" s="665"/>
      <c r="U9" s="665"/>
      <c r="V9" s="665"/>
      <c r="W9" s="665"/>
      <c r="X9" s="665"/>
      <c r="Y9" s="666"/>
      <c r="Z9" s="691">
        <v>0.4</v>
      </c>
      <c r="AA9" s="691"/>
      <c r="AB9" s="691"/>
      <c r="AC9" s="691"/>
      <c r="AD9" s="692">
        <v>765930</v>
      </c>
      <c r="AE9" s="692"/>
      <c r="AF9" s="692"/>
      <c r="AG9" s="692"/>
      <c r="AH9" s="692"/>
      <c r="AI9" s="692"/>
      <c r="AJ9" s="692"/>
      <c r="AK9" s="692"/>
      <c r="AL9" s="667">
        <v>0.9</v>
      </c>
      <c r="AM9" s="668"/>
      <c r="AN9" s="668"/>
      <c r="AO9" s="693"/>
      <c r="AP9" s="661" t="s">
        <v>238</v>
      </c>
      <c r="AQ9" s="662"/>
      <c r="AR9" s="662"/>
      <c r="AS9" s="662"/>
      <c r="AT9" s="662"/>
      <c r="AU9" s="662"/>
      <c r="AV9" s="662"/>
      <c r="AW9" s="662"/>
      <c r="AX9" s="662"/>
      <c r="AY9" s="662"/>
      <c r="AZ9" s="662"/>
      <c r="BA9" s="662"/>
      <c r="BB9" s="662"/>
      <c r="BC9" s="662"/>
      <c r="BD9" s="662"/>
      <c r="BE9" s="662"/>
      <c r="BF9" s="663"/>
      <c r="BG9" s="664">
        <v>33416532</v>
      </c>
      <c r="BH9" s="665"/>
      <c r="BI9" s="665"/>
      <c r="BJ9" s="665"/>
      <c r="BK9" s="665"/>
      <c r="BL9" s="665"/>
      <c r="BM9" s="665"/>
      <c r="BN9" s="666"/>
      <c r="BO9" s="691">
        <v>41.1</v>
      </c>
      <c r="BP9" s="691"/>
      <c r="BQ9" s="691"/>
      <c r="BR9" s="691"/>
      <c r="BS9" s="692" t="s">
        <v>126</v>
      </c>
      <c r="BT9" s="692"/>
      <c r="BU9" s="692"/>
      <c r="BV9" s="692"/>
      <c r="BW9" s="692"/>
      <c r="BX9" s="692"/>
      <c r="BY9" s="692"/>
      <c r="BZ9" s="692"/>
      <c r="CA9" s="692"/>
      <c r="CB9" s="759"/>
      <c r="CD9" s="706" t="s">
        <v>239</v>
      </c>
      <c r="CE9" s="703"/>
      <c r="CF9" s="703"/>
      <c r="CG9" s="703"/>
      <c r="CH9" s="703"/>
      <c r="CI9" s="703"/>
      <c r="CJ9" s="703"/>
      <c r="CK9" s="703"/>
      <c r="CL9" s="703"/>
      <c r="CM9" s="703"/>
      <c r="CN9" s="703"/>
      <c r="CO9" s="703"/>
      <c r="CP9" s="703"/>
      <c r="CQ9" s="704"/>
      <c r="CR9" s="664">
        <v>26065569</v>
      </c>
      <c r="CS9" s="665"/>
      <c r="CT9" s="665"/>
      <c r="CU9" s="665"/>
      <c r="CV9" s="665"/>
      <c r="CW9" s="665"/>
      <c r="CX9" s="665"/>
      <c r="CY9" s="666"/>
      <c r="CZ9" s="691">
        <v>14.7</v>
      </c>
      <c r="DA9" s="691"/>
      <c r="DB9" s="691"/>
      <c r="DC9" s="691"/>
      <c r="DD9" s="670">
        <v>6555895</v>
      </c>
      <c r="DE9" s="665"/>
      <c r="DF9" s="665"/>
      <c r="DG9" s="665"/>
      <c r="DH9" s="665"/>
      <c r="DI9" s="665"/>
      <c r="DJ9" s="665"/>
      <c r="DK9" s="665"/>
      <c r="DL9" s="665"/>
      <c r="DM9" s="665"/>
      <c r="DN9" s="665"/>
      <c r="DO9" s="665"/>
      <c r="DP9" s="666"/>
      <c r="DQ9" s="670">
        <v>12205927</v>
      </c>
      <c r="DR9" s="665"/>
      <c r="DS9" s="665"/>
      <c r="DT9" s="665"/>
      <c r="DU9" s="665"/>
      <c r="DV9" s="665"/>
      <c r="DW9" s="665"/>
      <c r="DX9" s="665"/>
      <c r="DY9" s="665"/>
      <c r="DZ9" s="665"/>
      <c r="EA9" s="665"/>
      <c r="EB9" s="665"/>
      <c r="EC9" s="705"/>
    </row>
    <row r="10" spans="2:143" ht="11.25" customHeight="1" x14ac:dyDescent="0.2">
      <c r="B10" s="661" t="s">
        <v>240</v>
      </c>
      <c r="C10" s="662"/>
      <c r="D10" s="662"/>
      <c r="E10" s="662"/>
      <c r="F10" s="662"/>
      <c r="G10" s="662"/>
      <c r="H10" s="662"/>
      <c r="I10" s="662"/>
      <c r="J10" s="662"/>
      <c r="K10" s="662"/>
      <c r="L10" s="662"/>
      <c r="M10" s="662"/>
      <c r="N10" s="662"/>
      <c r="O10" s="662"/>
      <c r="P10" s="662"/>
      <c r="Q10" s="663"/>
      <c r="R10" s="664" t="s">
        <v>126</v>
      </c>
      <c r="S10" s="665"/>
      <c r="T10" s="665"/>
      <c r="U10" s="665"/>
      <c r="V10" s="665"/>
      <c r="W10" s="665"/>
      <c r="X10" s="665"/>
      <c r="Y10" s="666"/>
      <c r="Z10" s="691" t="s">
        <v>126</v>
      </c>
      <c r="AA10" s="691"/>
      <c r="AB10" s="691"/>
      <c r="AC10" s="691"/>
      <c r="AD10" s="692" t="s">
        <v>126</v>
      </c>
      <c r="AE10" s="692"/>
      <c r="AF10" s="692"/>
      <c r="AG10" s="692"/>
      <c r="AH10" s="692"/>
      <c r="AI10" s="692"/>
      <c r="AJ10" s="692"/>
      <c r="AK10" s="692"/>
      <c r="AL10" s="667" t="s">
        <v>126</v>
      </c>
      <c r="AM10" s="668"/>
      <c r="AN10" s="668"/>
      <c r="AO10" s="693"/>
      <c r="AP10" s="661" t="s">
        <v>241</v>
      </c>
      <c r="AQ10" s="662"/>
      <c r="AR10" s="662"/>
      <c r="AS10" s="662"/>
      <c r="AT10" s="662"/>
      <c r="AU10" s="662"/>
      <c r="AV10" s="662"/>
      <c r="AW10" s="662"/>
      <c r="AX10" s="662"/>
      <c r="AY10" s="662"/>
      <c r="AZ10" s="662"/>
      <c r="BA10" s="662"/>
      <c r="BB10" s="662"/>
      <c r="BC10" s="662"/>
      <c r="BD10" s="662"/>
      <c r="BE10" s="662"/>
      <c r="BF10" s="663"/>
      <c r="BG10" s="664">
        <v>1195847</v>
      </c>
      <c r="BH10" s="665"/>
      <c r="BI10" s="665"/>
      <c r="BJ10" s="665"/>
      <c r="BK10" s="665"/>
      <c r="BL10" s="665"/>
      <c r="BM10" s="665"/>
      <c r="BN10" s="666"/>
      <c r="BO10" s="691">
        <v>1.5</v>
      </c>
      <c r="BP10" s="691"/>
      <c r="BQ10" s="691"/>
      <c r="BR10" s="691"/>
      <c r="BS10" s="692" t="s">
        <v>126</v>
      </c>
      <c r="BT10" s="692"/>
      <c r="BU10" s="692"/>
      <c r="BV10" s="692"/>
      <c r="BW10" s="692"/>
      <c r="BX10" s="692"/>
      <c r="BY10" s="692"/>
      <c r="BZ10" s="692"/>
      <c r="CA10" s="692"/>
      <c r="CB10" s="759"/>
      <c r="CD10" s="706" t="s">
        <v>243</v>
      </c>
      <c r="CE10" s="703"/>
      <c r="CF10" s="703"/>
      <c r="CG10" s="703"/>
      <c r="CH10" s="703"/>
      <c r="CI10" s="703"/>
      <c r="CJ10" s="703"/>
      <c r="CK10" s="703"/>
      <c r="CL10" s="703"/>
      <c r="CM10" s="703"/>
      <c r="CN10" s="703"/>
      <c r="CO10" s="703"/>
      <c r="CP10" s="703"/>
      <c r="CQ10" s="704"/>
      <c r="CR10" s="664">
        <v>425957</v>
      </c>
      <c r="CS10" s="665"/>
      <c r="CT10" s="665"/>
      <c r="CU10" s="665"/>
      <c r="CV10" s="665"/>
      <c r="CW10" s="665"/>
      <c r="CX10" s="665"/>
      <c r="CY10" s="666"/>
      <c r="CZ10" s="691">
        <v>0.2</v>
      </c>
      <c r="DA10" s="691"/>
      <c r="DB10" s="691"/>
      <c r="DC10" s="691"/>
      <c r="DD10" s="670" t="s">
        <v>126</v>
      </c>
      <c r="DE10" s="665"/>
      <c r="DF10" s="665"/>
      <c r="DG10" s="665"/>
      <c r="DH10" s="665"/>
      <c r="DI10" s="665"/>
      <c r="DJ10" s="665"/>
      <c r="DK10" s="665"/>
      <c r="DL10" s="665"/>
      <c r="DM10" s="665"/>
      <c r="DN10" s="665"/>
      <c r="DO10" s="665"/>
      <c r="DP10" s="666"/>
      <c r="DQ10" s="670">
        <v>139874</v>
      </c>
      <c r="DR10" s="665"/>
      <c r="DS10" s="665"/>
      <c r="DT10" s="665"/>
      <c r="DU10" s="665"/>
      <c r="DV10" s="665"/>
      <c r="DW10" s="665"/>
      <c r="DX10" s="665"/>
      <c r="DY10" s="665"/>
      <c r="DZ10" s="665"/>
      <c r="EA10" s="665"/>
      <c r="EB10" s="665"/>
      <c r="EC10" s="705"/>
    </row>
    <row r="11" spans="2:143" ht="11.25" customHeight="1" x14ac:dyDescent="0.2">
      <c r="B11" s="661" t="s">
        <v>244</v>
      </c>
      <c r="C11" s="662"/>
      <c r="D11" s="662"/>
      <c r="E11" s="662"/>
      <c r="F11" s="662"/>
      <c r="G11" s="662"/>
      <c r="H11" s="662"/>
      <c r="I11" s="662"/>
      <c r="J11" s="662"/>
      <c r="K11" s="662"/>
      <c r="L11" s="662"/>
      <c r="M11" s="662"/>
      <c r="N11" s="662"/>
      <c r="O11" s="662"/>
      <c r="P11" s="662"/>
      <c r="Q11" s="663"/>
      <c r="R11" s="664">
        <v>9492827</v>
      </c>
      <c r="S11" s="665"/>
      <c r="T11" s="665"/>
      <c r="U11" s="665"/>
      <c r="V11" s="665"/>
      <c r="W11" s="665"/>
      <c r="X11" s="665"/>
      <c r="Y11" s="666"/>
      <c r="Z11" s="667">
        <v>5.2</v>
      </c>
      <c r="AA11" s="668"/>
      <c r="AB11" s="668"/>
      <c r="AC11" s="669"/>
      <c r="AD11" s="670">
        <v>9492827</v>
      </c>
      <c r="AE11" s="665"/>
      <c r="AF11" s="665"/>
      <c r="AG11" s="665"/>
      <c r="AH11" s="665"/>
      <c r="AI11" s="665"/>
      <c r="AJ11" s="665"/>
      <c r="AK11" s="666"/>
      <c r="AL11" s="667">
        <v>10.6</v>
      </c>
      <c r="AM11" s="668"/>
      <c r="AN11" s="668"/>
      <c r="AO11" s="693"/>
      <c r="AP11" s="661" t="s">
        <v>245</v>
      </c>
      <c r="AQ11" s="662"/>
      <c r="AR11" s="662"/>
      <c r="AS11" s="662"/>
      <c r="AT11" s="662"/>
      <c r="AU11" s="662"/>
      <c r="AV11" s="662"/>
      <c r="AW11" s="662"/>
      <c r="AX11" s="662"/>
      <c r="AY11" s="662"/>
      <c r="AZ11" s="662"/>
      <c r="BA11" s="662"/>
      <c r="BB11" s="662"/>
      <c r="BC11" s="662"/>
      <c r="BD11" s="662"/>
      <c r="BE11" s="662"/>
      <c r="BF11" s="663"/>
      <c r="BG11" s="664">
        <v>2301117</v>
      </c>
      <c r="BH11" s="665"/>
      <c r="BI11" s="665"/>
      <c r="BJ11" s="665"/>
      <c r="BK11" s="665"/>
      <c r="BL11" s="665"/>
      <c r="BM11" s="665"/>
      <c r="BN11" s="666"/>
      <c r="BO11" s="691">
        <v>2.8</v>
      </c>
      <c r="BP11" s="691"/>
      <c r="BQ11" s="691"/>
      <c r="BR11" s="691"/>
      <c r="BS11" s="692">
        <v>386729</v>
      </c>
      <c r="BT11" s="692"/>
      <c r="BU11" s="692"/>
      <c r="BV11" s="692"/>
      <c r="BW11" s="692"/>
      <c r="BX11" s="692"/>
      <c r="BY11" s="692"/>
      <c r="BZ11" s="692"/>
      <c r="CA11" s="692"/>
      <c r="CB11" s="759"/>
      <c r="CD11" s="706" t="s">
        <v>246</v>
      </c>
      <c r="CE11" s="703"/>
      <c r="CF11" s="703"/>
      <c r="CG11" s="703"/>
      <c r="CH11" s="703"/>
      <c r="CI11" s="703"/>
      <c r="CJ11" s="703"/>
      <c r="CK11" s="703"/>
      <c r="CL11" s="703"/>
      <c r="CM11" s="703"/>
      <c r="CN11" s="703"/>
      <c r="CO11" s="703"/>
      <c r="CP11" s="703"/>
      <c r="CQ11" s="704"/>
      <c r="CR11" s="664">
        <v>558282</v>
      </c>
      <c r="CS11" s="665"/>
      <c r="CT11" s="665"/>
      <c r="CU11" s="665"/>
      <c r="CV11" s="665"/>
      <c r="CW11" s="665"/>
      <c r="CX11" s="665"/>
      <c r="CY11" s="666"/>
      <c r="CZ11" s="691">
        <v>0.3</v>
      </c>
      <c r="DA11" s="691"/>
      <c r="DB11" s="691"/>
      <c r="DC11" s="691"/>
      <c r="DD11" s="670">
        <v>198001</v>
      </c>
      <c r="DE11" s="665"/>
      <c r="DF11" s="665"/>
      <c r="DG11" s="665"/>
      <c r="DH11" s="665"/>
      <c r="DI11" s="665"/>
      <c r="DJ11" s="665"/>
      <c r="DK11" s="665"/>
      <c r="DL11" s="665"/>
      <c r="DM11" s="665"/>
      <c r="DN11" s="665"/>
      <c r="DO11" s="665"/>
      <c r="DP11" s="666"/>
      <c r="DQ11" s="670">
        <v>407734</v>
      </c>
      <c r="DR11" s="665"/>
      <c r="DS11" s="665"/>
      <c r="DT11" s="665"/>
      <c r="DU11" s="665"/>
      <c r="DV11" s="665"/>
      <c r="DW11" s="665"/>
      <c r="DX11" s="665"/>
      <c r="DY11" s="665"/>
      <c r="DZ11" s="665"/>
      <c r="EA11" s="665"/>
      <c r="EB11" s="665"/>
      <c r="EC11" s="705"/>
    </row>
    <row r="12" spans="2:143" ht="11.25" customHeight="1" x14ac:dyDescent="0.2">
      <c r="B12" s="661" t="s">
        <v>247</v>
      </c>
      <c r="C12" s="662"/>
      <c r="D12" s="662"/>
      <c r="E12" s="662"/>
      <c r="F12" s="662"/>
      <c r="G12" s="662"/>
      <c r="H12" s="662"/>
      <c r="I12" s="662"/>
      <c r="J12" s="662"/>
      <c r="K12" s="662"/>
      <c r="L12" s="662"/>
      <c r="M12" s="662"/>
      <c r="N12" s="662"/>
      <c r="O12" s="662"/>
      <c r="P12" s="662"/>
      <c r="Q12" s="663"/>
      <c r="R12" s="664">
        <v>16754</v>
      </c>
      <c r="S12" s="665"/>
      <c r="T12" s="665"/>
      <c r="U12" s="665"/>
      <c r="V12" s="665"/>
      <c r="W12" s="665"/>
      <c r="X12" s="665"/>
      <c r="Y12" s="666"/>
      <c r="Z12" s="691">
        <v>0</v>
      </c>
      <c r="AA12" s="691"/>
      <c r="AB12" s="691"/>
      <c r="AC12" s="691"/>
      <c r="AD12" s="692">
        <v>16754</v>
      </c>
      <c r="AE12" s="692"/>
      <c r="AF12" s="692"/>
      <c r="AG12" s="692"/>
      <c r="AH12" s="692"/>
      <c r="AI12" s="692"/>
      <c r="AJ12" s="692"/>
      <c r="AK12" s="692"/>
      <c r="AL12" s="667">
        <v>0</v>
      </c>
      <c r="AM12" s="668"/>
      <c r="AN12" s="668"/>
      <c r="AO12" s="693"/>
      <c r="AP12" s="661" t="s">
        <v>248</v>
      </c>
      <c r="AQ12" s="662"/>
      <c r="AR12" s="662"/>
      <c r="AS12" s="662"/>
      <c r="AT12" s="662"/>
      <c r="AU12" s="662"/>
      <c r="AV12" s="662"/>
      <c r="AW12" s="662"/>
      <c r="AX12" s="662"/>
      <c r="AY12" s="662"/>
      <c r="AZ12" s="662"/>
      <c r="BA12" s="662"/>
      <c r="BB12" s="662"/>
      <c r="BC12" s="662"/>
      <c r="BD12" s="662"/>
      <c r="BE12" s="662"/>
      <c r="BF12" s="663"/>
      <c r="BG12" s="664">
        <v>32063402</v>
      </c>
      <c r="BH12" s="665"/>
      <c r="BI12" s="665"/>
      <c r="BJ12" s="665"/>
      <c r="BK12" s="665"/>
      <c r="BL12" s="665"/>
      <c r="BM12" s="665"/>
      <c r="BN12" s="666"/>
      <c r="BO12" s="691">
        <v>39.4</v>
      </c>
      <c r="BP12" s="691"/>
      <c r="BQ12" s="691"/>
      <c r="BR12" s="691"/>
      <c r="BS12" s="692" t="s">
        <v>126</v>
      </c>
      <c r="BT12" s="692"/>
      <c r="BU12" s="692"/>
      <c r="BV12" s="692"/>
      <c r="BW12" s="692"/>
      <c r="BX12" s="692"/>
      <c r="BY12" s="692"/>
      <c r="BZ12" s="692"/>
      <c r="CA12" s="692"/>
      <c r="CB12" s="759"/>
      <c r="CD12" s="706" t="s">
        <v>249</v>
      </c>
      <c r="CE12" s="703"/>
      <c r="CF12" s="703"/>
      <c r="CG12" s="703"/>
      <c r="CH12" s="703"/>
      <c r="CI12" s="703"/>
      <c r="CJ12" s="703"/>
      <c r="CK12" s="703"/>
      <c r="CL12" s="703"/>
      <c r="CM12" s="703"/>
      <c r="CN12" s="703"/>
      <c r="CO12" s="703"/>
      <c r="CP12" s="703"/>
      <c r="CQ12" s="704"/>
      <c r="CR12" s="664">
        <v>2787534</v>
      </c>
      <c r="CS12" s="665"/>
      <c r="CT12" s="665"/>
      <c r="CU12" s="665"/>
      <c r="CV12" s="665"/>
      <c r="CW12" s="665"/>
      <c r="CX12" s="665"/>
      <c r="CY12" s="666"/>
      <c r="CZ12" s="691">
        <v>1.6</v>
      </c>
      <c r="DA12" s="691"/>
      <c r="DB12" s="691"/>
      <c r="DC12" s="691"/>
      <c r="DD12" s="670">
        <v>89014</v>
      </c>
      <c r="DE12" s="665"/>
      <c r="DF12" s="665"/>
      <c r="DG12" s="665"/>
      <c r="DH12" s="665"/>
      <c r="DI12" s="665"/>
      <c r="DJ12" s="665"/>
      <c r="DK12" s="665"/>
      <c r="DL12" s="665"/>
      <c r="DM12" s="665"/>
      <c r="DN12" s="665"/>
      <c r="DO12" s="665"/>
      <c r="DP12" s="666"/>
      <c r="DQ12" s="670">
        <v>1619995</v>
      </c>
      <c r="DR12" s="665"/>
      <c r="DS12" s="665"/>
      <c r="DT12" s="665"/>
      <c r="DU12" s="665"/>
      <c r="DV12" s="665"/>
      <c r="DW12" s="665"/>
      <c r="DX12" s="665"/>
      <c r="DY12" s="665"/>
      <c r="DZ12" s="665"/>
      <c r="EA12" s="665"/>
      <c r="EB12" s="665"/>
      <c r="EC12" s="705"/>
    </row>
    <row r="13" spans="2:143" ht="11.25" customHeight="1" x14ac:dyDescent="0.2">
      <c r="B13" s="661" t="s">
        <v>250</v>
      </c>
      <c r="C13" s="662"/>
      <c r="D13" s="662"/>
      <c r="E13" s="662"/>
      <c r="F13" s="662"/>
      <c r="G13" s="662"/>
      <c r="H13" s="662"/>
      <c r="I13" s="662"/>
      <c r="J13" s="662"/>
      <c r="K13" s="662"/>
      <c r="L13" s="662"/>
      <c r="M13" s="662"/>
      <c r="N13" s="662"/>
      <c r="O13" s="662"/>
      <c r="P13" s="662"/>
      <c r="Q13" s="663"/>
      <c r="R13" s="664" t="s">
        <v>126</v>
      </c>
      <c r="S13" s="665"/>
      <c r="T13" s="665"/>
      <c r="U13" s="665"/>
      <c r="V13" s="665"/>
      <c r="W13" s="665"/>
      <c r="X13" s="665"/>
      <c r="Y13" s="666"/>
      <c r="Z13" s="691" t="s">
        <v>126</v>
      </c>
      <c r="AA13" s="691"/>
      <c r="AB13" s="691"/>
      <c r="AC13" s="691"/>
      <c r="AD13" s="692" t="s">
        <v>126</v>
      </c>
      <c r="AE13" s="692"/>
      <c r="AF13" s="692"/>
      <c r="AG13" s="692"/>
      <c r="AH13" s="692"/>
      <c r="AI13" s="692"/>
      <c r="AJ13" s="692"/>
      <c r="AK13" s="692"/>
      <c r="AL13" s="667" t="s">
        <v>126</v>
      </c>
      <c r="AM13" s="668"/>
      <c r="AN13" s="668"/>
      <c r="AO13" s="693"/>
      <c r="AP13" s="661" t="s">
        <v>251</v>
      </c>
      <c r="AQ13" s="662"/>
      <c r="AR13" s="662"/>
      <c r="AS13" s="662"/>
      <c r="AT13" s="662"/>
      <c r="AU13" s="662"/>
      <c r="AV13" s="662"/>
      <c r="AW13" s="662"/>
      <c r="AX13" s="662"/>
      <c r="AY13" s="662"/>
      <c r="AZ13" s="662"/>
      <c r="BA13" s="662"/>
      <c r="BB13" s="662"/>
      <c r="BC13" s="662"/>
      <c r="BD13" s="662"/>
      <c r="BE13" s="662"/>
      <c r="BF13" s="663"/>
      <c r="BG13" s="664">
        <v>31964347</v>
      </c>
      <c r="BH13" s="665"/>
      <c r="BI13" s="665"/>
      <c r="BJ13" s="665"/>
      <c r="BK13" s="665"/>
      <c r="BL13" s="665"/>
      <c r="BM13" s="665"/>
      <c r="BN13" s="666"/>
      <c r="BO13" s="691">
        <v>39.299999999999997</v>
      </c>
      <c r="BP13" s="691"/>
      <c r="BQ13" s="691"/>
      <c r="BR13" s="691"/>
      <c r="BS13" s="692" t="s">
        <v>126</v>
      </c>
      <c r="BT13" s="692"/>
      <c r="BU13" s="692"/>
      <c r="BV13" s="692"/>
      <c r="BW13" s="692"/>
      <c r="BX13" s="692"/>
      <c r="BY13" s="692"/>
      <c r="BZ13" s="692"/>
      <c r="CA13" s="692"/>
      <c r="CB13" s="759"/>
      <c r="CD13" s="706" t="s">
        <v>252</v>
      </c>
      <c r="CE13" s="703"/>
      <c r="CF13" s="703"/>
      <c r="CG13" s="703"/>
      <c r="CH13" s="703"/>
      <c r="CI13" s="703"/>
      <c r="CJ13" s="703"/>
      <c r="CK13" s="703"/>
      <c r="CL13" s="703"/>
      <c r="CM13" s="703"/>
      <c r="CN13" s="703"/>
      <c r="CO13" s="703"/>
      <c r="CP13" s="703"/>
      <c r="CQ13" s="704"/>
      <c r="CR13" s="664">
        <v>16963802</v>
      </c>
      <c r="CS13" s="665"/>
      <c r="CT13" s="665"/>
      <c r="CU13" s="665"/>
      <c r="CV13" s="665"/>
      <c r="CW13" s="665"/>
      <c r="CX13" s="665"/>
      <c r="CY13" s="666"/>
      <c r="CZ13" s="691">
        <v>9.6</v>
      </c>
      <c r="DA13" s="691"/>
      <c r="DB13" s="691"/>
      <c r="DC13" s="691"/>
      <c r="DD13" s="670">
        <v>6428500</v>
      </c>
      <c r="DE13" s="665"/>
      <c r="DF13" s="665"/>
      <c r="DG13" s="665"/>
      <c r="DH13" s="665"/>
      <c r="DI13" s="665"/>
      <c r="DJ13" s="665"/>
      <c r="DK13" s="665"/>
      <c r="DL13" s="665"/>
      <c r="DM13" s="665"/>
      <c r="DN13" s="665"/>
      <c r="DO13" s="665"/>
      <c r="DP13" s="666"/>
      <c r="DQ13" s="670">
        <v>11946835</v>
      </c>
      <c r="DR13" s="665"/>
      <c r="DS13" s="665"/>
      <c r="DT13" s="665"/>
      <c r="DU13" s="665"/>
      <c r="DV13" s="665"/>
      <c r="DW13" s="665"/>
      <c r="DX13" s="665"/>
      <c r="DY13" s="665"/>
      <c r="DZ13" s="665"/>
      <c r="EA13" s="665"/>
      <c r="EB13" s="665"/>
      <c r="EC13" s="705"/>
    </row>
    <row r="14" spans="2:143" ht="11.25" customHeight="1" x14ac:dyDescent="0.2">
      <c r="B14" s="661" t="s">
        <v>253</v>
      </c>
      <c r="C14" s="662"/>
      <c r="D14" s="662"/>
      <c r="E14" s="662"/>
      <c r="F14" s="662"/>
      <c r="G14" s="662"/>
      <c r="H14" s="662"/>
      <c r="I14" s="662"/>
      <c r="J14" s="662"/>
      <c r="K14" s="662"/>
      <c r="L14" s="662"/>
      <c r="M14" s="662"/>
      <c r="N14" s="662"/>
      <c r="O14" s="662"/>
      <c r="P14" s="662"/>
      <c r="Q14" s="663"/>
      <c r="R14" s="664">
        <v>1</v>
      </c>
      <c r="S14" s="665"/>
      <c r="T14" s="665"/>
      <c r="U14" s="665"/>
      <c r="V14" s="665"/>
      <c r="W14" s="665"/>
      <c r="X14" s="665"/>
      <c r="Y14" s="666"/>
      <c r="Z14" s="691">
        <v>0</v>
      </c>
      <c r="AA14" s="691"/>
      <c r="AB14" s="691"/>
      <c r="AC14" s="691"/>
      <c r="AD14" s="692">
        <v>1</v>
      </c>
      <c r="AE14" s="692"/>
      <c r="AF14" s="692"/>
      <c r="AG14" s="692"/>
      <c r="AH14" s="692"/>
      <c r="AI14" s="692"/>
      <c r="AJ14" s="692"/>
      <c r="AK14" s="692"/>
      <c r="AL14" s="667">
        <v>0</v>
      </c>
      <c r="AM14" s="668"/>
      <c r="AN14" s="668"/>
      <c r="AO14" s="693"/>
      <c r="AP14" s="661" t="s">
        <v>254</v>
      </c>
      <c r="AQ14" s="662"/>
      <c r="AR14" s="662"/>
      <c r="AS14" s="662"/>
      <c r="AT14" s="662"/>
      <c r="AU14" s="662"/>
      <c r="AV14" s="662"/>
      <c r="AW14" s="662"/>
      <c r="AX14" s="662"/>
      <c r="AY14" s="662"/>
      <c r="AZ14" s="662"/>
      <c r="BA14" s="662"/>
      <c r="BB14" s="662"/>
      <c r="BC14" s="662"/>
      <c r="BD14" s="662"/>
      <c r="BE14" s="662"/>
      <c r="BF14" s="663"/>
      <c r="BG14" s="664">
        <v>548486</v>
      </c>
      <c r="BH14" s="665"/>
      <c r="BI14" s="665"/>
      <c r="BJ14" s="665"/>
      <c r="BK14" s="665"/>
      <c r="BL14" s="665"/>
      <c r="BM14" s="665"/>
      <c r="BN14" s="666"/>
      <c r="BO14" s="691">
        <v>0.7</v>
      </c>
      <c r="BP14" s="691"/>
      <c r="BQ14" s="691"/>
      <c r="BR14" s="691"/>
      <c r="BS14" s="692" t="s">
        <v>126</v>
      </c>
      <c r="BT14" s="692"/>
      <c r="BU14" s="692"/>
      <c r="BV14" s="692"/>
      <c r="BW14" s="692"/>
      <c r="BX14" s="692"/>
      <c r="BY14" s="692"/>
      <c r="BZ14" s="692"/>
      <c r="CA14" s="692"/>
      <c r="CB14" s="759"/>
      <c r="CD14" s="706" t="s">
        <v>255</v>
      </c>
      <c r="CE14" s="703"/>
      <c r="CF14" s="703"/>
      <c r="CG14" s="703"/>
      <c r="CH14" s="703"/>
      <c r="CI14" s="703"/>
      <c r="CJ14" s="703"/>
      <c r="CK14" s="703"/>
      <c r="CL14" s="703"/>
      <c r="CM14" s="703"/>
      <c r="CN14" s="703"/>
      <c r="CO14" s="703"/>
      <c r="CP14" s="703"/>
      <c r="CQ14" s="704"/>
      <c r="CR14" s="664">
        <v>5742142</v>
      </c>
      <c r="CS14" s="665"/>
      <c r="CT14" s="665"/>
      <c r="CU14" s="665"/>
      <c r="CV14" s="665"/>
      <c r="CW14" s="665"/>
      <c r="CX14" s="665"/>
      <c r="CY14" s="666"/>
      <c r="CZ14" s="691">
        <v>3.2</v>
      </c>
      <c r="DA14" s="691"/>
      <c r="DB14" s="691"/>
      <c r="DC14" s="691"/>
      <c r="DD14" s="670">
        <v>688485</v>
      </c>
      <c r="DE14" s="665"/>
      <c r="DF14" s="665"/>
      <c r="DG14" s="665"/>
      <c r="DH14" s="665"/>
      <c r="DI14" s="665"/>
      <c r="DJ14" s="665"/>
      <c r="DK14" s="665"/>
      <c r="DL14" s="665"/>
      <c r="DM14" s="665"/>
      <c r="DN14" s="665"/>
      <c r="DO14" s="665"/>
      <c r="DP14" s="666"/>
      <c r="DQ14" s="670">
        <v>5409888</v>
      </c>
      <c r="DR14" s="665"/>
      <c r="DS14" s="665"/>
      <c r="DT14" s="665"/>
      <c r="DU14" s="665"/>
      <c r="DV14" s="665"/>
      <c r="DW14" s="665"/>
      <c r="DX14" s="665"/>
      <c r="DY14" s="665"/>
      <c r="DZ14" s="665"/>
      <c r="EA14" s="665"/>
      <c r="EB14" s="665"/>
      <c r="EC14" s="705"/>
    </row>
    <row r="15" spans="2:143" ht="11.25" customHeight="1" x14ac:dyDescent="0.2">
      <c r="B15" s="661" t="s">
        <v>256</v>
      </c>
      <c r="C15" s="662"/>
      <c r="D15" s="662"/>
      <c r="E15" s="662"/>
      <c r="F15" s="662"/>
      <c r="G15" s="662"/>
      <c r="H15" s="662"/>
      <c r="I15" s="662"/>
      <c r="J15" s="662"/>
      <c r="K15" s="662"/>
      <c r="L15" s="662"/>
      <c r="M15" s="662"/>
      <c r="N15" s="662"/>
      <c r="O15" s="662"/>
      <c r="P15" s="662"/>
      <c r="Q15" s="663"/>
      <c r="R15" s="664" t="s">
        <v>126</v>
      </c>
      <c r="S15" s="665"/>
      <c r="T15" s="665"/>
      <c r="U15" s="665"/>
      <c r="V15" s="665"/>
      <c r="W15" s="665"/>
      <c r="X15" s="665"/>
      <c r="Y15" s="666"/>
      <c r="Z15" s="691" t="s">
        <v>126</v>
      </c>
      <c r="AA15" s="691"/>
      <c r="AB15" s="691"/>
      <c r="AC15" s="691"/>
      <c r="AD15" s="692" t="s">
        <v>126</v>
      </c>
      <c r="AE15" s="692"/>
      <c r="AF15" s="692"/>
      <c r="AG15" s="692"/>
      <c r="AH15" s="692"/>
      <c r="AI15" s="692"/>
      <c r="AJ15" s="692"/>
      <c r="AK15" s="692"/>
      <c r="AL15" s="667" t="s">
        <v>126</v>
      </c>
      <c r="AM15" s="668"/>
      <c r="AN15" s="668"/>
      <c r="AO15" s="693"/>
      <c r="AP15" s="661" t="s">
        <v>257</v>
      </c>
      <c r="AQ15" s="662"/>
      <c r="AR15" s="662"/>
      <c r="AS15" s="662"/>
      <c r="AT15" s="662"/>
      <c r="AU15" s="662"/>
      <c r="AV15" s="662"/>
      <c r="AW15" s="662"/>
      <c r="AX15" s="662"/>
      <c r="AY15" s="662"/>
      <c r="AZ15" s="662"/>
      <c r="BA15" s="662"/>
      <c r="BB15" s="662"/>
      <c r="BC15" s="662"/>
      <c r="BD15" s="662"/>
      <c r="BE15" s="662"/>
      <c r="BF15" s="663"/>
      <c r="BG15" s="664">
        <v>2541902</v>
      </c>
      <c r="BH15" s="665"/>
      <c r="BI15" s="665"/>
      <c r="BJ15" s="665"/>
      <c r="BK15" s="665"/>
      <c r="BL15" s="665"/>
      <c r="BM15" s="665"/>
      <c r="BN15" s="666"/>
      <c r="BO15" s="691">
        <v>3.1</v>
      </c>
      <c r="BP15" s="691"/>
      <c r="BQ15" s="691"/>
      <c r="BR15" s="691"/>
      <c r="BS15" s="692" t="s">
        <v>126</v>
      </c>
      <c r="BT15" s="692"/>
      <c r="BU15" s="692"/>
      <c r="BV15" s="692"/>
      <c r="BW15" s="692"/>
      <c r="BX15" s="692"/>
      <c r="BY15" s="692"/>
      <c r="BZ15" s="692"/>
      <c r="CA15" s="692"/>
      <c r="CB15" s="759"/>
      <c r="CD15" s="706" t="s">
        <v>258</v>
      </c>
      <c r="CE15" s="703"/>
      <c r="CF15" s="703"/>
      <c r="CG15" s="703"/>
      <c r="CH15" s="703"/>
      <c r="CI15" s="703"/>
      <c r="CJ15" s="703"/>
      <c r="CK15" s="703"/>
      <c r="CL15" s="703"/>
      <c r="CM15" s="703"/>
      <c r="CN15" s="703"/>
      <c r="CO15" s="703"/>
      <c r="CP15" s="703"/>
      <c r="CQ15" s="704"/>
      <c r="CR15" s="664">
        <v>16769429</v>
      </c>
      <c r="CS15" s="665"/>
      <c r="CT15" s="665"/>
      <c r="CU15" s="665"/>
      <c r="CV15" s="665"/>
      <c r="CW15" s="665"/>
      <c r="CX15" s="665"/>
      <c r="CY15" s="666"/>
      <c r="CZ15" s="691">
        <v>9.5</v>
      </c>
      <c r="DA15" s="691"/>
      <c r="DB15" s="691"/>
      <c r="DC15" s="691"/>
      <c r="DD15" s="670">
        <v>4354239</v>
      </c>
      <c r="DE15" s="665"/>
      <c r="DF15" s="665"/>
      <c r="DG15" s="665"/>
      <c r="DH15" s="665"/>
      <c r="DI15" s="665"/>
      <c r="DJ15" s="665"/>
      <c r="DK15" s="665"/>
      <c r="DL15" s="665"/>
      <c r="DM15" s="665"/>
      <c r="DN15" s="665"/>
      <c r="DO15" s="665"/>
      <c r="DP15" s="666"/>
      <c r="DQ15" s="670">
        <v>10696035</v>
      </c>
      <c r="DR15" s="665"/>
      <c r="DS15" s="665"/>
      <c r="DT15" s="665"/>
      <c r="DU15" s="665"/>
      <c r="DV15" s="665"/>
      <c r="DW15" s="665"/>
      <c r="DX15" s="665"/>
      <c r="DY15" s="665"/>
      <c r="DZ15" s="665"/>
      <c r="EA15" s="665"/>
      <c r="EB15" s="665"/>
      <c r="EC15" s="705"/>
    </row>
    <row r="16" spans="2:143" ht="11.25" customHeight="1" x14ac:dyDescent="0.2">
      <c r="B16" s="661" t="s">
        <v>259</v>
      </c>
      <c r="C16" s="662"/>
      <c r="D16" s="662"/>
      <c r="E16" s="662"/>
      <c r="F16" s="662"/>
      <c r="G16" s="662"/>
      <c r="H16" s="662"/>
      <c r="I16" s="662"/>
      <c r="J16" s="662"/>
      <c r="K16" s="662"/>
      <c r="L16" s="662"/>
      <c r="M16" s="662"/>
      <c r="N16" s="662"/>
      <c r="O16" s="662"/>
      <c r="P16" s="662"/>
      <c r="Q16" s="663"/>
      <c r="R16" s="664">
        <v>145518</v>
      </c>
      <c r="S16" s="665"/>
      <c r="T16" s="665"/>
      <c r="U16" s="665"/>
      <c r="V16" s="665"/>
      <c r="W16" s="665"/>
      <c r="X16" s="665"/>
      <c r="Y16" s="666"/>
      <c r="Z16" s="691">
        <v>0.1</v>
      </c>
      <c r="AA16" s="691"/>
      <c r="AB16" s="691"/>
      <c r="AC16" s="691"/>
      <c r="AD16" s="692">
        <v>145518</v>
      </c>
      <c r="AE16" s="692"/>
      <c r="AF16" s="692"/>
      <c r="AG16" s="692"/>
      <c r="AH16" s="692"/>
      <c r="AI16" s="692"/>
      <c r="AJ16" s="692"/>
      <c r="AK16" s="692"/>
      <c r="AL16" s="667">
        <v>0.2</v>
      </c>
      <c r="AM16" s="668"/>
      <c r="AN16" s="668"/>
      <c r="AO16" s="693"/>
      <c r="AP16" s="661" t="s">
        <v>260</v>
      </c>
      <c r="AQ16" s="662"/>
      <c r="AR16" s="662"/>
      <c r="AS16" s="662"/>
      <c r="AT16" s="662"/>
      <c r="AU16" s="662"/>
      <c r="AV16" s="662"/>
      <c r="AW16" s="662"/>
      <c r="AX16" s="662"/>
      <c r="AY16" s="662"/>
      <c r="AZ16" s="662"/>
      <c r="BA16" s="662"/>
      <c r="BB16" s="662"/>
      <c r="BC16" s="662"/>
      <c r="BD16" s="662"/>
      <c r="BE16" s="662"/>
      <c r="BF16" s="663"/>
      <c r="BG16" s="664" t="s">
        <v>126</v>
      </c>
      <c r="BH16" s="665"/>
      <c r="BI16" s="665"/>
      <c r="BJ16" s="665"/>
      <c r="BK16" s="665"/>
      <c r="BL16" s="665"/>
      <c r="BM16" s="665"/>
      <c r="BN16" s="666"/>
      <c r="BO16" s="691" t="s">
        <v>126</v>
      </c>
      <c r="BP16" s="691"/>
      <c r="BQ16" s="691"/>
      <c r="BR16" s="691"/>
      <c r="BS16" s="692" t="s">
        <v>126</v>
      </c>
      <c r="BT16" s="692"/>
      <c r="BU16" s="692"/>
      <c r="BV16" s="692"/>
      <c r="BW16" s="692"/>
      <c r="BX16" s="692"/>
      <c r="BY16" s="692"/>
      <c r="BZ16" s="692"/>
      <c r="CA16" s="692"/>
      <c r="CB16" s="759"/>
      <c r="CD16" s="706" t="s">
        <v>261</v>
      </c>
      <c r="CE16" s="703"/>
      <c r="CF16" s="703"/>
      <c r="CG16" s="703"/>
      <c r="CH16" s="703"/>
      <c r="CI16" s="703"/>
      <c r="CJ16" s="703"/>
      <c r="CK16" s="703"/>
      <c r="CL16" s="703"/>
      <c r="CM16" s="703"/>
      <c r="CN16" s="703"/>
      <c r="CO16" s="703"/>
      <c r="CP16" s="703"/>
      <c r="CQ16" s="704"/>
      <c r="CR16" s="664" t="s">
        <v>126</v>
      </c>
      <c r="CS16" s="665"/>
      <c r="CT16" s="665"/>
      <c r="CU16" s="665"/>
      <c r="CV16" s="665"/>
      <c r="CW16" s="665"/>
      <c r="CX16" s="665"/>
      <c r="CY16" s="666"/>
      <c r="CZ16" s="691" t="s">
        <v>126</v>
      </c>
      <c r="DA16" s="691"/>
      <c r="DB16" s="691"/>
      <c r="DC16" s="691"/>
      <c r="DD16" s="670" t="s">
        <v>126</v>
      </c>
      <c r="DE16" s="665"/>
      <c r="DF16" s="665"/>
      <c r="DG16" s="665"/>
      <c r="DH16" s="665"/>
      <c r="DI16" s="665"/>
      <c r="DJ16" s="665"/>
      <c r="DK16" s="665"/>
      <c r="DL16" s="665"/>
      <c r="DM16" s="665"/>
      <c r="DN16" s="665"/>
      <c r="DO16" s="665"/>
      <c r="DP16" s="666"/>
      <c r="DQ16" s="670" t="s">
        <v>126</v>
      </c>
      <c r="DR16" s="665"/>
      <c r="DS16" s="665"/>
      <c r="DT16" s="665"/>
      <c r="DU16" s="665"/>
      <c r="DV16" s="665"/>
      <c r="DW16" s="665"/>
      <c r="DX16" s="665"/>
      <c r="DY16" s="665"/>
      <c r="DZ16" s="665"/>
      <c r="EA16" s="665"/>
      <c r="EB16" s="665"/>
      <c r="EC16" s="705"/>
    </row>
    <row r="17" spans="2:133" ht="11.25" customHeight="1" x14ac:dyDescent="0.2">
      <c r="B17" s="661" t="s">
        <v>262</v>
      </c>
      <c r="C17" s="662"/>
      <c r="D17" s="662"/>
      <c r="E17" s="662"/>
      <c r="F17" s="662"/>
      <c r="G17" s="662"/>
      <c r="H17" s="662"/>
      <c r="I17" s="662"/>
      <c r="J17" s="662"/>
      <c r="K17" s="662"/>
      <c r="L17" s="662"/>
      <c r="M17" s="662"/>
      <c r="N17" s="662"/>
      <c r="O17" s="662"/>
      <c r="P17" s="662"/>
      <c r="Q17" s="663"/>
      <c r="R17" s="664">
        <v>797879</v>
      </c>
      <c r="S17" s="665"/>
      <c r="T17" s="665"/>
      <c r="U17" s="665"/>
      <c r="V17" s="665"/>
      <c r="W17" s="665"/>
      <c r="X17" s="665"/>
      <c r="Y17" s="666"/>
      <c r="Z17" s="691">
        <v>0.4</v>
      </c>
      <c r="AA17" s="691"/>
      <c r="AB17" s="691"/>
      <c r="AC17" s="691"/>
      <c r="AD17" s="692">
        <v>797879</v>
      </c>
      <c r="AE17" s="692"/>
      <c r="AF17" s="692"/>
      <c r="AG17" s="692"/>
      <c r="AH17" s="692"/>
      <c r="AI17" s="692"/>
      <c r="AJ17" s="692"/>
      <c r="AK17" s="692"/>
      <c r="AL17" s="667">
        <v>0.9</v>
      </c>
      <c r="AM17" s="668"/>
      <c r="AN17" s="668"/>
      <c r="AO17" s="693"/>
      <c r="AP17" s="661" t="s">
        <v>263</v>
      </c>
      <c r="AQ17" s="662"/>
      <c r="AR17" s="662"/>
      <c r="AS17" s="662"/>
      <c r="AT17" s="662"/>
      <c r="AU17" s="662"/>
      <c r="AV17" s="662"/>
      <c r="AW17" s="662"/>
      <c r="AX17" s="662"/>
      <c r="AY17" s="662"/>
      <c r="AZ17" s="662"/>
      <c r="BA17" s="662"/>
      <c r="BB17" s="662"/>
      <c r="BC17" s="662"/>
      <c r="BD17" s="662"/>
      <c r="BE17" s="662"/>
      <c r="BF17" s="663"/>
      <c r="BG17" s="664">
        <v>5556</v>
      </c>
      <c r="BH17" s="665"/>
      <c r="BI17" s="665"/>
      <c r="BJ17" s="665"/>
      <c r="BK17" s="665"/>
      <c r="BL17" s="665"/>
      <c r="BM17" s="665"/>
      <c r="BN17" s="666"/>
      <c r="BO17" s="691">
        <v>0</v>
      </c>
      <c r="BP17" s="691"/>
      <c r="BQ17" s="691"/>
      <c r="BR17" s="691"/>
      <c r="BS17" s="692" t="s">
        <v>126</v>
      </c>
      <c r="BT17" s="692"/>
      <c r="BU17" s="692"/>
      <c r="BV17" s="692"/>
      <c r="BW17" s="692"/>
      <c r="BX17" s="692"/>
      <c r="BY17" s="692"/>
      <c r="BZ17" s="692"/>
      <c r="CA17" s="692"/>
      <c r="CB17" s="759"/>
      <c r="CD17" s="706" t="s">
        <v>264</v>
      </c>
      <c r="CE17" s="703"/>
      <c r="CF17" s="703"/>
      <c r="CG17" s="703"/>
      <c r="CH17" s="703"/>
      <c r="CI17" s="703"/>
      <c r="CJ17" s="703"/>
      <c r="CK17" s="703"/>
      <c r="CL17" s="703"/>
      <c r="CM17" s="703"/>
      <c r="CN17" s="703"/>
      <c r="CO17" s="703"/>
      <c r="CP17" s="703"/>
      <c r="CQ17" s="704"/>
      <c r="CR17" s="664">
        <v>9464311</v>
      </c>
      <c r="CS17" s="665"/>
      <c r="CT17" s="665"/>
      <c r="CU17" s="665"/>
      <c r="CV17" s="665"/>
      <c r="CW17" s="665"/>
      <c r="CX17" s="665"/>
      <c r="CY17" s="666"/>
      <c r="CZ17" s="691">
        <v>5.3</v>
      </c>
      <c r="DA17" s="691"/>
      <c r="DB17" s="691"/>
      <c r="DC17" s="691"/>
      <c r="DD17" s="670" t="s">
        <v>126</v>
      </c>
      <c r="DE17" s="665"/>
      <c r="DF17" s="665"/>
      <c r="DG17" s="665"/>
      <c r="DH17" s="665"/>
      <c r="DI17" s="665"/>
      <c r="DJ17" s="665"/>
      <c r="DK17" s="665"/>
      <c r="DL17" s="665"/>
      <c r="DM17" s="665"/>
      <c r="DN17" s="665"/>
      <c r="DO17" s="665"/>
      <c r="DP17" s="666"/>
      <c r="DQ17" s="670">
        <v>9464311</v>
      </c>
      <c r="DR17" s="665"/>
      <c r="DS17" s="665"/>
      <c r="DT17" s="665"/>
      <c r="DU17" s="665"/>
      <c r="DV17" s="665"/>
      <c r="DW17" s="665"/>
      <c r="DX17" s="665"/>
      <c r="DY17" s="665"/>
      <c r="DZ17" s="665"/>
      <c r="EA17" s="665"/>
      <c r="EB17" s="665"/>
      <c r="EC17" s="705"/>
    </row>
    <row r="18" spans="2:133" ht="11.25" customHeight="1" x14ac:dyDescent="0.2">
      <c r="B18" s="661" t="s">
        <v>265</v>
      </c>
      <c r="C18" s="662"/>
      <c r="D18" s="662"/>
      <c r="E18" s="662"/>
      <c r="F18" s="662"/>
      <c r="G18" s="662"/>
      <c r="H18" s="662"/>
      <c r="I18" s="662"/>
      <c r="J18" s="662"/>
      <c r="K18" s="662"/>
      <c r="L18" s="662"/>
      <c r="M18" s="662"/>
      <c r="N18" s="662"/>
      <c r="O18" s="662"/>
      <c r="P18" s="662"/>
      <c r="Q18" s="663"/>
      <c r="R18" s="664">
        <v>971223</v>
      </c>
      <c r="S18" s="665"/>
      <c r="T18" s="665"/>
      <c r="U18" s="665"/>
      <c r="V18" s="665"/>
      <c r="W18" s="665"/>
      <c r="X18" s="665"/>
      <c r="Y18" s="666"/>
      <c r="Z18" s="691">
        <v>0.5</v>
      </c>
      <c r="AA18" s="691"/>
      <c r="AB18" s="691"/>
      <c r="AC18" s="691"/>
      <c r="AD18" s="692">
        <v>933706</v>
      </c>
      <c r="AE18" s="692"/>
      <c r="AF18" s="692"/>
      <c r="AG18" s="692"/>
      <c r="AH18" s="692"/>
      <c r="AI18" s="692"/>
      <c r="AJ18" s="692"/>
      <c r="AK18" s="692"/>
      <c r="AL18" s="667">
        <v>1</v>
      </c>
      <c r="AM18" s="668"/>
      <c r="AN18" s="668"/>
      <c r="AO18" s="693"/>
      <c r="AP18" s="661" t="s">
        <v>266</v>
      </c>
      <c r="AQ18" s="662"/>
      <c r="AR18" s="662"/>
      <c r="AS18" s="662"/>
      <c r="AT18" s="662"/>
      <c r="AU18" s="662"/>
      <c r="AV18" s="662"/>
      <c r="AW18" s="662"/>
      <c r="AX18" s="662"/>
      <c r="AY18" s="662"/>
      <c r="AZ18" s="662"/>
      <c r="BA18" s="662"/>
      <c r="BB18" s="662"/>
      <c r="BC18" s="662"/>
      <c r="BD18" s="662"/>
      <c r="BE18" s="662"/>
      <c r="BF18" s="663"/>
      <c r="BG18" s="664" t="s">
        <v>126</v>
      </c>
      <c r="BH18" s="665"/>
      <c r="BI18" s="665"/>
      <c r="BJ18" s="665"/>
      <c r="BK18" s="665"/>
      <c r="BL18" s="665"/>
      <c r="BM18" s="665"/>
      <c r="BN18" s="666"/>
      <c r="BO18" s="691" t="s">
        <v>126</v>
      </c>
      <c r="BP18" s="691"/>
      <c r="BQ18" s="691"/>
      <c r="BR18" s="691"/>
      <c r="BS18" s="692" t="s">
        <v>126</v>
      </c>
      <c r="BT18" s="692"/>
      <c r="BU18" s="692"/>
      <c r="BV18" s="692"/>
      <c r="BW18" s="692"/>
      <c r="BX18" s="692"/>
      <c r="BY18" s="692"/>
      <c r="BZ18" s="692"/>
      <c r="CA18" s="692"/>
      <c r="CB18" s="759"/>
      <c r="CD18" s="706" t="s">
        <v>267</v>
      </c>
      <c r="CE18" s="703"/>
      <c r="CF18" s="703"/>
      <c r="CG18" s="703"/>
      <c r="CH18" s="703"/>
      <c r="CI18" s="703"/>
      <c r="CJ18" s="703"/>
      <c r="CK18" s="703"/>
      <c r="CL18" s="703"/>
      <c r="CM18" s="703"/>
      <c r="CN18" s="703"/>
      <c r="CO18" s="703"/>
      <c r="CP18" s="703"/>
      <c r="CQ18" s="704"/>
      <c r="CR18" s="664" t="s">
        <v>126</v>
      </c>
      <c r="CS18" s="665"/>
      <c r="CT18" s="665"/>
      <c r="CU18" s="665"/>
      <c r="CV18" s="665"/>
      <c r="CW18" s="665"/>
      <c r="CX18" s="665"/>
      <c r="CY18" s="666"/>
      <c r="CZ18" s="691" t="s">
        <v>126</v>
      </c>
      <c r="DA18" s="691"/>
      <c r="DB18" s="691"/>
      <c r="DC18" s="691"/>
      <c r="DD18" s="670" t="s">
        <v>126</v>
      </c>
      <c r="DE18" s="665"/>
      <c r="DF18" s="665"/>
      <c r="DG18" s="665"/>
      <c r="DH18" s="665"/>
      <c r="DI18" s="665"/>
      <c r="DJ18" s="665"/>
      <c r="DK18" s="665"/>
      <c r="DL18" s="665"/>
      <c r="DM18" s="665"/>
      <c r="DN18" s="665"/>
      <c r="DO18" s="665"/>
      <c r="DP18" s="666"/>
      <c r="DQ18" s="670" t="s">
        <v>126</v>
      </c>
      <c r="DR18" s="665"/>
      <c r="DS18" s="665"/>
      <c r="DT18" s="665"/>
      <c r="DU18" s="665"/>
      <c r="DV18" s="665"/>
      <c r="DW18" s="665"/>
      <c r="DX18" s="665"/>
      <c r="DY18" s="665"/>
      <c r="DZ18" s="665"/>
      <c r="EA18" s="665"/>
      <c r="EB18" s="665"/>
      <c r="EC18" s="705"/>
    </row>
    <row r="19" spans="2:133" ht="11.25" customHeight="1" x14ac:dyDescent="0.2">
      <c r="B19" s="661" t="s">
        <v>268</v>
      </c>
      <c r="C19" s="662"/>
      <c r="D19" s="662"/>
      <c r="E19" s="662"/>
      <c r="F19" s="662"/>
      <c r="G19" s="662"/>
      <c r="H19" s="662"/>
      <c r="I19" s="662"/>
      <c r="J19" s="662"/>
      <c r="K19" s="662"/>
      <c r="L19" s="662"/>
      <c r="M19" s="662"/>
      <c r="N19" s="662"/>
      <c r="O19" s="662"/>
      <c r="P19" s="662"/>
      <c r="Q19" s="663"/>
      <c r="R19" s="664">
        <v>484546</v>
      </c>
      <c r="S19" s="665"/>
      <c r="T19" s="665"/>
      <c r="U19" s="665"/>
      <c r="V19" s="665"/>
      <c r="W19" s="665"/>
      <c r="X19" s="665"/>
      <c r="Y19" s="666"/>
      <c r="Z19" s="691">
        <v>0.3</v>
      </c>
      <c r="AA19" s="691"/>
      <c r="AB19" s="691"/>
      <c r="AC19" s="691"/>
      <c r="AD19" s="692">
        <v>484546</v>
      </c>
      <c r="AE19" s="692"/>
      <c r="AF19" s="692"/>
      <c r="AG19" s="692"/>
      <c r="AH19" s="692"/>
      <c r="AI19" s="692"/>
      <c r="AJ19" s="692"/>
      <c r="AK19" s="692"/>
      <c r="AL19" s="667">
        <v>0.5</v>
      </c>
      <c r="AM19" s="668"/>
      <c r="AN19" s="668"/>
      <c r="AO19" s="693"/>
      <c r="AP19" s="661" t="s">
        <v>269</v>
      </c>
      <c r="AQ19" s="662"/>
      <c r="AR19" s="662"/>
      <c r="AS19" s="662"/>
      <c r="AT19" s="662"/>
      <c r="AU19" s="662"/>
      <c r="AV19" s="662"/>
      <c r="AW19" s="662"/>
      <c r="AX19" s="662"/>
      <c r="AY19" s="662"/>
      <c r="AZ19" s="662"/>
      <c r="BA19" s="662"/>
      <c r="BB19" s="662"/>
      <c r="BC19" s="662"/>
      <c r="BD19" s="662"/>
      <c r="BE19" s="662"/>
      <c r="BF19" s="663"/>
      <c r="BG19" s="664">
        <v>8470383</v>
      </c>
      <c r="BH19" s="665"/>
      <c r="BI19" s="665"/>
      <c r="BJ19" s="665"/>
      <c r="BK19" s="665"/>
      <c r="BL19" s="665"/>
      <c r="BM19" s="665"/>
      <c r="BN19" s="666"/>
      <c r="BO19" s="691">
        <v>10.4</v>
      </c>
      <c r="BP19" s="691"/>
      <c r="BQ19" s="691"/>
      <c r="BR19" s="691"/>
      <c r="BS19" s="692" t="s">
        <v>126</v>
      </c>
      <c r="BT19" s="692"/>
      <c r="BU19" s="692"/>
      <c r="BV19" s="692"/>
      <c r="BW19" s="692"/>
      <c r="BX19" s="692"/>
      <c r="BY19" s="692"/>
      <c r="BZ19" s="692"/>
      <c r="CA19" s="692"/>
      <c r="CB19" s="759"/>
      <c r="CD19" s="706" t="s">
        <v>270</v>
      </c>
      <c r="CE19" s="703"/>
      <c r="CF19" s="703"/>
      <c r="CG19" s="703"/>
      <c r="CH19" s="703"/>
      <c r="CI19" s="703"/>
      <c r="CJ19" s="703"/>
      <c r="CK19" s="703"/>
      <c r="CL19" s="703"/>
      <c r="CM19" s="703"/>
      <c r="CN19" s="703"/>
      <c r="CO19" s="703"/>
      <c r="CP19" s="703"/>
      <c r="CQ19" s="704"/>
      <c r="CR19" s="664" t="s">
        <v>126</v>
      </c>
      <c r="CS19" s="665"/>
      <c r="CT19" s="665"/>
      <c r="CU19" s="665"/>
      <c r="CV19" s="665"/>
      <c r="CW19" s="665"/>
      <c r="CX19" s="665"/>
      <c r="CY19" s="666"/>
      <c r="CZ19" s="691" t="s">
        <v>126</v>
      </c>
      <c r="DA19" s="691"/>
      <c r="DB19" s="691"/>
      <c r="DC19" s="691"/>
      <c r="DD19" s="670" t="s">
        <v>126</v>
      </c>
      <c r="DE19" s="665"/>
      <c r="DF19" s="665"/>
      <c r="DG19" s="665"/>
      <c r="DH19" s="665"/>
      <c r="DI19" s="665"/>
      <c r="DJ19" s="665"/>
      <c r="DK19" s="665"/>
      <c r="DL19" s="665"/>
      <c r="DM19" s="665"/>
      <c r="DN19" s="665"/>
      <c r="DO19" s="665"/>
      <c r="DP19" s="666"/>
      <c r="DQ19" s="670" t="s">
        <v>126</v>
      </c>
      <c r="DR19" s="665"/>
      <c r="DS19" s="665"/>
      <c r="DT19" s="665"/>
      <c r="DU19" s="665"/>
      <c r="DV19" s="665"/>
      <c r="DW19" s="665"/>
      <c r="DX19" s="665"/>
      <c r="DY19" s="665"/>
      <c r="DZ19" s="665"/>
      <c r="EA19" s="665"/>
      <c r="EB19" s="665"/>
      <c r="EC19" s="705"/>
    </row>
    <row r="20" spans="2:133" ht="11.25" customHeight="1" x14ac:dyDescent="0.2">
      <c r="B20" s="661" t="s">
        <v>271</v>
      </c>
      <c r="C20" s="662"/>
      <c r="D20" s="662"/>
      <c r="E20" s="662"/>
      <c r="F20" s="662"/>
      <c r="G20" s="662"/>
      <c r="H20" s="662"/>
      <c r="I20" s="662"/>
      <c r="J20" s="662"/>
      <c r="K20" s="662"/>
      <c r="L20" s="662"/>
      <c r="M20" s="662"/>
      <c r="N20" s="662"/>
      <c r="O20" s="662"/>
      <c r="P20" s="662"/>
      <c r="Q20" s="663"/>
      <c r="R20" s="664">
        <v>45792</v>
      </c>
      <c r="S20" s="665"/>
      <c r="T20" s="665"/>
      <c r="U20" s="665"/>
      <c r="V20" s="665"/>
      <c r="W20" s="665"/>
      <c r="X20" s="665"/>
      <c r="Y20" s="666"/>
      <c r="Z20" s="691">
        <v>0</v>
      </c>
      <c r="AA20" s="691"/>
      <c r="AB20" s="691"/>
      <c r="AC20" s="691"/>
      <c r="AD20" s="692">
        <v>45792</v>
      </c>
      <c r="AE20" s="692"/>
      <c r="AF20" s="692"/>
      <c r="AG20" s="692"/>
      <c r="AH20" s="692"/>
      <c r="AI20" s="692"/>
      <c r="AJ20" s="692"/>
      <c r="AK20" s="692"/>
      <c r="AL20" s="667">
        <v>0.1</v>
      </c>
      <c r="AM20" s="668"/>
      <c r="AN20" s="668"/>
      <c r="AO20" s="693"/>
      <c r="AP20" s="661" t="s">
        <v>272</v>
      </c>
      <c r="AQ20" s="662"/>
      <c r="AR20" s="662"/>
      <c r="AS20" s="662"/>
      <c r="AT20" s="662"/>
      <c r="AU20" s="662"/>
      <c r="AV20" s="662"/>
      <c r="AW20" s="662"/>
      <c r="AX20" s="662"/>
      <c r="AY20" s="662"/>
      <c r="AZ20" s="662"/>
      <c r="BA20" s="662"/>
      <c r="BB20" s="662"/>
      <c r="BC20" s="662"/>
      <c r="BD20" s="662"/>
      <c r="BE20" s="662"/>
      <c r="BF20" s="663"/>
      <c r="BG20" s="664">
        <v>8470383</v>
      </c>
      <c r="BH20" s="665"/>
      <c r="BI20" s="665"/>
      <c r="BJ20" s="665"/>
      <c r="BK20" s="665"/>
      <c r="BL20" s="665"/>
      <c r="BM20" s="665"/>
      <c r="BN20" s="666"/>
      <c r="BO20" s="691">
        <v>10.4</v>
      </c>
      <c r="BP20" s="691"/>
      <c r="BQ20" s="691"/>
      <c r="BR20" s="691"/>
      <c r="BS20" s="692" t="s">
        <v>126</v>
      </c>
      <c r="BT20" s="692"/>
      <c r="BU20" s="692"/>
      <c r="BV20" s="692"/>
      <c r="BW20" s="692"/>
      <c r="BX20" s="692"/>
      <c r="BY20" s="692"/>
      <c r="BZ20" s="692"/>
      <c r="CA20" s="692"/>
      <c r="CB20" s="759"/>
      <c r="CD20" s="706" t="s">
        <v>273</v>
      </c>
      <c r="CE20" s="703"/>
      <c r="CF20" s="703"/>
      <c r="CG20" s="703"/>
      <c r="CH20" s="703"/>
      <c r="CI20" s="703"/>
      <c r="CJ20" s="703"/>
      <c r="CK20" s="703"/>
      <c r="CL20" s="703"/>
      <c r="CM20" s="703"/>
      <c r="CN20" s="703"/>
      <c r="CO20" s="703"/>
      <c r="CP20" s="703"/>
      <c r="CQ20" s="704"/>
      <c r="CR20" s="664">
        <v>177139296</v>
      </c>
      <c r="CS20" s="665"/>
      <c r="CT20" s="665"/>
      <c r="CU20" s="665"/>
      <c r="CV20" s="665"/>
      <c r="CW20" s="665"/>
      <c r="CX20" s="665"/>
      <c r="CY20" s="666"/>
      <c r="CZ20" s="691">
        <v>100</v>
      </c>
      <c r="DA20" s="691"/>
      <c r="DB20" s="691"/>
      <c r="DC20" s="691"/>
      <c r="DD20" s="670">
        <v>20822216</v>
      </c>
      <c r="DE20" s="665"/>
      <c r="DF20" s="665"/>
      <c r="DG20" s="665"/>
      <c r="DH20" s="665"/>
      <c r="DI20" s="665"/>
      <c r="DJ20" s="665"/>
      <c r="DK20" s="665"/>
      <c r="DL20" s="665"/>
      <c r="DM20" s="665"/>
      <c r="DN20" s="665"/>
      <c r="DO20" s="665"/>
      <c r="DP20" s="666"/>
      <c r="DQ20" s="670">
        <v>101632940</v>
      </c>
      <c r="DR20" s="665"/>
      <c r="DS20" s="665"/>
      <c r="DT20" s="665"/>
      <c r="DU20" s="665"/>
      <c r="DV20" s="665"/>
      <c r="DW20" s="665"/>
      <c r="DX20" s="665"/>
      <c r="DY20" s="665"/>
      <c r="DZ20" s="665"/>
      <c r="EA20" s="665"/>
      <c r="EB20" s="665"/>
      <c r="EC20" s="705"/>
    </row>
    <row r="21" spans="2:133" ht="11.25" customHeight="1" x14ac:dyDescent="0.2">
      <c r="B21" s="661" t="s">
        <v>274</v>
      </c>
      <c r="C21" s="662"/>
      <c r="D21" s="662"/>
      <c r="E21" s="662"/>
      <c r="F21" s="662"/>
      <c r="G21" s="662"/>
      <c r="H21" s="662"/>
      <c r="I21" s="662"/>
      <c r="J21" s="662"/>
      <c r="K21" s="662"/>
      <c r="L21" s="662"/>
      <c r="M21" s="662"/>
      <c r="N21" s="662"/>
      <c r="O21" s="662"/>
      <c r="P21" s="662"/>
      <c r="Q21" s="663"/>
      <c r="R21" s="664">
        <v>11243</v>
      </c>
      <c r="S21" s="665"/>
      <c r="T21" s="665"/>
      <c r="U21" s="665"/>
      <c r="V21" s="665"/>
      <c r="W21" s="665"/>
      <c r="X21" s="665"/>
      <c r="Y21" s="666"/>
      <c r="Z21" s="691">
        <v>0</v>
      </c>
      <c r="AA21" s="691"/>
      <c r="AB21" s="691"/>
      <c r="AC21" s="691"/>
      <c r="AD21" s="692">
        <v>11243</v>
      </c>
      <c r="AE21" s="692"/>
      <c r="AF21" s="692"/>
      <c r="AG21" s="692"/>
      <c r="AH21" s="692"/>
      <c r="AI21" s="692"/>
      <c r="AJ21" s="692"/>
      <c r="AK21" s="692"/>
      <c r="AL21" s="667">
        <v>0</v>
      </c>
      <c r="AM21" s="668"/>
      <c r="AN21" s="668"/>
      <c r="AO21" s="693"/>
      <c r="AP21" s="756" t="s">
        <v>275</v>
      </c>
      <c r="AQ21" s="764"/>
      <c r="AR21" s="764"/>
      <c r="AS21" s="764"/>
      <c r="AT21" s="764"/>
      <c r="AU21" s="764"/>
      <c r="AV21" s="764"/>
      <c r="AW21" s="764"/>
      <c r="AX21" s="764"/>
      <c r="AY21" s="764"/>
      <c r="AZ21" s="764"/>
      <c r="BA21" s="764"/>
      <c r="BB21" s="764"/>
      <c r="BC21" s="764"/>
      <c r="BD21" s="764"/>
      <c r="BE21" s="764"/>
      <c r="BF21" s="758"/>
      <c r="BG21" s="664">
        <v>8286</v>
      </c>
      <c r="BH21" s="665"/>
      <c r="BI21" s="665"/>
      <c r="BJ21" s="665"/>
      <c r="BK21" s="665"/>
      <c r="BL21" s="665"/>
      <c r="BM21" s="665"/>
      <c r="BN21" s="666"/>
      <c r="BO21" s="691">
        <v>0</v>
      </c>
      <c r="BP21" s="691"/>
      <c r="BQ21" s="691"/>
      <c r="BR21" s="691"/>
      <c r="BS21" s="692" t="s">
        <v>126</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276</v>
      </c>
      <c r="C22" s="728"/>
      <c r="D22" s="728"/>
      <c r="E22" s="728"/>
      <c r="F22" s="728"/>
      <c r="G22" s="728"/>
      <c r="H22" s="728"/>
      <c r="I22" s="728"/>
      <c r="J22" s="728"/>
      <c r="K22" s="728"/>
      <c r="L22" s="728"/>
      <c r="M22" s="728"/>
      <c r="N22" s="728"/>
      <c r="O22" s="728"/>
      <c r="P22" s="728"/>
      <c r="Q22" s="729"/>
      <c r="R22" s="664">
        <v>429642</v>
      </c>
      <c r="S22" s="665"/>
      <c r="T22" s="665"/>
      <c r="U22" s="665"/>
      <c r="V22" s="665"/>
      <c r="W22" s="665"/>
      <c r="X22" s="665"/>
      <c r="Y22" s="666"/>
      <c r="Z22" s="691">
        <v>0.2</v>
      </c>
      <c r="AA22" s="691"/>
      <c r="AB22" s="691"/>
      <c r="AC22" s="691"/>
      <c r="AD22" s="692">
        <v>392125</v>
      </c>
      <c r="AE22" s="692"/>
      <c r="AF22" s="692"/>
      <c r="AG22" s="692"/>
      <c r="AH22" s="692"/>
      <c r="AI22" s="692"/>
      <c r="AJ22" s="692"/>
      <c r="AK22" s="692"/>
      <c r="AL22" s="667">
        <v>0.40000000596046448</v>
      </c>
      <c r="AM22" s="668"/>
      <c r="AN22" s="668"/>
      <c r="AO22" s="693"/>
      <c r="AP22" s="756" t="s">
        <v>277</v>
      </c>
      <c r="AQ22" s="764"/>
      <c r="AR22" s="764"/>
      <c r="AS22" s="764"/>
      <c r="AT22" s="764"/>
      <c r="AU22" s="764"/>
      <c r="AV22" s="764"/>
      <c r="AW22" s="764"/>
      <c r="AX22" s="764"/>
      <c r="AY22" s="764"/>
      <c r="AZ22" s="764"/>
      <c r="BA22" s="764"/>
      <c r="BB22" s="764"/>
      <c r="BC22" s="764"/>
      <c r="BD22" s="764"/>
      <c r="BE22" s="764"/>
      <c r="BF22" s="758"/>
      <c r="BG22" s="664">
        <v>2475733</v>
      </c>
      <c r="BH22" s="665"/>
      <c r="BI22" s="665"/>
      <c r="BJ22" s="665"/>
      <c r="BK22" s="665"/>
      <c r="BL22" s="665"/>
      <c r="BM22" s="665"/>
      <c r="BN22" s="666"/>
      <c r="BO22" s="691">
        <v>3</v>
      </c>
      <c r="BP22" s="691"/>
      <c r="BQ22" s="691"/>
      <c r="BR22" s="691"/>
      <c r="BS22" s="692" t="s">
        <v>126</v>
      </c>
      <c r="BT22" s="692"/>
      <c r="BU22" s="692"/>
      <c r="BV22" s="692"/>
      <c r="BW22" s="692"/>
      <c r="BX22" s="692"/>
      <c r="BY22" s="692"/>
      <c r="BZ22" s="692"/>
      <c r="CA22" s="692"/>
      <c r="CB22" s="759"/>
      <c r="CD22" s="766" t="s">
        <v>278</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279</v>
      </c>
      <c r="C23" s="662"/>
      <c r="D23" s="662"/>
      <c r="E23" s="662"/>
      <c r="F23" s="662"/>
      <c r="G23" s="662"/>
      <c r="H23" s="662"/>
      <c r="I23" s="662"/>
      <c r="J23" s="662"/>
      <c r="K23" s="662"/>
      <c r="L23" s="662"/>
      <c r="M23" s="662"/>
      <c r="N23" s="662"/>
      <c r="O23" s="662"/>
      <c r="P23" s="662"/>
      <c r="Q23" s="663"/>
      <c r="R23" s="664">
        <v>47929</v>
      </c>
      <c r="S23" s="665"/>
      <c r="T23" s="665"/>
      <c r="U23" s="665"/>
      <c r="V23" s="665"/>
      <c r="W23" s="665"/>
      <c r="X23" s="665"/>
      <c r="Y23" s="666"/>
      <c r="Z23" s="691">
        <v>0</v>
      </c>
      <c r="AA23" s="691"/>
      <c r="AB23" s="691"/>
      <c r="AC23" s="691"/>
      <c r="AD23" s="692" t="s">
        <v>126</v>
      </c>
      <c r="AE23" s="692"/>
      <c r="AF23" s="692"/>
      <c r="AG23" s="692"/>
      <c r="AH23" s="692"/>
      <c r="AI23" s="692"/>
      <c r="AJ23" s="692"/>
      <c r="AK23" s="692"/>
      <c r="AL23" s="667" t="s">
        <v>126</v>
      </c>
      <c r="AM23" s="668"/>
      <c r="AN23" s="668"/>
      <c r="AO23" s="693"/>
      <c r="AP23" s="756" t="s">
        <v>280</v>
      </c>
      <c r="AQ23" s="764"/>
      <c r="AR23" s="764"/>
      <c r="AS23" s="764"/>
      <c r="AT23" s="764"/>
      <c r="AU23" s="764"/>
      <c r="AV23" s="764"/>
      <c r="AW23" s="764"/>
      <c r="AX23" s="764"/>
      <c r="AY23" s="764"/>
      <c r="AZ23" s="764"/>
      <c r="BA23" s="764"/>
      <c r="BB23" s="764"/>
      <c r="BC23" s="764"/>
      <c r="BD23" s="764"/>
      <c r="BE23" s="764"/>
      <c r="BF23" s="758"/>
      <c r="BG23" s="664">
        <v>5986364</v>
      </c>
      <c r="BH23" s="665"/>
      <c r="BI23" s="665"/>
      <c r="BJ23" s="665"/>
      <c r="BK23" s="665"/>
      <c r="BL23" s="665"/>
      <c r="BM23" s="665"/>
      <c r="BN23" s="666"/>
      <c r="BO23" s="691">
        <v>7.4</v>
      </c>
      <c r="BP23" s="691"/>
      <c r="BQ23" s="691"/>
      <c r="BR23" s="691"/>
      <c r="BS23" s="692" t="s">
        <v>126</v>
      </c>
      <c r="BT23" s="692"/>
      <c r="BU23" s="692"/>
      <c r="BV23" s="692"/>
      <c r="BW23" s="692"/>
      <c r="BX23" s="692"/>
      <c r="BY23" s="692"/>
      <c r="BZ23" s="692"/>
      <c r="CA23" s="692"/>
      <c r="CB23" s="759"/>
      <c r="CD23" s="766" t="s">
        <v>219</v>
      </c>
      <c r="CE23" s="767"/>
      <c r="CF23" s="767"/>
      <c r="CG23" s="767"/>
      <c r="CH23" s="767"/>
      <c r="CI23" s="767"/>
      <c r="CJ23" s="767"/>
      <c r="CK23" s="767"/>
      <c r="CL23" s="767"/>
      <c r="CM23" s="767"/>
      <c r="CN23" s="767"/>
      <c r="CO23" s="767"/>
      <c r="CP23" s="767"/>
      <c r="CQ23" s="768"/>
      <c r="CR23" s="766" t="s">
        <v>281</v>
      </c>
      <c r="CS23" s="767"/>
      <c r="CT23" s="767"/>
      <c r="CU23" s="767"/>
      <c r="CV23" s="767"/>
      <c r="CW23" s="767"/>
      <c r="CX23" s="767"/>
      <c r="CY23" s="768"/>
      <c r="CZ23" s="766" t="s">
        <v>282</v>
      </c>
      <c r="DA23" s="767"/>
      <c r="DB23" s="767"/>
      <c r="DC23" s="768"/>
      <c r="DD23" s="766" t="s">
        <v>283</v>
      </c>
      <c r="DE23" s="767"/>
      <c r="DF23" s="767"/>
      <c r="DG23" s="767"/>
      <c r="DH23" s="767"/>
      <c r="DI23" s="767"/>
      <c r="DJ23" s="767"/>
      <c r="DK23" s="768"/>
      <c r="DL23" s="775" t="s">
        <v>284</v>
      </c>
      <c r="DM23" s="776"/>
      <c r="DN23" s="776"/>
      <c r="DO23" s="776"/>
      <c r="DP23" s="776"/>
      <c r="DQ23" s="776"/>
      <c r="DR23" s="776"/>
      <c r="DS23" s="776"/>
      <c r="DT23" s="776"/>
      <c r="DU23" s="776"/>
      <c r="DV23" s="777"/>
      <c r="DW23" s="766" t="s">
        <v>285</v>
      </c>
      <c r="DX23" s="767"/>
      <c r="DY23" s="767"/>
      <c r="DZ23" s="767"/>
      <c r="EA23" s="767"/>
      <c r="EB23" s="767"/>
      <c r="EC23" s="768"/>
    </row>
    <row r="24" spans="2:133" ht="11.25" customHeight="1" x14ac:dyDescent="0.2">
      <c r="B24" s="661" t="s">
        <v>286</v>
      </c>
      <c r="C24" s="662"/>
      <c r="D24" s="662"/>
      <c r="E24" s="662"/>
      <c r="F24" s="662"/>
      <c r="G24" s="662"/>
      <c r="H24" s="662"/>
      <c r="I24" s="662"/>
      <c r="J24" s="662"/>
      <c r="K24" s="662"/>
      <c r="L24" s="662"/>
      <c r="M24" s="662"/>
      <c r="N24" s="662"/>
      <c r="O24" s="662"/>
      <c r="P24" s="662"/>
      <c r="Q24" s="663"/>
      <c r="R24" s="664" t="s">
        <v>126</v>
      </c>
      <c r="S24" s="665"/>
      <c r="T24" s="665"/>
      <c r="U24" s="665"/>
      <c r="V24" s="665"/>
      <c r="W24" s="665"/>
      <c r="X24" s="665"/>
      <c r="Y24" s="666"/>
      <c r="Z24" s="691" t="s">
        <v>126</v>
      </c>
      <c r="AA24" s="691"/>
      <c r="AB24" s="691"/>
      <c r="AC24" s="691"/>
      <c r="AD24" s="692" t="s">
        <v>126</v>
      </c>
      <c r="AE24" s="692"/>
      <c r="AF24" s="692"/>
      <c r="AG24" s="692"/>
      <c r="AH24" s="692"/>
      <c r="AI24" s="692"/>
      <c r="AJ24" s="692"/>
      <c r="AK24" s="692"/>
      <c r="AL24" s="667" t="s">
        <v>126</v>
      </c>
      <c r="AM24" s="668"/>
      <c r="AN24" s="668"/>
      <c r="AO24" s="693"/>
      <c r="AP24" s="756" t="s">
        <v>287</v>
      </c>
      <c r="AQ24" s="764"/>
      <c r="AR24" s="764"/>
      <c r="AS24" s="764"/>
      <c r="AT24" s="764"/>
      <c r="AU24" s="764"/>
      <c r="AV24" s="764"/>
      <c r="AW24" s="764"/>
      <c r="AX24" s="764"/>
      <c r="AY24" s="764"/>
      <c r="AZ24" s="764"/>
      <c r="BA24" s="764"/>
      <c r="BB24" s="764"/>
      <c r="BC24" s="764"/>
      <c r="BD24" s="764"/>
      <c r="BE24" s="764"/>
      <c r="BF24" s="758"/>
      <c r="BG24" s="664" t="s">
        <v>126</v>
      </c>
      <c r="BH24" s="665"/>
      <c r="BI24" s="665"/>
      <c r="BJ24" s="665"/>
      <c r="BK24" s="665"/>
      <c r="BL24" s="665"/>
      <c r="BM24" s="665"/>
      <c r="BN24" s="666"/>
      <c r="BO24" s="691" t="s">
        <v>126</v>
      </c>
      <c r="BP24" s="691"/>
      <c r="BQ24" s="691"/>
      <c r="BR24" s="691"/>
      <c r="BS24" s="692" t="s">
        <v>126</v>
      </c>
      <c r="BT24" s="692"/>
      <c r="BU24" s="692"/>
      <c r="BV24" s="692"/>
      <c r="BW24" s="692"/>
      <c r="BX24" s="692"/>
      <c r="BY24" s="692"/>
      <c r="BZ24" s="692"/>
      <c r="CA24" s="692"/>
      <c r="CB24" s="759"/>
      <c r="CD24" s="720" t="s">
        <v>288</v>
      </c>
      <c r="CE24" s="721"/>
      <c r="CF24" s="721"/>
      <c r="CG24" s="721"/>
      <c r="CH24" s="721"/>
      <c r="CI24" s="721"/>
      <c r="CJ24" s="721"/>
      <c r="CK24" s="721"/>
      <c r="CL24" s="721"/>
      <c r="CM24" s="721"/>
      <c r="CN24" s="721"/>
      <c r="CO24" s="721"/>
      <c r="CP24" s="721"/>
      <c r="CQ24" s="722"/>
      <c r="CR24" s="717">
        <v>92685062</v>
      </c>
      <c r="CS24" s="718"/>
      <c r="CT24" s="718"/>
      <c r="CU24" s="718"/>
      <c r="CV24" s="718"/>
      <c r="CW24" s="718"/>
      <c r="CX24" s="718"/>
      <c r="CY24" s="761"/>
      <c r="CZ24" s="762">
        <v>52.3</v>
      </c>
      <c r="DA24" s="736"/>
      <c r="DB24" s="736"/>
      <c r="DC24" s="765"/>
      <c r="DD24" s="760">
        <v>50305170</v>
      </c>
      <c r="DE24" s="718"/>
      <c r="DF24" s="718"/>
      <c r="DG24" s="718"/>
      <c r="DH24" s="718"/>
      <c r="DI24" s="718"/>
      <c r="DJ24" s="718"/>
      <c r="DK24" s="761"/>
      <c r="DL24" s="760">
        <v>49504081</v>
      </c>
      <c r="DM24" s="718"/>
      <c r="DN24" s="718"/>
      <c r="DO24" s="718"/>
      <c r="DP24" s="718"/>
      <c r="DQ24" s="718"/>
      <c r="DR24" s="718"/>
      <c r="DS24" s="718"/>
      <c r="DT24" s="718"/>
      <c r="DU24" s="718"/>
      <c r="DV24" s="761"/>
      <c r="DW24" s="762">
        <v>55.2</v>
      </c>
      <c r="DX24" s="736"/>
      <c r="DY24" s="736"/>
      <c r="DZ24" s="736"/>
      <c r="EA24" s="736"/>
      <c r="EB24" s="736"/>
      <c r="EC24" s="763"/>
    </row>
    <row r="25" spans="2:133" ht="11.25" customHeight="1" x14ac:dyDescent="0.2">
      <c r="B25" s="661" t="s">
        <v>289</v>
      </c>
      <c r="C25" s="662"/>
      <c r="D25" s="662"/>
      <c r="E25" s="662"/>
      <c r="F25" s="662"/>
      <c r="G25" s="662"/>
      <c r="H25" s="662"/>
      <c r="I25" s="662"/>
      <c r="J25" s="662"/>
      <c r="K25" s="662"/>
      <c r="L25" s="662"/>
      <c r="M25" s="662"/>
      <c r="N25" s="662"/>
      <c r="O25" s="662"/>
      <c r="P25" s="662"/>
      <c r="Q25" s="663"/>
      <c r="R25" s="664">
        <v>47905</v>
      </c>
      <c r="S25" s="665"/>
      <c r="T25" s="665"/>
      <c r="U25" s="665"/>
      <c r="V25" s="665"/>
      <c r="W25" s="665"/>
      <c r="X25" s="665"/>
      <c r="Y25" s="666"/>
      <c r="Z25" s="691">
        <v>0</v>
      </c>
      <c r="AA25" s="691"/>
      <c r="AB25" s="691"/>
      <c r="AC25" s="691"/>
      <c r="AD25" s="692" t="s">
        <v>126</v>
      </c>
      <c r="AE25" s="692"/>
      <c r="AF25" s="692"/>
      <c r="AG25" s="692"/>
      <c r="AH25" s="692"/>
      <c r="AI25" s="692"/>
      <c r="AJ25" s="692"/>
      <c r="AK25" s="692"/>
      <c r="AL25" s="667" t="s">
        <v>126</v>
      </c>
      <c r="AM25" s="668"/>
      <c r="AN25" s="668"/>
      <c r="AO25" s="693"/>
      <c r="AP25" s="756" t="s">
        <v>290</v>
      </c>
      <c r="AQ25" s="764"/>
      <c r="AR25" s="764"/>
      <c r="AS25" s="764"/>
      <c r="AT25" s="764"/>
      <c r="AU25" s="764"/>
      <c r="AV25" s="764"/>
      <c r="AW25" s="764"/>
      <c r="AX25" s="764"/>
      <c r="AY25" s="764"/>
      <c r="AZ25" s="764"/>
      <c r="BA25" s="764"/>
      <c r="BB25" s="764"/>
      <c r="BC25" s="764"/>
      <c r="BD25" s="764"/>
      <c r="BE25" s="764"/>
      <c r="BF25" s="758"/>
      <c r="BG25" s="664" t="s">
        <v>126</v>
      </c>
      <c r="BH25" s="665"/>
      <c r="BI25" s="665"/>
      <c r="BJ25" s="665"/>
      <c r="BK25" s="665"/>
      <c r="BL25" s="665"/>
      <c r="BM25" s="665"/>
      <c r="BN25" s="666"/>
      <c r="BO25" s="691" t="s">
        <v>126</v>
      </c>
      <c r="BP25" s="691"/>
      <c r="BQ25" s="691"/>
      <c r="BR25" s="691"/>
      <c r="BS25" s="692" t="s">
        <v>126</v>
      </c>
      <c r="BT25" s="692"/>
      <c r="BU25" s="692"/>
      <c r="BV25" s="692"/>
      <c r="BW25" s="692"/>
      <c r="BX25" s="692"/>
      <c r="BY25" s="692"/>
      <c r="BZ25" s="692"/>
      <c r="CA25" s="692"/>
      <c r="CB25" s="759"/>
      <c r="CD25" s="706" t="s">
        <v>291</v>
      </c>
      <c r="CE25" s="703"/>
      <c r="CF25" s="703"/>
      <c r="CG25" s="703"/>
      <c r="CH25" s="703"/>
      <c r="CI25" s="703"/>
      <c r="CJ25" s="703"/>
      <c r="CK25" s="703"/>
      <c r="CL25" s="703"/>
      <c r="CM25" s="703"/>
      <c r="CN25" s="703"/>
      <c r="CO25" s="703"/>
      <c r="CP25" s="703"/>
      <c r="CQ25" s="704"/>
      <c r="CR25" s="664">
        <v>27426130</v>
      </c>
      <c r="CS25" s="675"/>
      <c r="CT25" s="675"/>
      <c r="CU25" s="675"/>
      <c r="CV25" s="675"/>
      <c r="CW25" s="675"/>
      <c r="CX25" s="675"/>
      <c r="CY25" s="676"/>
      <c r="CZ25" s="667">
        <v>15.5</v>
      </c>
      <c r="DA25" s="677"/>
      <c r="DB25" s="677"/>
      <c r="DC25" s="678"/>
      <c r="DD25" s="670">
        <v>25736211</v>
      </c>
      <c r="DE25" s="675"/>
      <c r="DF25" s="675"/>
      <c r="DG25" s="675"/>
      <c r="DH25" s="675"/>
      <c r="DI25" s="675"/>
      <c r="DJ25" s="675"/>
      <c r="DK25" s="676"/>
      <c r="DL25" s="670">
        <v>25003312</v>
      </c>
      <c r="DM25" s="675"/>
      <c r="DN25" s="675"/>
      <c r="DO25" s="675"/>
      <c r="DP25" s="675"/>
      <c r="DQ25" s="675"/>
      <c r="DR25" s="675"/>
      <c r="DS25" s="675"/>
      <c r="DT25" s="675"/>
      <c r="DU25" s="675"/>
      <c r="DV25" s="676"/>
      <c r="DW25" s="667">
        <v>27.9</v>
      </c>
      <c r="DX25" s="677"/>
      <c r="DY25" s="677"/>
      <c r="DZ25" s="677"/>
      <c r="EA25" s="677"/>
      <c r="EB25" s="677"/>
      <c r="EC25" s="698"/>
    </row>
    <row r="26" spans="2:133" ht="11.25" customHeight="1" x14ac:dyDescent="0.2">
      <c r="B26" s="661" t="s">
        <v>292</v>
      </c>
      <c r="C26" s="662"/>
      <c r="D26" s="662"/>
      <c r="E26" s="662"/>
      <c r="F26" s="662"/>
      <c r="G26" s="662"/>
      <c r="H26" s="662"/>
      <c r="I26" s="662"/>
      <c r="J26" s="662"/>
      <c r="K26" s="662"/>
      <c r="L26" s="662"/>
      <c r="M26" s="662"/>
      <c r="N26" s="662"/>
      <c r="O26" s="662"/>
      <c r="P26" s="662"/>
      <c r="Q26" s="663"/>
      <c r="R26" s="664">
        <v>24</v>
      </c>
      <c r="S26" s="665"/>
      <c r="T26" s="665"/>
      <c r="U26" s="665"/>
      <c r="V26" s="665"/>
      <c r="W26" s="665"/>
      <c r="X26" s="665"/>
      <c r="Y26" s="666"/>
      <c r="Z26" s="691">
        <v>0</v>
      </c>
      <c r="AA26" s="691"/>
      <c r="AB26" s="691"/>
      <c r="AC26" s="691"/>
      <c r="AD26" s="692" t="s">
        <v>126</v>
      </c>
      <c r="AE26" s="692"/>
      <c r="AF26" s="692"/>
      <c r="AG26" s="692"/>
      <c r="AH26" s="692"/>
      <c r="AI26" s="692"/>
      <c r="AJ26" s="692"/>
      <c r="AK26" s="692"/>
      <c r="AL26" s="667" t="s">
        <v>126</v>
      </c>
      <c r="AM26" s="668"/>
      <c r="AN26" s="668"/>
      <c r="AO26" s="693"/>
      <c r="AP26" s="756" t="s">
        <v>293</v>
      </c>
      <c r="AQ26" s="757"/>
      <c r="AR26" s="757"/>
      <c r="AS26" s="757"/>
      <c r="AT26" s="757"/>
      <c r="AU26" s="757"/>
      <c r="AV26" s="757"/>
      <c r="AW26" s="757"/>
      <c r="AX26" s="757"/>
      <c r="AY26" s="757"/>
      <c r="AZ26" s="757"/>
      <c r="BA26" s="757"/>
      <c r="BB26" s="757"/>
      <c r="BC26" s="757"/>
      <c r="BD26" s="757"/>
      <c r="BE26" s="757"/>
      <c r="BF26" s="758"/>
      <c r="BG26" s="664" t="s">
        <v>126</v>
      </c>
      <c r="BH26" s="665"/>
      <c r="BI26" s="665"/>
      <c r="BJ26" s="665"/>
      <c r="BK26" s="665"/>
      <c r="BL26" s="665"/>
      <c r="BM26" s="665"/>
      <c r="BN26" s="666"/>
      <c r="BO26" s="691" t="s">
        <v>126</v>
      </c>
      <c r="BP26" s="691"/>
      <c r="BQ26" s="691"/>
      <c r="BR26" s="691"/>
      <c r="BS26" s="692" t="s">
        <v>126</v>
      </c>
      <c r="BT26" s="692"/>
      <c r="BU26" s="692"/>
      <c r="BV26" s="692"/>
      <c r="BW26" s="692"/>
      <c r="BX26" s="692"/>
      <c r="BY26" s="692"/>
      <c r="BZ26" s="692"/>
      <c r="CA26" s="692"/>
      <c r="CB26" s="759"/>
      <c r="CD26" s="706" t="s">
        <v>294</v>
      </c>
      <c r="CE26" s="703"/>
      <c r="CF26" s="703"/>
      <c r="CG26" s="703"/>
      <c r="CH26" s="703"/>
      <c r="CI26" s="703"/>
      <c r="CJ26" s="703"/>
      <c r="CK26" s="703"/>
      <c r="CL26" s="703"/>
      <c r="CM26" s="703"/>
      <c r="CN26" s="703"/>
      <c r="CO26" s="703"/>
      <c r="CP26" s="703"/>
      <c r="CQ26" s="704"/>
      <c r="CR26" s="664">
        <v>18360344</v>
      </c>
      <c r="CS26" s="665"/>
      <c r="CT26" s="665"/>
      <c r="CU26" s="665"/>
      <c r="CV26" s="665"/>
      <c r="CW26" s="665"/>
      <c r="CX26" s="665"/>
      <c r="CY26" s="666"/>
      <c r="CZ26" s="667">
        <v>10.4</v>
      </c>
      <c r="DA26" s="677"/>
      <c r="DB26" s="677"/>
      <c r="DC26" s="678"/>
      <c r="DD26" s="670">
        <v>17592628</v>
      </c>
      <c r="DE26" s="665"/>
      <c r="DF26" s="665"/>
      <c r="DG26" s="665"/>
      <c r="DH26" s="665"/>
      <c r="DI26" s="665"/>
      <c r="DJ26" s="665"/>
      <c r="DK26" s="666"/>
      <c r="DL26" s="670" t="s">
        <v>126</v>
      </c>
      <c r="DM26" s="665"/>
      <c r="DN26" s="665"/>
      <c r="DO26" s="665"/>
      <c r="DP26" s="665"/>
      <c r="DQ26" s="665"/>
      <c r="DR26" s="665"/>
      <c r="DS26" s="665"/>
      <c r="DT26" s="665"/>
      <c r="DU26" s="665"/>
      <c r="DV26" s="666"/>
      <c r="DW26" s="667" t="s">
        <v>126</v>
      </c>
      <c r="DX26" s="677"/>
      <c r="DY26" s="677"/>
      <c r="DZ26" s="677"/>
      <c r="EA26" s="677"/>
      <c r="EB26" s="677"/>
      <c r="EC26" s="698"/>
    </row>
    <row r="27" spans="2:133" ht="11.25" customHeight="1" x14ac:dyDescent="0.2">
      <c r="B27" s="661" t="s">
        <v>295</v>
      </c>
      <c r="C27" s="662"/>
      <c r="D27" s="662"/>
      <c r="E27" s="662"/>
      <c r="F27" s="662"/>
      <c r="G27" s="662"/>
      <c r="H27" s="662"/>
      <c r="I27" s="662"/>
      <c r="J27" s="662"/>
      <c r="K27" s="662"/>
      <c r="L27" s="662"/>
      <c r="M27" s="662"/>
      <c r="N27" s="662"/>
      <c r="O27" s="662"/>
      <c r="P27" s="662"/>
      <c r="Q27" s="663"/>
      <c r="R27" s="664">
        <v>95007004</v>
      </c>
      <c r="S27" s="665"/>
      <c r="T27" s="665"/>
      <c r="U27" s="665"/>
      <c r="V27" s="665"/>
      <c r="W27" s="665"/>
      <c r="X27" s="665"/>
      <c r="Y27" s="666"/>
      <c r="Z27" s="691">
        <v>51.6</v>
      </c>
      <c r="AA27" s="691"/>
      <c r="AB27" s="691"/>
      <c r="AC27" s="691"/>
      <c r="AD27" s="692">
        <v>88935194</v>
      </c>
      <c r="AE27" s="692"/>
      <c r="AF27" s="692"/>
      <c r="AG27" s="692"/>
      <c r="AH27" s="692"/>
      <c r="AI27" s="692"/>
      <c r="AJ27" s="692"/>
      <c r="AK27" s="692"/>
      <c r="AL27" s="667">
        <v>99.199996948242188</v>
      </c>
      <c r="AM27" s="668"/>
      <c r="AN27" s="668"/>
      <c r="AO27" s="693"/>
      <c r="AP27" s="661" t="s">
        <v>296</v>
      </c>
      <c r="AQ27" s="662"/>
      <c r="AR27" s="662"/>
      <c r="AS27" s="662"/>
      <c r="AT27" s="662"/>
      <c r="AU27" s="662"/>
      <c r="AV27" s="662"/>
      <c r="AW27" s="662"/>
      <c r="AX27" s="662"/>
      <c r="AY27" s="662"/>
      <c r="AZ27" s="662"/>
      <c r="BA27" s="662"/>
      <c r="BB27" s="662"/>
      <c r="BC27" s="662"/>
      <c r="BD27" s="662"/>
      <c r="BE27" s="662"/>
      <c r="BF27" s="663"/>
      <c r="BG27" s="664">
        <v>81339202</v>
      </c>
      <c r="BH27" s="665"/>
      <c r="BI27" s="665"/>
      <c r="BJ27" s="665"/>
      <c r="BK27" s="665"/>
      <c r="BL27" s="665"/>
      <c r="BM27" s="665"/>
      <c r="BN27" s="666"/>
      <c r="BO27" s="691">
        <v>100</v>
      </c>
      <c r="BP27" s="691"/>
      <c r="BQ27" s="691"/>
      <c r="BR27" s="691"/>
      <c r="BS27" s="692">
        <v>386729</v>
      </c>
      <c r="BT27" s="692"/>
      <c r="BU27" s="692"/>
      <c r="BV27" s="692"/>
      <c r="BW27" s="692"/>
      <c r="BX27" s="692"/>
      <c r="BY27" s="692"/>
      <c r="BZ27" s="692"/>
      <c r="CA27" s="692"/>
      <c r="CB27" s="759"/>
      <c r="CD27" s="706" t="s">
        <v>297</v>
      </c>
      <c r="CE27" s="703"/>
      <c r="CF27" s="703"/>
      <c r="CG27" s="703"/>
      <c r="CH27" s="703"/>
      <c r="CI27" s="703"/>
      <c r="CJ27" s="703"/>
      <c r="CK27" s="703"/>
      <c r="CL27" s="703"/>
      <c r="CM27" s="703"/>
      <c r="CN27" s="703"/>
      <c r="CO27" s="703"/>
      <c r="CP27" s="703"/>
      <c r="CQ27" s="704"/>
      <c r="CR27" s="664">
        <v>55795088</v>
      </c>
      <c r="CS27" s="675"/>
      <c r="CT27" s="675"/>
      <c r="CU27" s="675"/>
      <c r="CV27" s="675"/>
      <c r="CW27" s="675"/>
      <c r="CX27" s="675"/>
      <c r="CY27" s="676"/>
      <c r="CZ27" s="667">
        <v>31.5</v>
      </c>
      <c r="DA27" s="677"/>
      <c r="DB27" s="677"/>
      <c r="DC27" s="678"/>
      <c r="DD27" s="670">
        <v>15105115</v>
      </c>
      <c r="DE27" s="675"/>
      <c r="DF27" s="675"/>
      <c r="DG27" s="675"/>
      <c r="DH27" s="675"/>
      <c r="DI27" s="675"/>
      <c r="DJ27" s="675"/>
      <c r="DK27" s="676"/>
      <c r="DL27" s="670">
        <v>15036925</v>
      </c>
      <c r="DM27" s="675"/>
      <c r="DN27" s="675"/>
      <c r="DO27" s="675"/>
      <c r="DP27" s="675"/>
      <c r="DQ27" s="675"/>
      <c r="DR27" s="675"/>
      <c r="DS27" s="675"/>
      <c r="DT27" s="675"/>
      <c r="DU27" s="675"/>
      <c r="DV27" s="676"/>
      <c r="DW27" s="667">
        <v>16.8</v>
      </c>
      <c r="DX27" s="677"/>
      <c r="DY27" s="677"/>
      <c r="DZ27" s="677"/>
      <c r="EA27" s="677"/>
      <c r="EB27" s="677"/>
      <c r="EC27" s="698"/>
    </row>
    <row r="28" spans="2:133" ht="11.25" customHeight="1" x14ac:dyDescent="0.2">
      <c r="B28" s="661" t="s">
        <v>298</v>
      </c>
      <c r="C28" s="662"/>
      <c r="D28" s="662"/>
      <c r="E28" s="662"/>
      <c r="F28" s="662"/>
      <c r="G28" s="662"/>
      <c r="H28" s="662"/>
      <c r="I28" s="662"/>
      <c r="J28" s="662"/>
      <c r="K28" s="662"/>
      <c r="L28" s="662"/>
      <c r="M28" s="662"/>
      <c r="N28" s="662"/>
      <c r="O28" s="662"/>
      <c r="P28" s="662"/>
      <c r="Q28" s="663"/>
      <c r="R28" s="664">
        <v>51716</v>
      </c>
      <c r="S28" s="665"/>
      <c r="T28" s="665"/>
      <c r="U28" s="665"/>
      <c r="V28" s="665"/>
      <c r="W28" s="665"/>
      <c r="X28" s="665"/>
      <c r="Y28" s="666"/>
      <c r="Z28" s="691">
        <v>0</v>
      </c>
      <c r="AA28" s="691"/>
      <c r="AB28" s="691"/>
      <c r="AC28" s="691"/>
      <c r="AD28" s="692">
        <v>51716</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299</v>
      </c>
      <c r="CE28" s="703"/>
      <c r="CF28" s="703"/>
      <c r="CG28" s="703"/>
      <c r="CH28" s="703"/>
      <c r="CI28" s="703"/>
      <c r="CJ28" s="703"/>
      <c r="CK28" s="703"/>
      <c r="CL28" s="703"/>
      <c r="CM28" s="703"/>
      <c r="CN28" s="703"/>
      <c r="CO28" s="703"/>
      <c r="CP28" s="703"/>
      <c r="CQ28" s="704"/>
      <c r="CR28" s="664">
        <v>9463844</v>
      </c>
      <c r="CS28" s="665"/>
      <c r="CT28" s="665"/>
      <c r="CU28" s="665"/>
      <c r="CV28" s="665"/>
      <c r="CW28" s="665"/>
      <c r="CX28" s="665"/>
      <c r="CY28" s="666"/>
      <c r="CZ28" s="667">
        <v>5.3</v>
      </c>
      <c r="DA28" s="677"/>
      <c r="DB28" s="677"/>
      <c r="DC28" s="678"/>
      <c r="DD28" s="670">
        <v>9463844</v>
      </c>
      <c r="DE28" s="665"/>
      <c r="DF28" s="665"/>
      <c r="DG28" s="665"/>
      <c r="DH28" s="665"/>
      <c r="DI28" s="665"/>
      <c r="DJ28" s="665"/>
      <c r="DK28" s="666"/>
      <c r="DL28" s="670">
        <v>9463844</v>
      </c>
      <c r="DM28" s="665"/>
      <c r="DN28" s="665"/>
      <c r="DO28" s="665"/>
      <c r="DP28" s="665"/>
      <c r="DQ28" s="665"/>
      <c r="DR28" s="665"/>
      <c r="DS28" s="665"/>
      <c r="DT28" s="665"/>
      <c r="DU28" s="665"/>
      <c r="DV28" s="666"/>
      <c r="DW28" s="667">
        <v>10.6</v>
      </c>
      <c r="DX28" s="677"/>
      <c r="DY28" s="677"/>
      <c r="DZ28" s="677"/>
      <c r="EA28" s="677"/>
      <c r="EB28" s="677"/>
      <c r="EC28" s="698"/>
    </row>
    <row r="29" spans="2:133" ht="11.25" customHeight="1" x14ac:dyDescent="0.2">
      <c r="B29" s="661" t="s">
        <v>300</v>
      </c>
      <c r="C29" s="662"/>
      <c r="D29" s="662"/>
      <c r="E29" s="662"/>
      <c r="F29" s="662"/>
      <c r="G29" s="662"/>
      <c r="H29" s="662"/>
      <c r="I29" s="662"/>
      <c r="J29" s="662"/>
      <c r="K29" s="662"/>
      <c r="L29" s="662"/>
      <c r="M29" s="662"/>
      <c r="N29" s="662"/>
      <c r="O29" s="662"/>
      <c r="P29" s="662"/>
      <c r="Q29" s="663"/>
      <c r="R29" s="664">
        <v>1135115</v>
      </c>
      <c r="S29" s="665"/>
      <c r="T29" s="665"/>
      <c r="U29" s="665"/>
      <c r="V29" s="665"/>
      <c r="W29" s="665"/>
      <c r="X29" s="665"/>
      <c r="Y29" s="666"/>
      <c r="Z29" s="691">
        <v>0.6</v>
      </c>
      <c r="AA29" s="691"/>
      <c r="AB29" s="691"/>
      <c r="AC29" s="691"/>
      <c r="AD29" s="692" t="s">
        <v>126</v>
      </c>
      <c r="AE29" s="692"/>
      <c r="AF29" s="692"/>
      <c r="AG29" s="692"/>
      <c r="AH29" s="692"/>
      <c r="AI29" s="692"/>
      <c r="AJ29" s="692"/>
      <c r="AK29" s="692"/>
      <c r="AL29" s="667" t="s">
        <v>126</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301</v>
      </c>
      <c r="CE29" s="751"/>
      <c r="CF29" s="706" t="s">
        <v>68</v>
      </c>
      <c r="CG29" s="703"/>
      <c r="CH29" s="703"/>
      <c r="CI29" s="703"/>
      <c r="CJ29" s="703"/>
      <c r="CK29" s="703"/>
      <c r="CL29" s="703"/>
      <c r="CM29" s="703"/>
      <c r="CN29" s="703"/>
      <c r="CO29" s="703"/>
      <c r="CP29" s="703"/>
      <c r="CQ29" s="704"/>
      <c r="CR29" s="664">
        <v>9463844</v>
      </c>
      <c r="CS29" s="675"/>
      <c r="CT29" s="675"/>
      <c r="CU29" s="675"/>
      <c r="CV29" s="675"/>
      <c r="CW29" s="675"/>
      <c r="CX29" s="675"/>
      <c r="CY29" s="676"/>
      <c r="CZ29" s="667">
        <v>5.3</v>
      </c>
      <c r="DA29" s="677"/>
      <c r="DB29" s="677"/>
      <c r="DC29" s="678"/>
      <c r="DD29" s="670">
        <v>9463844</v>
      </c>
      <c r="DE29" s="675"/>
      <c r="DF29" s="675"/>
      <c r="DG29" s="675"/>
      <c r="DH29" s="675"/>
      <c r="DI29" s="675"/>
      <c r="DJ29" s="675"/>
      <c r="DK29" s="676"/>
      <c r="DL29" s="670">
        <v>9463844</v>
      </c>
      <c r="DM29" s="675"/>
      <c r="DN29" s="675"/>
      <c r="DO29" s="675"/>
      <c r="DP29" s="675"/>
      <c r="DQ29" s="675"/>
      <c r="DR29" s="675"/>
      <c r="DS29" s="675"/>
      <c r="DT29" s="675"/>
      <c r="DU29" s="675"/>
      <c r="DV29" s="676"/>
      <c r="DW29" s="667">
        <v>10.6</v>
      </c>
      <c r="DX29" s="677"/>
      <c r="DY29" s="677"/>
      <c r="DZ29" s="677"/>
      <c r="EA29" s="677"/>
      <c r="EB29" s="677"/>
      <c r="EC29" s="698"/>
    </row>
    <row r="30" spans="2:133" ht="11.25" customHeight="1" x14ac:dyDescent="0.2">
      <c r="B30" s="661" t="s">
        <v>302</v>
      </c>
      <c r="C30" s="662"/>
      <c r="D30" s="662"/>
      <c r="E30" s="662"/>
      <c r="F30" s="662"/>
      <c r="G30" s="662"/>
      <c r="H30" s="662"/>
      <c r="I30" s="662"/>
      <c r="J30" s="662"/>
      <c r="K30" s="662"/>
      <c r="L30" s="662"/>
      <c r="M30" s="662"/>
      <c r="N30" s="662"/>
      <c r="O30" s="662"/>
      <c r="P30" s="662"/>
      <c r="Q30" s="663"/>
      <c r="R30" s="664">
        <v>1546871</v>
      </c>
      <c r="S30" s="665"/>
      <c r="T30" s="665"/>
      <c r="U30" s="665"/>
      <c r="V30" s="665"/>
      <c r="W30" s="665"/>
      <c r="X30" s="665"/>
      <c r="Y30" s="666"/>
      <c r="Z30" s="691">
        <v>0.8</v>
      </c>
      <c r="AA30" s="691"/>
      <c r="AB30" s="691"/>
      <c r="AC30" s="691"/>
      <c r="AD30" s="692">
        <v>474574</v>
      </c>
      <c r="AE30" s="692"/>
      <c r="AF30" s="692"/>
      <c r="AG30" s="692"/>
      <c r="AH30" s="692"/>
      <c r="AI30" s="692"/>
      <c r="AJ30" s="692"/>
      <c r="AK30" s="692"/>
      <c r="AL30" s="667">
        <v>0.5</v>
      </c>
      <c r="AM30" s="668"/>
      <c r="AN30" s="668"/>
      <c r="AO30" s="693"/>
      <c r="AP30" s="723" t="s">
        <v>219</v>
      </c>
      <c r="AQ30" s="724"/>
      <c r="AR30" s="724"/>
      <c r="AS30" s="724"/>
      <c r="AT30" s="724"/>
      <c r="AU30" s="724"/>
      <c r="AV30" s="724"/>
      <c r="AW30" s="724"/>
      <c r="AX30" s="724"/>
      <c r="AY30" s="724"/>
      <c r="AZ30" s="724"/>
      <c r="BA30" s="724"/>
      <c r="BB30" s="724"/>
      <c r="BC30" s="724"/>
      <c r="BD30" s="724"/>
      <c r="BE30" s="724"/>
      <c r="BF30" s="725"/>
      <c r="BG30" s="723" t="s">
        <v>303</v>
      </c>
      <c r="BH30" s="739"/>
      <c r="BI30" s="739"/>
      <c r="BJ30" s="739"/>
      <c r="BK30" s="739"/>
      <c r="BL30" s="739"/>
      <c r="BM30" s="739"/>
      <c r="BN30" s="739"/>
      <c r="BO30" s="739"/>
      <c r="BP30" s="739"/>
      <c r="BQ30" s="740"/>
      <c r="BR30" s="723" t="s">
        <v>304</v>
      </c>
      <c r="BS30" s="739"/>
      <c r="BT30" s="739"/>
      <c r="BU30" s="739"/>
      <c r="BV30" s="739"/>
      <c r="BW30" s="739"/>
      <c r="BX30" s="739"/>
      <c r="BY30" s="739"/>
      <c r="BZ30" s="739"/>
      <c r="CA30" s="739"/>
      <c r="CB30" s="740"/>
      <c r="CD30" s="752"/>
      <c r="CE30" s="753"/>
      <c r="CF30" s="706" t="s">
        <v>305</v>
      </c>
      <c r="CG30" s="703"/>
      <c r="CH30" s="703"/>
      <c r="CI30" s="703"/>
      <c r="CJ30" s="703"/>
      <c r="CK30" s="703"/>
      <c r="CL30" s="703"/>
      <c r="CM30" s="703"/>
      <c r="CN30" s="703"/>
      <c r="CO30" s="703"/>
      <c r="CP30" s="703"/>
      <c r="CQ30" s="704"/>
      <c r="CR30" s="664">
        <v>9180974</v>
      </c>
      <c r="CS30" s="665"/>
      <c r="CT30" s="665"/>
      <c r="CU30" s="665"/>
      <c r="CV30" s="665"/>
      <c r="CW30" s="665"/>
      <c r="CX30" s="665"/>
      <c r="CY30" s="666"/>
      <c r="CZ30" s="667">
        <v>5.2</v>
      </c>
      <c r="DA30" s="677"/>
      <c r="DB30" s="677"/>
      <c r="DC30" s="678"/>
      <c r="DD30" s="670">
        <v>9180974</v>
      </c>
      <c r="DE30" s="665"/>
      <c r="DF30" s="665"/>
      <c r="DG30" s="665"/>
      <c r="DH30" s="665"/>
      <c r="DI30" s="665"/>
      <c r="DJ30" s="665"/>
      <c r="DK30" s="666"/>
      <c r="DL30" s="670">
        <v>9180974</v>
      </c>
      <c r="DM30" s="665"/>
      <c r="DN30" s="665"/>
      <c r="DO30" s="665"/>
      <c r="DP30" s="665"/>
      <c r="DQ30" s="665"/>
      <c r="DR30" s="665"/>
      <c r="DS30" s="665"/>
      <c r="DT30" s="665"/>
      <c r="DU30" s="665"/>
      <c r="DV30" s="666"/>
      <c r="DW30" s="667">
        <v>10.199999999999999</v>
      </c>
      <c r="DX30" s="677"/>
      <c r="DY30" s="677"/>
      <c r="DZ30" s="677"/>
      <c r="EA30" s="677"/>
      <c r="EB30" s="677"/>
      <c r="EC30" s="698"/>
    </row>
    <row r="31" spans="2:133" ht="11.25" customHeight="1" x14ac:dyDescent="0.2">
      <c r="B31" s="661" t="s">
        <v>306</v>
      </c>
      <c r="C31" s="662"/>
      <c r="D31" s="662"/>
      <c r="E31" s="662"/>
      <c r="F31" s="662"/>
      <c r="G31" s="662"/>
      <c r="H31" s="662"/>
      <c r="I31" s="662"/>
      <c r="J31" s="662"/>
      <c r="K31" s="662"/>
      <c r="L31" s="662"/>
      <c r="M31" s="662"/>
      <c r="N31" s="662"/>
      <c r="O31" s="662"/>
      <c r="P31" s="662"/>
      <c r="Q31" s="663"/>
      <c r="R31" s="664">
        <v>2125657</v>
      </c>
      <c r="S31" s="665"/>
      <c r="T31" s="665"/>
      <c r="U31" s="665"/>
      <c r="V31" s="665"/>
      <c r="W31" s="665"/>
      <c r="X31" s="665"/>
      <c r="Y31" s="666"/>
      <c r="Z31" s="691">
        <v>1.2</v>
      </c>
      <c r="AA31" s="691"/>
      <c r="AB31" s="691"/>
      <c r="AC31" s="691"/>
      <c r="AD31" s="692" t="s">
        <v>126</v>
      </c>
      <c r="AE31" s="692"/>
      <c r="AF31" s="692"/>
      <c r="AG31" s="692"/>
      <c r="AH31" s="692"/>
      <c r="AI31" s="692"/>
      <c r="AJ31" s="692"/>
      <c r="AK31" s="692"/>
      <c r="AL31" s="667" t="s">
        <v>126</v>
      </c>
      <c r="AM31" s="668"/>
      <c r="AN31" s="668"/>
      <c r="AO31" s="693"/>
      <c r="AP31" s="741" t="s">
        <v>307</v>
      </c>
      <c r="AQ31" s="742"/>
      <c r="AR31" s="742"/>
      <c r="AS31" s="742"/>
      <c r="AT31" s="747" t="s">
        <v>308</v>
      </c>
      <c r="AU31" s="366"/>
      <c r="AV31" s="366"/>
      <c r="AW31" s="366"/>
      <c r="AX31" s="731" t="s">
        <v>184</v>
      </c>
      <c r="AY31" s="732"/>
      <c r="AZ31" s="732"/>
      <c r="BA31" s="732"/>
      <c r="BB31" s="732"/>
      <c r="BC31" s="732"/>
      <c r="BD31" s="732"/>
      <c r="BE31" s="732"/>
      <c r="BF31" s="733"/>
      <c r="BG31" s="734">
        <v>99.1</v>
      </c>
      <c r="BH31" s="735"/>
      <c r="BI31" s="735"/>
      <c r="BJ31" s="735"/>
      <c r="BK31" s="735"/>
      <c r="BL31" s="735"/>
      <c r="BM31" s="736">
        <v>97.2</v>
      </c>
      <c r="BN31" s="735"/>
      <c r="BO31" s="735"/>
      <c r="BP31" s="735"/>
      <c r="BQ31" s="737"/>
      <c r="BR31" s="734">
        <v>98.9</v>
      </c>
      <c r="BS31" s="735"/>
      <c r="BT31" s="735"/>
      <c r="BU31" s="735"/>
      <c r="BV31" s="735"/>
      <c r="BW31" s="735"/>
      <c r="BX31" s="736">
        <v>97.1</v>
      </c>
      <c r="BY31" s="735"/>
      <c r="BZ31" s="735"/>
      <c r="CA31" s="735"/>
      <c r="CB31" s="737"/>
      <c r="CD31" s="752"/>
      <c r="CE31" s="753"/>
      <c r="CF31" s="706" t="s">
        <v>309</v>
      </c>
      <c r="CG31" s="703"/>
      <c r="CH31" s="703"/>
      <c r="CI31" s="703"/>
      <c r="CJ31" s="703"/>
      <c r="CK31" s="703"/>
      <c r="CL31" s="703"/>
      <c r="CM31" s="703"/>
      <c r="CN31" s="703"/>
      <c r="CO31" s="703"/>
      <c r="CP31" s="703"/>
      <c r="CQ31" s="704"/>
      <c r="CR31" s="664">
        <v>282870</v>
      </c>
      <c r="CS31" s="675"/>
      <c r="CT31" s="675"/>
      <c r="CU31" s="675"/>
      <c r="CV31" s="675"/>
      <c r="CW31" s="675"/>
      <c r="CX31" s="675"/>
      <c r="CY31" s="676"/>
      <c r="CZ31" s="667">
        <v>0.2</v>
      </c>
      <c r="DA31" s="677"/>
      <c r="DB31" s="677"/>
      <c r="DC31" s="678"/>
      <c r="DD31" s="670">
        <v>282870</v>
      </c>
      <c r="DE31" s="675"/>
      <c r="DF31" s="675"/>
      <c r="DG31" s="675"/>
      <c r="DH31" s="675"/>
      <c r="DI31" s="675"/>
      <c r="DJ31" s="675"/>
      <c r="DK31" s="676"/>
      <c r="DL31" s="670">
        <v>282870</v>
      </c>
      <c r="DM31" s="675"/>
      <c r="DN31" s="675"/>
      <c r="DO31" s="675"/>
      <c r="DP31" s="675"/>
      <c r="DQ31" s="675"/>
      <c r="DR31" s="675"/>
      <c r="DS31" s="675"/>
      <c r="DT31" s="675"/>
      <c r="DU31" s="675"/>
      <c r="DV31" s="676"/>
      <c r="DW31" s="667">
        <v>0.3</v>
      </c>
      <c r="DX31" s="677"/>
      <c r="DY31" s="677"/>
      <c r="DZ31" s="677"/>
      <c r="EA31" s="677"/>
      <c r="EB31" s="677"/>
      <c r="EC31" s="698"/>
    </row>
    <row r="32" spans="2:133" ht="11.25" customHeight="1" x14ac:dyDescent="0.2">
      <c r="B32" s="661" t="s">
        <v>310</v>
      </c>
      <c r="C32" s="662"/>
      <c r="D32" s="662"/>
      <c r="E32" s="662"/>
      <c r="F32" s="662"/>
      <c r="G32" s="662"/>
      <c r="H32" s="662"/>
      <c r="I32" s="662"/>
      <c r="J32" s="662"/>
      <c r="K32" s="662"/>
      <c r="L32" s="662"/>
      <c r="M32" s="662"/>
      <c r="N32" s="662"/>
      <c r="O32" s="662"/>
      <c r="P32" s="662"/>
      <c r="Q32" s="663"/>
      <c r="R32" s="664">
        <v>44792698</v>
      </c>
      <c r="S32" s="665"/>
      <c r="T32" s="665"/>
      <c r="U32" s="665"/>
      <c r="V32" s="665"/>
      <c r="W32" s="665"/>
      <c r="X32" s="665"/>
      <c r="Y32" s="666"/>
      <c r="Z32" s="691">
        <v>24.3</v>
      </c>
      <c r="AA32" s="691"/>
      <c r="AB32" s="691"/>
      <c r="AC32" s="691"/>
      <c r="AD32" s="692" t="s">
        <v>126</v>
      </c>
      <c r="AE32" s="692"/>
      <c r="AF32" s="692"/>
      <c r="AG32" s="692"/>
      <c r="AH32" s="692"/>
      <c r="AI32" s="692"/>
      <c r="AJ32" s="692"/>
      <c r="AK32" s="692"/>
      <c r="AL32" s="667" t="s">
        <v>126</v>
      </c>
      <c r="AM32" s="668"/>
      <c r="AN32" s="668"/>
      <c r="AO32" s="693"/>
      <c r="AP32" s="743"/>
      <c r="AQ32" s="744"/>
      <c r="AR32" s="744"/>
      <c r="AS32" s="744"/>
      <c r="AT32" s="748"/>
      <c r="AU32" s="362" t="s">
        <v>311</v>
      </c>
      <c r="AV32" s="362"/>
      <c r="AW32" s="362"/>
      <c r="AX32" s="661" t="s">
        <v>312</v>
      </c>
      <c r="AY32" s="662"/>
      <c r="AZ32" s="662"/>
      <c r="BA32" s="662"/>
      <c r="BB32" s="662"/>
      <c r="BC32" s="662"/>
      <c r="BD32" s="662"/>
      <c r="BE32" s="662"/>
      <c r="BF32" s="663"/>
      <c r="BG32" s="738">
        <v>98.7</v>
      </c>
      <c r="BH32" s="675"/>
      <c r="BI32" s="675"/>
      <c r="BJ32" s="675"/>
      <c r="BK32" s="675"/>
      <c r="BL32" s="675"/>
      <c r="BM32" s="668">
        <v>95.9</v>
      </c>
      <c r="BN32" s="730"/>
      <c r="BO32" s="730"/>
      <c r="BP32" s="730"/>
      <c r="BQ32" s="702"/>
      <c r="BR32" s="738">
        <v>98.6</v>
      </c>
      <c r="BS32" s="675"/>
      <c r="BT32" s="675"/>
      <c r="BU32" s="675"/>
      <c r="BV32" s="675"/>
      <c r="BW32" s="675"/>
      <c r="BX32" s="668">
        <v>95.8</v>
      </c>
      <c r="BY32" s="730"/>
      <c r="BZ32" s="730"/>
      <c r="CA32" s="730"/>
      <c r="CB32" s="702"/>
      <c r="CD32" s="754"/>
      <c r="CE32" s="755"/>
      <c r="CF32" s="706" t="s">
        <v>313</v>
      </c>
      <c r="CG32" s="703"/>
      <c r="CH32" s="703"/>
      <c r="CI32" s="703"/>
      <c r="CJ32" s="703"/>
      <c r="CK32" s="703"/>
      <c r="CL32" s="703"/>
      <c r="CM32" s="703"/>
      <c r="CN32" s="703"/>
      <c r="CO32" s="703"/>
      <c r="CP32" s="703"/>
      <c r="CQ32" s="704"/>
      <c r="CR32" s="664" t="s">
        <v>126</v>
      </c>
      <c r="CS32" s="665"/>
      <c r="CT32" s="665"/>
      <c r="CU32" s="665"/>
      <c r="CV32" s="665"/>
      <c r="CW32" s="665"/>
      <c r="CX32" s="665"/>
      <c r="CY32" s="666"/>
      <c r="CZ32" s="667" t="s">
        <v>126</v>
      </c>
      <c r="DA32" s="677"/>
      <c r="DB32" s="677"/>
      <c r="DC32" s="678"/>
      <c r="DD32" s="670" t="s">
        <v>126</v>
      </c>
      <c r="DE32" s="665"/>
      <c r="DF32" s="665"/>
      <c r="DG32" s="665"/>
      <c r="DH32" s="665"/>
      <c r="DI32" s="665"/>
      <c r="DJ32" s="665"/>
      <c r="DK32" s="666"/>
      <c r="DL32" s="670" t="s">
        <v>126</v>
      </c>
      <c r="DM32" s="665"/>
      <c r="DN32" s="665"/>
      <c r="DO32" s="665"/>
      <c r="DP32" s="665"/>
      <c r="DQ32" s="665"/>
      <c r="DR32" s="665"/>
      <c r="DS32" s="665"/>
      <c r="DT32" s="665"/>
      <c r="DU32" s="665"/>
      <c r="DV32" s="666"/>
      <c r="DW32" s="667" t="s">
        <v>126</v>
      </c>
      <c r="DX32" s="677"/>
      <c r="DY32" s="677"/>
      <c r="DZ32" s="677"/>
      <c r="EA32" s="677"/>
      <c r="EB32" s="677"/>
      <c r="EC32" s="698"/>
    </row>
    <row r="33" spans="2:133" ht="11.25" customHeight="1" x14ac:dyDescent="0.2">
      <c r="B33" s="727" t="s">
        <v>314</v>
      </c>
      <c r="C33" s="728"/>
      <c r="D33" s="728"/>
      <c r="E33" s="728"/>
      <c r="F33" s="728"/>
      <c r="G33" s="728"/>
      <c r="H33" s="728"/>
      <c r="I33" s="728"/>
      <c r="J33" s="728"/>
      <c r="K33" s="728"/>
      <c r="L33" s="728"/>
      <c r="M33" s="728"/>
      <c r="N33" s="728"/>
      <c r="O33" s="728"/>
      <c r="P33" s="728"/>
      <c r="Q33" s="729"/>
      <c r="R33" s="664" t="s">
        <v>126</v>
      </c>
      <c r="S33" s="665"/>
      <c r="T33" s="665"/>
      <c r="U33" s="665"/>
      <c r="V33" s="665"/>
      <c r="W33" s="665"/>
      <c r="X33" s="665"/>
      <c r="Y33" s="666"/>
      <c r="Z33" s="691" t="s">
        <v>126</v>
      </c>
      <c r="AA33" s="691"/>
      <c r="AB33" s="691"/>
      <c r="AC33" s="691"/>
      <c r="AD33" s="692" t="s">
        <v>126</v>
      </c>
      <c r="AE33" s="692"/>
      <c r="AF33" s="692"/>
      <c r="AG33" s="692"/>
      <c r="AH33" s="692"/>
      <c r="AI33" s="692"/>
      <c r="AJ33" s="692"/>
      <c r="AK33" s="692"/>
      <c r="AL33" s="667" t="s">
        <v>126</v>
      </c>
      <c r="AM33" s="668"/>
      <c r="AN33" s="668"/>
      <c r="AO33" s="693"/>
      <c r="AP33" s="745"/>
      <c r="AQ33" s="746"/>
      <c r="AR33" s="746"/>
      <c r="AS33" s="746"/>
      <c r="AT33" s="749"/>
      <c r="AU33" s="360"/>
      <c r="AV33" s="360"/>
      <c r="AW33" s="360"/>
      <c r="AX33" s="641" t="s">
        <v>315</v>
      </c>
      <c r="AY33" s="642"/>
      <c r="AZ33" s="642"/>
      <c r="BA33" s="642"/>
      <c r="BB33" s="642"/>
      <c r="BC33" s="642"/>
      <c r="BD33" s="642"/>
      <c r="BE33" s="642"/>
      <c r="BF33" s="643"/>
      <c r="BG33" s="726">
        <v>99.4</v>
      </c>
      <c r="BH33" s="645"/>
      <c r="BI33" s="645"/>
      <c r="BJ33" s="645"/>
      <c r="BK33" s="645"/>
      <c r="BL33" s="645"/>
      <c r="BM33" s="683">
        <v>98.4</v>
      </c>
      <c r="BN33" s="645"/>
      <c r="BO33" s="645"/>
      <c r="BP33" s="645"/>
      <c r="BQ33" s="694"/>
      <c r="BR33" s="726">
        <v>99.2</v>
      </c>
      <c r="BS33" s="645"/>
      <c r="BT33" s="645"/>
      <c r="BU33" s="645"/>
      <c r="BV33" s="645"/>
      <c r="BW33" s="645"/>
      <c r="BX33" s="683">
        <v>98.1</v>
      </c>
      <c r="BY33" s="645"/>
      <c r="BZ33" s="645"/>
      <c r="CA33" s="645"/>
      <c r="CB33" s="694"/>
      <c r="CD33" s="706" t="s">
        <v>316</v>
      </c>
      <c r="CE33" s="703"/>
      <c r="CF33" s="703"/>
      <c r="CG33" s="703"/>
      <c r="CH33" s="703"/>
      <c r="CI33" s="703"/>
      <c r="CJ33" s="703"/>
      <c r="CK33" s="703"/>
      <c r="CL33" s="703"/>
      <c r="CM33" s="703"/>
      <c r="CN33" s="703"/>
      <c r="CO33" s="703"/>
      <c r="CP33" s="703"/>
      <c r="CQ33" s="704"/>
      <c r="CR33" s="664">
        <v>63632018</v>
      </c>
      <c r="CS33" s="675"/>
      <c r="CT33" s="675"/>
      <c r="CU33" s="675"/>
      <c r="CV33" s="675"/>
      <c r="CW33" s="675"/>
      <c r="CX33" s="675"/>
      <c r="CY33" s="676"/>
      <c r="CZ33" s="667">
        <v>35.9</v>
      </c>
      <c r="DA33" s="677"/>
      <c r="DB33" s="677"/>
      <c r="DC33" s="678"/>
      <c r="DD33" s="670">
        <v>47615543</v>
      </c>
      <c r="DE33" s="675"/>
      <c r="DF33" s="675"/>
      <c r="DG33" s="675"/>
      <c r="DH33" s="675"/>
      <c r="DI33" s="675"/>
      <c r="DJ33" s="675"/>
      <c r="DK33" s="676"/>
      <c r="DL33" s="670">
        <v>33620503</v>
      </c>
      <c r="DM33" s="675"/>
      <c r="DN33" s="675"/>
      <c r="DO33" s="675"/>
      <c r="DP33" s="675"/>
      <c r="DQ33" s="675"/>
      <c r="DR33" s="675"/>
      <c r="DS33" s="675"/>
      <c r="DT33" s="675"/>
      <c r="DU33" s="675"/>
      <c r="DV33" s="676"/>
      <c r="DW33" s="667">
        <v>37.5</v>
      </c>
      <c r="DX33" s="677"/>
      <c r="DY33" s="677"/>
      <c r="DZ33" s="677"/>
      <c r="EA33" s="677"/>
      <c r="EB33" s="677"/>
      <c r="EC33" s="698"/>
    </row>
    <row r="34" spans="2:133" ht="11.25" customHeight="1" x14ac:dyDescent="0.2">
      <c r="B34" s="661" t="s">
        <v>317</v>
      </c>
      <c r="C34" s="662"/>
      <c r="D34" s="662"/>
      <c r="E34" s="662"/>
      <c r="F34" s="662"/>
      <c r="G34" s="662"/>
      <c r="H34" s="662"/>
      <c r="I34" s="662"/>
      <c r="J34" s="662"/>
      <c r="K34" s="662"/>
      <c r="L34" s="662"/>
      <c r="M34" s="662"/>
      <c r="N34" s="662"/>
      <c r="O34" s="662"/>
      <c r="P34" s="662"/>
      <c r="Q34" s="663"/>
      <c r="R34" s="664">
        <v>10732418</v>
      </c>
      <c r="S34" s="665"/>
      <c r="T34" s="665"/>
      <c r="U34" s="665"/>
      <c r="V34" s="665"/>
      <c r="W34" s="665"/>
      <c r="X34" s="665"/>
      <c r="Y34" s="666"/>
      <c r="Z34" s="691">
        <v>5.8</v>
      </c>
      <c r="AA34" s="691"/>
      <c r="AB34" s="691"/>
      <c r="AC34" s="691"/>
      <c r="AD34" s="692" t="s">
        <v>126</v>
      </c>
      <c r="AE34" s="692"/>
      <c r="AF34" s="692"/>
      <c r="AG34" s="692"/>
      <c r="AH34" s="692"/>
      <c r="AI34" s="692"/>
      <c r="AJ34" s="692"/>
      <c r="AK34" s="692"/>
      <c r="AL34" s="667" t="s">
        <v>126</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318</v>
      </c>
      <c r="CE34" s="703"/>
      <c r="CF34" s="703"/>
      <c r="CG34" s="703"/>
      <c r="CH34" s="703"/>
      <c r="CI34" s="703"/>
      <c r="CJ34" s="703"/>
      <c r="CK34" s="703"/>
      <c r="CL34" s="703"/>
      <c r="CM34" s="703"/>
      <c r="CN34" s="703"/>
      <c r="CO34" s="703"/>
      <c r="CP34" s="703"/>
      <c r="CQ34" s="704"/>
      <c r="CR34" s="664">
        <v>29212223</v>
      </c>
      <c r="CS34" s="665"/>
      <c r="CT34" s="665"/>
      <c r="CU34" s="665"/>
      <c r="CV34" s="665"/>
      <c r="CW34" s="665"/>
      <c r="CX34" s="665"/>
      <c r="CY34" s="666"/>
      <c r="CZ34" s="667">
        <v>16.5</v>
      </c>
      <c r="DA34" s="677"/>
      <c r="DB34" s="677"/>
      <c r="DC34" s="678"/>
      <c r="DD34" s="670">
        <v>18374241</v>
      </c>
      <c r="DE34" s="665"/>
      <c r="DF34" s="665"/>
      <c r="DG34" s="665"/>
      <c r="DH34" s="665"/>
      <c r="DI34" s="665"/>
      <c r="DJ34" s="665"/>
      <c r="DK34" s="666"/>
      <c r="DL34" s="670">
        <v>15129521</v>
      </c>
      <c r="DM34" s="665"/>
      <c r="DN34" s="665"/>
      <c r="DO34" s="665"/>
      <c r="DP34" s="665"/>
      <c r="DQ34" s="665"/>
      <c r="DR34" s="665"/>
      <c r="DS34" s="665"/>
      <c r="DT34" s="665"/>
      <c r="DU34" s="665"/>
      <c r="DV34" s="666"/>
      <c r="DW34" s="667">
        <v>16.899999999999999</v>
      </c>
      <c r="DX34" s="677"/>
      <c r="DY34" s="677"/>
      <c r="DZ34" s="677"/>
      <c r="EA34" s="677"/>
      <c r="EB34" s="677"/>
      <c r="EC34" s="698"/>
    </row>
    <row r="35" spans="2:133" ht="11.25" customHeight="1" x14ac:dyDescent="0.2">
      <c r="B35" s="661" t="s">
        <v>319</v>
      </c>
      <c r="C35" s="662"/>
      <c r="D35" s="662"/>
      <c r="E35" s="662"/>
      <c r="F35" s="662"/>
      <c r="G35" s="662"/>
      <c r="H35" s="662"/>
      <c r="I35" s="662"/>
      <c r="J35" s="662"/>
      <c r="K35" s="662"/>
      <c r="L35" s="662"/>
      <c r="M35" s="662"/>
      <c r="N35" s="662"/>
      <c r="O35" s="662"/>
      <c r="P35" s="662"/>
      <c r="Q35" s="663"/>
      <c r="R35" s="664">
        <v>484332</v>
      </c>
      <c r="S35" s="665"/>
      <c r="T35" s="665"/>
      <c r="U35" s="665"/>
      <c r="V35" s="665"/>
      <c r="W35" s="665"/>
      <c r="X35" s="665"/>
      <c r="Y35" s="666"/>
      <c r="Z35" s="691">
        <v>0.3</v>
      </c>
      <c r="AA35" s="691"/>
      <c r="AB35" s="691"/>
      <c r="AC35" s="691"/>
      <c r="AD35" s="692">
        <v>103819</v>
      </c>
      <c r="AE35" s="692"/>
      <c r="AF35" s="692"/>
      <c r="AG35" s="692"/>
      <c r="AH35" s="692"/>
      <c r="AI35" s="692"/>
      <c r="AJ35" s="692"/>
      <c r="AK35" s="692"/>
      <c r="AL35" s="667">
        <v>0.1</v>
      </c>
      <c r="AM35" s="668"/>
      <c r="AN35" s="668"/>
      <c r="AO35" s="693"/>
      <c r="AP35" s="218"/>
      <c r="AQ35" s="723" t="s">
        <v>320</v>
      </c>
      <c r="AR35" s="724"/>
      <c r="AS35" s="724"/>
      <c r="AT35" s="724"/>
      <c r="AU35" s="724"/>
      <c r="AV35" s="724"/>
      <c r="AW35" s="724"/>
      <c r="AX35" s="724"/>
      <c r="AY35" s="724"/>
      <c r="AZ35" s="724"/>
      <c r="BA35" s="724"/>
      <c r="BB35" s="724"/>
      <c r="BC35" s="724"/>
      <c r="BD35" s="724"/>
      <c r="BE35" s="724"/>
      <c r="BF35" s="725"/>
      <c r="BG35" s="723" t="s">
        <v>321</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322</v>
      </c>
      <c r="CE35" s="703"/>
      <c r="CF35" s="703"/>
      <c r="CG35" s="703"/>
      <c r="CH35" s="703"/>
      <c r="CI35" s="703"/>
      <c r="CJ35" s="703"/>
      <c r="CK35" s="703"/>
      <c r="CL35" s="703"/>
      <c r="CM35" s="703"/>
      <c r="CN35" s="703"/>
      <c r="CO35" s="703"/>
      <c r="CP35" s="703"/>
      <c r="CQ35" s="704"/>
      <c r="CR35" s="664">
        <v>1121207</v>
      </c>
      <c r="CS35" s="675"/>
      <c r="CT35" s="675"/>
      <c r="CU35" s="675"/>
      <c r="CV35" s="675"/>
      <c r="CW35" s="675"/>
      <c r="CX35" s="675"/>
      <c r="CY35" s="676"/>
      <c r="CZ35" s="667">
        <v>0.6</v>
      </c>
      <c r="DA35" s="677"/>
      <c r="DB35" s="677"/>
      <c r="DC35" s="678"/>
      <c r="DD35" s="670">
        <v>1037011</v>
      </c>
      <c r="DE35" s="675"/>
      <c r="DF35" s="675"/>
      <c r="DG35" s="675"/>
      <c r="DH35" s="675"/>
      <c r="DI35" s="675"/>
      <c r="DJ35" s="675"/>
      <c r="DK35" s="676"/>
      <c r="DL35" s="670">
        <v>1037011</v>
      </c>
      <c r="DM35" s="675"/>
      <c r="DN35" s="675"/>
      <c r="DO35" s="675"/>
      <c r="DP35" s="675"/>
      <c r="DQ35" s="675"/>
      <c r="DR35" s="675"/>
      <c r="DS35" s="675"/>
      <c r="DT35" s="675"/>
      <c r="DU35" s="675"/>
      <c r="DV35" s="676"/>
      <c r="DW35" s="667">
        <v>1.2</v>
      </c>
      <c r="DX35" s="677"/>
      <c r="DY35" s="677"/>
      <c r="DZ35" s="677"/>
      <c r="EA35" s="677"/>
      <c r="EB35" s="677"/>
      <c r="EC35" s="698"/>
    </row>
    <row r="36" spans="2:133" ht="11.25" customHeight="1" x14ac:dyDescent="0.2">
      <c r="B36" s="661" t="s">
        <v>323</v>
      </c>
      <c r="C36" s="662"/>
      <c r="D36" s="662"/>
      <c r="E36" s="662"/>
      <c r="F36" s="662"/>
      <c r="G36" s="662"/>
      <c r="H36" s="662"/>
      <c r="I36" s="662"/>
      <c r="J36" s="662"/>
      <c r="K36" s="662"/>
      <c r="L36" s="662"/>
      <c r="M36" s="662"/>
      <c r="N36" s="662"/>
      <c r="O36" s="662"/>
      <c r="P36" s="662"/>
      <c r="Q36" s="663"/>
      <c r="R36" s="664">
        <v>446886</v>
      </c>
      <c r="S36" s="665"/>
      <c r="T36" s="665"/>
      <c r="U36" s="665"/>
      <c r="V36" s="665"/>
      <c r="W36" s="665"/>
      <c r="X36" s="665"/>
      <c r="Y36" s="666"/>
      <c r="Z36" s="691">
        <v>0.2</v>
      </c>
      <c r="AA36" s="691"/>
      <c r="AB36" s="691"/>
      <c r="AC36" s="691"/>
      <c r="AD36" s="692" t="s">
        <v>126</v>
      </c>
      <c r="AE36" s="692"/>
      <c r="AF36" s="692"/>
      <c r="AG36" s="692"/>
      <c r="AH36" s="692"/>
      <c r="AI36" s="692"/>
      <c r="AJ36" s="692"/>
      <c r="AK36" s="692"/>
      <c r="AL36" s="667" t="s">
        <v>126</v>
      </c>
      <c r="AM36" s="668"/>
      <c r="AN36" s="668"/>
      <c r="AO36" s="693"/>
      <c r="AP36" s="218"/>
      <c r="AQ36" s="714" t="s">
        <v>324</v>
      </c>
      <c r="AR36" s="715"/>
      <c r="AS36" s="715"/>
      <c r="AT36" s="715"/>
      <c r="AU36" s="715"/>
      <c r="AV36" s="715"/>
      <c r="AW36" s="715"/>
      <c r="AX36" s="715"/>
      <c r="AY36" s="716"/>
      <c r="AZ36" s="717">
        <v>18831821</v>
      </c>
      <c r="BA36" s="718"/>
      <c r="BB36" s="718"/>
      <c r="BC36" s="718"/>
      <c r="BD36" s="718"/>
      <c r="BE36" s="718"/>
      <c r="BF36" s="719"/>
      <c r="BG36" s="720" t="s">
        <v>325</v>
      </c>
      <c r="BH36" s="721"/>
      <c r="BI36" s="721"/>
      <c r="BJ36" s="721"/>
      <c r="BK36" s="721"/>
      <c r="BL36" s="721"/>
      <c r="BM36" s="721"/>
      <c r="BN36" s="721"/>
      <c r="BO36" s="721"/>
      <c r="BP36" s="721"/>
      <c r="BQ36" s="721"/>
      <c r="BR36" s="721"/>
      <c r="BS36" s="721"/>
      <c r="BT36" s="721"/>
      <c r="BU36" s="722"/>
      <c r="BV36" s="717">
        <v>1016900</v>
      </c>
      <c r="BW36" s="718"/>
      <c r="BX36" s="718"/>
      <c r="BY36" s="718"/>
      <c r="BZ36" s="718"/>
      <c r="CA36" s="718"/>
      <c r="CB36" s="719"/>
      <c r="CD36" s="706" t="s">
        <v>326</v>
      </c>
      <c r="CE36" s="703"/>
      <c r="CF36" s="703"/>
      <c r="CG36" s="703"/>
      <c r="CH36" s="703"/>
      <c r="CI36" s="703"/>
      <c r="CJ36" s="703"/>
      <c r="CK36" s="703"/>
      <c r="CL36" s="703"/>
      <c r="CM36" s="703"/>
      <c r="CN36" s="703"/>
      <c r="CO36" s="703"/>
      <c r="CP36" s="703"/>
      <c r="CQ36" s="704"/>
      <c r="CR36" s="664">
        <v>12855047</v>
      </c>
      <c r="CS36" s="665"/>
      <c r="CT36" s="665"/>
      <c r="CU36" s="665"/>
      <c r="CV36" s="665"/>
      <c r="CW36" s="665"/>
      <c r="CX36" s="665"/>
      <c r="CY36" s="666"/>
      <c r="CZ36" s="667">
        <v>7.3</v>
      </c>
      <c r="DA36" s="677"/>
      <c r="DB36" s="677"/>
      <c r="DC36" s="678"/>
      <c r="DD36" s="670">
        <v>11180612</v>
      </c>
      <c r="DE36" s="665"/>
      <c r="DF36" s="665"/>
      <c r="DG36" s="665"/>
      <c r="DH36" s="665"/>
      <c r="DI36" s="665"/>
      <c r="DJ36" s="665"/>
      <c r="DK36" s="666"/>
      <c r="DL36" s="670">
        <v>8719371</v>
      </c>
      <c r="DM36" s="665"/>
      <c r="DN36" s="665"/>
      <c r="DO36" s="665"/>
      <c r="DP36" s="665"/>
      <c r="DQ36" s="665"/>
      <c r="DR36" s="665"/>
      <c r="DS36" s="665"/>
      <c r="DT36" s="665"/>
      <c r="DU36" s="665"/>
      <c r="DV36" s="666"/>
      <c r="DW36" s="667">
        <v>9.6999999999999993</v>
      </c>
      <c r="DX36" s="677"/>
      <c r="DY36" s="677"/>
      <c r="DZ36" s="677"/>
      <c r="EA36" s="677"/>
      <c r="EB36" s="677"/>
      <c r="EC36" s="698"/>
    </row>
    <row r="37" spans="2:133" ht="11.25" customHeight="1" x14ac:dyDescent="0.2">
      <c r="B37" s="661" t="s">
        <v>327</v>
      </c>
      <c r="C37" s="662"/>
      <c r="D37" s="662"/>
      <c r="E37" s="662"/>
      <c r="F37" s="662"/>
      <c r="G37" s="662"/>
      <c r="H37" s="662"/>
      <c r="I37" s="662"/>
      <c r="J37" s="662"/>
      <c r="K37" s="662"/>
      <c r="L37" s="662"/>
      <c r="M37" s="662"/>
      <c r="N37" s="662"/>
      <c r="O37" s="662"/>
      <c r="P37" s="662"/>
      <c r="Q37" s="663"/>
      <c r="R37" s="664">
        <v>6945661</v>
      </c>
      <c r="S37" s="665"/>
      <c r="T37" s="665"/>
      <c r="U37" s="665"/>
      <c r="V37" s="665"/>
      <c r="W37" s="665"/>
      <c r="X37" s="665"/>
      <c r="Y37" s="666"/>
      <c r="Z37" s="691">
        <v>3.8</v>
      </c>
      <c r="AA37" s="691"/>
      <c r="AB37" s="691"/>
      <c r="AC37" s="691"/>
      <c r="AD37" s="692" t="s">
        <v>126</v>
      </c>
      <c r="AE37" s="692"/>
      <c r="AF37" s="692"/>
      <c r="AG37" s="692"/>
      <c r="AH37" s="692"/>
      <c r="AI37" s="692"/>
      <c r="AJ37" s="692"/>
      <c r="AK37" s="692"/>
      <c r="AL37" s="667" t="s">
        <v>126</v>
      </c>
      <c r="AM37" s="668"/>
      <c r="AN37" s="668"/>
      <c r="AO37" s="693"/>
      <c r="AQ37" s="699" t="s">
        <v>328</v>
      </c>
      <c r="AR37" s="700"/>
      <c r="AS37" s="700"/>
      <c r="AT37" s="700"/>
      <c r="AU37" s="700"/>
      <c r="AV37" s="700"/>
      <c r="AW37" s="700"/>
      <c r="AX37" s="700"/>
      <c r="AY37" s="701"/>
      <c r="AZ37" s="664">
        <v>4242343</v>
      </c>
      <c r="BA37" s="665"/>
      <c r="BB37" s="665"/>
      <c r="BC37" s="665"/>
      <c r="BD37" s="675"/>
      <c r="BE37" s="675"/>
      <c r="BF37" s="702"/>
      <c r="BG37" s="706" t="s">
        <v>329</v>
      </c>
      <c r="BH37" s="703"/>
      <c r="BI37" s="703"/>
      <c r="BJ37" s="703"/>
      <c r="BK37" s="703"/>
      <c r="BL37" s="703"/>
      <c r="BM37" s="703"/>
      <c r="BN37" s="703"/>
      <c r="BO37" s="703"/>
      <c r="BP37" s="703"/>
      <c r="BQ37" s="703"/>
      <c r="BR37" s="703"/>
      <c r="BS37" s="703"/>
      <c r="BT37" s="703"/>
      <c r="BU37" s="704"/>
      <c r="BV37" s="664">
        <v>167094</v>
      </c>
      <c r="BW37" s="665"/>
      <c r="BX37" s="665"/>
      <c r="BY37" s="665"/>
      <c r="BZ37" s="665"/>
      <c r="CA37" s="665"/>
      <c r="CB37" s="705"/>
      <c r="CD37" s="706" t="s">
        <v>330</v>
      </c>
      <c r="CE37" s="703"/>
      <c r="CF37" s="703"/>
      <c r="CG37" s="703"/>
      <c r="CH37" s="703"/>
      <c r="CI37" s="703"/>
      <c r="CJ37" s="703"/>
      <c r="CK37" s="703"/>
      <c r="CL37" s="703"/>
      <c r="CM37" s="703"/>
      <c r="CN37" s="703"/>
      <c r="CO37" s="703"/>
      <c r="CP37" s="703"/>
      <c r="CQ37" s="704"/>
      <c r="CR37" s="664">
        <v>24559</v>
      </c>
      <c r="CS37" s="675"/>
      <c r="CT37" s="675"/>
      <c r="CU37" s="675"/>
      <c r="CV37" s="675"/>
      <c r="CW37" s="675"/>
      <c r="CX37" s="675"/>
      <c r="CY37" s="676"/>
      <c r="CZ37" s="667">
        <v>0</v>
      </c>
      <c r="DA37" s="677"/>
      <c r="DB37" s="677"/>
      <c r="DC37" s="678"/>
      <c r="DD37" s="670">
        <v>24559</v>
      </c>
      <c r="DE37" s="675"/>
      <c r="DF37" s="675"/>
      <c r="DG37" s="675"/>
      <c r="DH37" s="675"/>
      <c r="DI37" s="675"/>
      <c r="DJ37" s="675"/>
      <c r="DK37" s="676"/>
      <c r="DL37" s="670">
        <v>24559</v>
      </c>
      <c r="DM37" s="675"/>
      <c r="DN37" s="675"/>
      <c r="DO37" s="675"/>
      <c r="DP37" s="675"/>
      <c r="DQ37" s="675"/>
      <c r="DR37" s="675"/>
      <c r="DS37" s="675"/>
      <c r="DT37" s="675"/>
      <c r="DU37" s="675"/>
      <c r="DV37" s="676"/>
      <c r="DW37" s="667">
        <v>0</v>
      </c>
      <c r="DX37" s="677"/>
      <c r="DY37" s="677"/>
      <c r="DZ37" s="677"/>
      <c r="EA37" s="677"/>
      <c r="EB37" s="677"/>
      <c r="EC37" s="698"/>
    </row>
    <row r="38" spans="2:133" ht="11.25" customHeight="1" x14ac:dyDescent="0.2">
      <c r="B38" s="661" t="s">
        <v>331</v>
      </c>
      <c r="C38" s="662"/>
      <c r="D38" s="662"/>
      <c r="E38" s="662"/>
      <c r="F38" s="662"/>
      <c r="G38" s="662"/>
      <c r="H38" s="662"/>
      <c r="I38" s="662"/>
      <c r="J38" s="662"/>
      <c r="K38" s="662"/>
      <c r="L38" s="662"/>
      <c r="M38" s="662"/>
      <c r="N38" s="662"/>
      <c r="O38" s="662"/>
      <c r="P38" s="662"/>
      <c r="Q38" s="663"/>
      <c r="R38" s="664">
        <v>5853887</v>
      </c>
      <c r="S38" s="665"/>
      <c r="T38" s="665"/>
      <c r="U38" s="665"/>
      <c r="V38" s="665"/>
      <c r="W38" s="665"/>
      <c r="X38" s="665"/>
      <c r="Y38" s="666"/>
      <c r="Z38" s="691">
        <v>3.2</v>
      </c>
      <c r="AA38" s="691"/>
      <c r="AB38" s="691"/>
      <c r="AC38" s="691"/>
      <c r="AD38" s="692" t="s">
        <v>126</v>
      </c>
      <c r="AE38" s="692"/>
      <c r="AF38" s="692"/>
      <c r="AG38" s="692"/>
      <c r="AH38" s="692"/>
      <c r="AI38" s="692"/>
      <c r="AJ38" s="692"/>
      <c r="AK38" s="692"/>
      <c r="AL38" s="667" t="s">
        <v>126</v>
      </c>
      <c r="AM38" s="668"/>
      <c r="AN38" s="668"/>
      <c r="AO38" s="693"/>
      <c r="AQ38" s="699" t="s">
        <v>332</v>
      </c>
      <c r="AR38" s="700"/>
      <c r="AS38" s="700"/>
      <c r="AT38" s="700"/>
      <c r="AU38" s="700"/>
      <c r="AV38" s="700"/>
      <c r="AW38" s="700"/>
      <c r="AX38" s="700"/>
      <c r="AY38" s="701"/>
      <c r="AZ38" s="664">
        <v>1638446</v>
      </c>
      <c r="BA38" s="665"/>
      <c r="BB38" s="665"/>
      <c r="BC38" s="665"/>
      <c r="BD38" s="675"/>
      <c r="BE38" s="675"/>
      <c r="BF38" s="702"/>
      <c r="BG38" s="706" t="s">
        <v>333</v>
      </c>
      <c r="BH38" s="703"/>
      <c r="BI38" s="703"/>
      <c r="BJ38" s="703"/>
      <c r="BK38" s="703"/>
      <c r="BL38" s="703"/>
      <c r="BM38" s="703"/>
      <c r="BN38" s="703"/>
      <c r="BO38" s="703"/>
      <c r="BP38" s="703"/>
      <c r="BQ38" s="703"/>
      <c r="BR38" s="703"/>
      <c r="BS38" s="703"/>
      <c r="BT38" s="703"/>
      <c r="BU38" s="704"/>
      <c r="BV38" s="664">
        <v>54695</v>
      </c>
      <c r="BW38" s="665"/>
      <c r="BX38" s="665"/>
      <c r="BY38" s="665"/>
      <c r="BZ38" s="665"/>
      <c r="CA38" s="665"/>
      <c r="CB38" s="705"/>
      <c r="CD38" s="706" t="s">
        <v>334</v>
      </c>
      <c r="CE38" s="703"/>
      <c r="CF38" s="703"/>
      <c r="CG38" s="703"/>
      <c r="CH38" s="703"/>
      <c r="CI38" s="703"/>
      <c r="CJ38" s="703"/>
      <c r="CK38" s="703"/>
      <c r="CL38" s="703"/>
      <c r="CM38" s="703"/>
      <c r="CN38" s="703"/>
      <c r="CO38" s="703"/>
      <c r="CP38" s="703"/>
      <c r="CQ38" s="704"/>
      <c r="CR38" s="664">
        <v>12951032</v>
      </c>
      <c r="CS38" s="665"/>
      <c r="CT38" s="665"/>
      <c r="CU38" s="665"/>
      <c r="CV38" s="665"/>
      <c r="CW38" s="665"/>
      <c r="CX38" s="665"/>
      <c r="CY38" s="666"/>
      <c r="CZ38" s="667">
        <v>7.3</v>
      </c>
      <c r="DA38" s="677"/>
      <c r="DB38" s="677"/>
      <c r="DC38" s="678"/>
      <c r="DD38" s="670">
        <v>10865002</v>
      </c>
      <c r="DE38" s="665"/>
      <c r="DF38" s="665"/>
      <c r="DG38" s="665"/>
      <c r="DH38" s="665"/>
      <c r="DI38" s="665"/>
      <c r="DJ38" s="665"/>
      <c r="DK38" s="666"/>
      <c r="DL38" s="670">
        <v>8608928</v>
      </c>
      <c r="DM38" s="665"/>
      <c r="DN38" s="665"/>
      <c r="DO38" s="665"/>
      <c r="DP38" s="665"/>
      <c r="DQ38" s="665"/>
      <c r="DR38" s="665"/>
      <c r="DS38" s="665"/>
      <c r="DT38" s="665"/>
      <c r="DU38" s="665"/>
      <c r="DV38" s="666"/>
      <c r="DW38" s="667">
        <v>9.6</v>
      </c>
      <c r="DX38" s="677"/>
      <c r="DY38" s="677"/>
      <c r="DZ38" s="677"/>
      <c r="EA38" s="677"/>
      <c r="EB38" s="677"/>
      <c r="EC38" s="698"/>
    </row>
    <row r="39" spans="2:133" ht="11.25" customHeight="1" x14ac:dyDescent="0.2">
      <c r="B39" s="661" t="s">
        <v>335</v>
      </c>
      <c r="C39" s="662"/>
      <c r="D39" s="662"/>
      <c r="E39" s="662"/>
      <c r="F39" s="662"/>
      <c r="G39" s="662"/>
      <c r="H39" s="662"/>
      <c r="I39" s="662"/>
      <c r="J39" s="662"/>
      <c r="K39" s="662"/>
      <c r="L39" s="662"/>
      <c r="M39" s="662"/>
      <c r="N39" s="662"/>
      <c r="O39" s="662"/>
      <c r="P39" s="662"/>
      <c r="Q39" s="663"/>
      <c r="R39" s="664">
        <v>3612310</v>
      </c>
      <c r="S39" s="665"/>
      <c r="T39" s="665"/>
      <c r="U39" s="665"/>
      <c r="V39" s="665"/>
      <c r="W39" s="665"/>
      <c r="X39" s="665"/>
      <c r="Y39" s="666"/>
      <c r="Z39" s="691">
        <v>2</v>
      </c>
      <c r="AA39" s="691"/>
      <c r="AB39" s="691"/>
      <c r="AC39" s="691"/>
      <c r="AD39" s="692">
        <v>109576</v>
      </c>
      <c r="AE39" s="692"/>
      <c r="AF39" s="692"/>
      <c r="AG39" s="692"/>
      <c r="AH39" s="692"/>
      <c r="AI39" s="692"/>
      <c r="AJ39" s="692"/>
      <c r="AK39" s="692"/>
      <c r="AL39" s="667">
        <v>0.1</v>
      </c>
      <c r="AM39" s="668"/>
      <c r="AN39" s="668"/>
      <c r="AO39" s="693"/>
      <c r="AQ39" s="699" t="s">
        <v>336</v>
      </c>
      <c r="AR39" s="700"/>
      <c r="AS39" s="700"/>
      <c r="AT39" s="700"/>
      <c r="AU39" s="700"/>
      <c r="AV39" s="700"/>
      <c r="AW39" s="700"/>
      <c r="AX39" s="700"/>
      <c r="AY39" s="701"/>
      <c r="AZ39" s="664">
        <v>843293</v>
      </c>
      <c r="BA39" s="665"/>
      <c r="BB39" s="665"/>
      <c r="BC39" s="665"/>
      <c r="BD39" s="675"/>
      <c r="BE39" s="675"/>
      <c r="BF39" s="702"/>
      <c r="BG39" s="706" t="s">
        <v>337</v>
      </c>
      <c r="BH39" s="703"/>
      <c r="BI39" s="703"/>
      <c r="BJ39" s="703"/>
      <c r="BK39" s="703"/>
      <c r="BL39" s="703"/>
      <c r="BM39" s="703"/>
      <c r="BN39" s="703"/>
      <c r="BO39" s="703"/>
      <c r="BP39" s="703"/>
      <c r="BQ39" s="703"/>
      <c r="BR39" s="703"/>
      <c r="BS39" s="703"/>
      <c r="BT39" s="703"/>
      <c r="BU39" s="704"/>
      <c r="BV39" s="664">
        <v>81918</v>
      </c>
      <c r="BW39" s="665"/>
      <c r="BX39" s="665"/>
      <c r="BY39" s="665"/>
      <c r="BZ39" s="665"/>
      <c r="CA39" s="665"/>
      <c r="CB39" s="705"/>
      <c r="CD39" s="706" t="s">
        <v>338</v>
      </c>
      <c r="CE39" s="703"/>
      <c r="CF39" s="703"/>
      <c r="CG39" s="703"/>
      <c r="CH39" s="703"/>
      <c r="CI39" s="703"/>
      <c r="CJ39" s="703"/>
      <c r="CK39" s="703"/>
      <c r="CL39" s="703"/>
      <c r="CM39" s="703"/>
      <c r="CN39" s="703"/>
      <c r="CO39" s="703"/>
      <c r="CP39" s="703"/>
      <c r="CQ39" s="704"/>
      <c r="CR39" s="664">
        <v>6050200</v>
      </c>
      <c r="CS39" s="675"/>
      <c r="CT39" s="675"/>
      <c r="CU39" s="675"/>
      <c r="CV39" s="675"/>
      <c r="CW39" s="675"/>
      <c r="CX39" s="675"/>
      <c r="CY39" s="676"/>
      <c r="CZ39" s="667">
        <v>3.4</v>
      </c>
      <c r="DA39" s="677"/>
      <c r="DB39" s="677"/>
      <c r="DC39" s="678"/>
      <c r="DD39" s="670">
        <v>5900368</v>
      </c>
      <c r="DE39" s="675"/>
      <c r="DF39" s="675"/>
      <c r="DG39" s="675"/>
      <c r="DH39" s="675"/>
      <c r="DI39" s="675"/>
      <c r="DJ39" s="675"/>
      <c r="DK39" s="676"/>
      <c r="DL39" s="670" t="s">
        <v>126</v>
      </c>
      <c r="DM39" s="675"/>
      <c r="DN39" s="675"/>
      <c r="DO39" s="675"/>
      <c r="DP39" s="675"/>
      <c r="DQ39" s="675"/>
      <c r="DR39" s="675"/>
      <c r="DS39" s="675"/>
      <c r="DT39" s="675"/>
      <c r="DU39" s="675"/>
      <c r="DV39" s="676"/>
      <c r="DW39" s="667" t="s">
        <v>126</v>
      </c>
      <c r="DX39" s="677"/>
      <c r="DY39" s="677"/>
      <c r="DZ39" s="677"/>
      <c r="EA39" s="677"/>
      <c r="EB39" s="677"/>
      <c r="EC39" s="698"/>
    </row>
    <row r="40" spans="2:133" ht="11.25" customHeight="1" x14ac:dyDescent="0.2">
      <c r="B40" s="661" t="s">
        <v>339</v>
      </c>
      <c r="C40" s="662"/>
      <c r="D40" s="662"/>
      <c r="E40" s="662"/>
      <c r="F40" s="662"/>
      <c r="G40" s="662"/>
      <c r="H40" s="662"/>
      <c r="I40" s="662"/>
      <c r="J40" s="662"/>
      <c r="K40" s="662"/>
      <c r="L40" s="662"/>
      <c r="M40" s="662"/>
      <c r="N40" s="662"/>
      <c r="O40" s="662"/>
      <c r="P40" s="662"/>
      <c r="Q40" s="663"/>
      <c r="R40" s="664">
        <v>11502700</v>
      </c>
      <c r="S40" s="665"/>
      <c r="T40" s="665"/>
      <c r="U40" s="665"/>
      <c r="V40" s="665"/>
      <c r="W40" s="665"/>
      <c r="X40" s="665"/>
      <c r="Y40" s="666"/>
      <c r="Z40" s="691">
        <v>6.2</v>
      </c>
      <c r="AA40" s="691"/>
      <c r="AB40" s="691"/>
      <c r="AC40" s="691"/>
      <c r="AD40" s="692" t="s">
        <v>126</v>
      </c>
      <c r="AE40" s="692"/>
      <c r="AF40" s="692"/>
      <c r="AG40" s="692"/>
      <c r="AH40" s="692"/>
      <c r="AI40" s="692"/>
      <c r="AJ40" s="692"/>
      <c r="AK40" s="692"/>
      <c r="AL40" s="667" t="s">
        <v>126</v>
      </c>
      <c r="AM40" s="668"/>
      <c r="AN40" s="668"/>
      <c r="AO40" s="693"/>
      <c r="AQ40" s="699" t="s">
        <v>340</v>
      </c>
      <c r="AR40" s="700"/>
      <c r="AS40" s="700"/>
      <c r="AT40" s="700"/>
      <c r="AU40" s="700"/>
      <c r="AV40" s="700"/>
      <c r="AW40" s="700"/>
      <c r="AX40" s="700"/>
      <c r="AY40" s="701"/>
      <c r="AZ40" s="664">
        <v>26229</v>
      </c>
      <c r="BA40" s="665"/>
      <c r="BB40" s="665"/>
      <c r="BC40" s="665"/>
      <c r="BD40" s="675"/>
      <c r="BE40" s="675"/>
      <c r="BF40" s="702"/>
      <c r="BG40" s="707" t="s">
        <v>341</v>
      </c>
      <c r="BH40" s="708"/>
      <c r="BI40" s="708"/>
      <c r="BJ40" s="708"/>
      <c r="BK40" s="708"/>
      <c r="BL40" s="364"/>
      <c r="BM40" s="703" t="s">
        <v>342</v>
      </c>
      <c r="BN40" s="703"/>
      <c r="BO40" s="703"/>
      <c r="BP40" s="703"/>
      <c r="BQ40" s="703"/>
      <c r="BR40" s="703"/>
      <c r="BS40" s="703"/>
      <c r="BT40" s="703"/>
      <c r="BU40" s="704"/>
      <c r="BV40" s="664">
        <v>103</v>
      </c>
      <c r="BW40" s="665"/>
      <c r="BX40" s="665"/>
      <c r="BY40" s="665"/>
      <c r="BZ40" s="665"/>
      <c r="CA40" s="665"/>
      <c r="CB40" s="705"/>
      <c r="CD40" s="706" t="s">
        <v>343</v>
      </c>
      <c r="CE40" s="703"/>
      <c r="CF40" s="703"/>
      <c r="CG40" s="703"/>
      <c r="CH40" s="703"/>
      <c r="CI40" s="703"/>
      <c r="CJ40" s="703"/>
      <c r="CK40" s="703"/>
      <c r="CL40" s="703"/>
      <c r="CM40" s="703"/>
      <c r="CN40" s="703"/>
      <c r="CO40" s="703"/>
      <c r="CP40" s="703"/>
      <c r="CQ40" s="704"/>
      <c r="CR40" s="664">
        <v>1442309</v>
      </c>
      <c r="CS40" s="665"/>
      <c r="CT40" s="665"/>
      <c r="CU40" s="665"/>
      <c r="CV40" s="665"/>
      <c r="CW40" s="665"/>
      <c r="CX40" s="665"/>
      <c r="CY40" s="666"/>
      <c r="CZ40" s="667">
        <v>0.8</v>
      </c>
      <c r="DA40" s="677"/>
      <c r="DB40" s="677"/>
      <c r="DC40" s="678"/>
      <c r="DD40" s="670">
        <v>258309</v>
      </c>
      <c r="DE40" s="665"/>
      <c r="DF40" s="665"/>
      <c r="DG40" s="665"/>
      <c r="DH40" s="665"/>
      <c r="DI40" s="665"/>
      <c r="DJ40" s="665"/>
      <c r="DK40" s="666"/>
      <c r="DL40" s="670">
        <v>125672</v>
      </c>
      <c r="DM40" s="665"/>
      <c r="DN40" s="665"/>
      <c r="DO40" s="665"/>
      <c r="DP40" s="665"/>
      <c r="DQ40" s="665"/>
      <c r="DR40" s="665"/>
      <c r="DS40" s="665"/>
      <c r="DT40" s="665"/>
      <c r="DU40" s="665"/>
      <c r="DV40" s="666"/>
      <c r="DW40" s="667">
        <v>0.1</v>
      </c>
      <c r="DX40" s="677"/>
      <c r="DY40" s="677"/>
      <c r="DZ40" s="677"/>
      <c r="EA40" s="677"/>
      <c r="EB40" s="677"/>
      <c r="EC40" s="698"/>
    </row>
    <row r="41" spans="2:133" ht="11.25" customHeight="1" x14ac:dyDescent="0.2">
      <c r="B41" s="661" t="s">
        <v>344</v>
      </c>
      <c r="C41" s="662"/>
      <c r="D41" s="662"/>
      <c r="E41" s="662"/>
      <c r="F41" s="662"/>
      <c r="G41" s="662"/>
      <c r="H41" s="662"/>
      <c r="I41" s="662"/>
      <c r="J41" s="662"/>
      <c r="K41" s="662"/>
      <c r="L41" s="662"/>
      <c r="M41" s="662"/>
      <c r="N41" s="662"/>
      <c r="O41" s="662"/>
      <c r="P41" s="662"/>
      <c r="Q41" s="663"/>
      <c r="R41" s="664" t="s">
        <v>126</v>
      </c>
      <c r="S41" s="665"/>
      <c r="T41" s="665"/>
      <c r="U41" s="665"/>
      <c r="V41" s="665"/>
      <c r="W41" s="665"/>
      <c r="X41" s="665"/>
      <c r="Y41" s="666"/>
      <c r="Z41" s="691" t="s">
        <v>126</v>
      </c>
      <c r="AA41" s="691"/>
      <c r="AB41" s="691"/>
      <c r="AC41" s="691"/>
      <c r="AD41" s="692" t="s">
        <v>126</v>
      </c>
      <c r="AE41" s="692"/>
      <c r="AF41" s="692"/>
      <c r="AG41" s="692"/>
      <c r="AH41" s="692"/>
      <c r="AI41" s="692"/>
      <c r="AJ41" s="692"/>
      <c r="AK41" s="692"/>
      <c r="AL41" s="667" t="s">
        <v>126</v>
      </c>
      <c r="AM41" s="668"/>
      <c r="AN41" s="668"/>
      <c r="AO41" s="693"/>
      <c r="AQ41" s="699" t="s">
        <v>345</v>
      </c>
      <c r="AR41" s="700"/>
      <c r="AS41" s="700"/>
      <c r="AT41" s="700"/>
      <c r="AU41" s="700"/>
      <c r="AV41" s="700"/>
      <c r="AW41" s="700"/>
      <c r="AX41" s="700"/>
      <c r="AY41" s="701"/>
      <c r="AZ41" s="664">
        <v>3124211</v>
      </c>
      <c r="BA41" s="665"/>
      <c r="BB41" s="665"/>
      <c r="BC41" s="665"/>
      <c r="BD41" s="675"/>
      <c r="BE41" s="675"/>
      <c r="BF41" s="702"/>
      <c r="BG41" s="707"/>
      <c r="BH41" s="708"/>
      <c r="BI41" s="708"/>
      <c r="BJ41" s="708"/>
      <c r="BK41" s="708"/>
      <c r="BL41" s="364"/>
      <c r="BM41" s="703" t="s">
        <v>346</v>
      </c>
      <c r="BN41" s="703"/>
      <c r="BO41" s="703"/>
      <c r="BP41" s="703"/>
      <c r="BQ41" s="703"/>
      <c r="BR41" s="703"/>
      <c r="BS41" s="703"/>
      <c r="BT41" s="703"/>
      <c r="BU41" s="704"/>
      <c r="BV41" s="664" t="s">
        <v>126</v>
      </c>
      <c r="BW41" s="665"/>
      <c r="BX41" s="665"/>
      <c r="BY41" s="665"/>
      <c r="BZ41" s="665"/>
      <c r="CA41" s="665"/>
      <c r="CB41" s="705"/>
      <c r="CD41" s="706" t="s">
        <v>347</v>
      </c>
      <c r="CE41" s="703"/>
      <c r="CF41" s="703"/>
      <c r="CG41" s="703"/>
      <c r="CH41" s="703"/>
      <c r="CI41" s="703"/>
      <c r="CJ41" s="703"/>
      <c r="CK41" s="703"/>
      <c r="CL41" s="703"/>
      <c r="CM41" s="703"/>
      <c r="CN41" s="703"/>
      <c r="CO41" s="703"/>
      <c r="CP41" s="703"/>
      <c r="CQ41" s="704"/>
      <c r="CR41" s="664" t="s">
        <v>126</v>
      </c>
      <c r="CS41" s="675"/>
      <c r="CT41" s="675"/>
      <c r="CU41" s="675"/>
      <c r="CV41" s="675"/>
      <c r="CW41" s="675"/>
      <c r="CX41" s="675"/>
      <c r="CY41" s="676"/>
      <c r="CZ41" s="667" t="s">
        <v>126</v>
      </c>
      <c r="DA41" s="677"/>
      <c r="DB41" s="677"/>
      <c r="DC41" s="678"/>
      <c r="DD41" s="670" t="s">
        <v>126</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348</v>
      </c>
      <c r="C42" s="662"/>
      <c r="D42" s="662"/>
      <c r="E42" s="662"/>
      <c r="F42" s="662"/>
      <c r="G42" s="662"/>
      <c r="H42" s="662"/>
      <c r="I42" s="662"/>
      <c r="J42" s="662"/>
      <c r="K42" s="662"/>
      <c r="L42" s="662"/>
      <c r="M42" s="662"/>
      <c r="N42" s="662"/>
      <c r="O42" s="662"/>
      <c r="P42" s="662"/>
      <c r="Q42" s="663"/>
      <c r="R42" s="664" t="s">
        <v>126</v>
      </c>
      <c r="S42" s="665"/>
      <c r="T42" s="665"/>
      <c r="U42" s="665"/>
      <c r="V42" s="665"/>
      <c r="W42" s="665"/>
      <c r="X42" s="665"/>
      <c r="Y42" s="666"/>
      <c r="Z42" s="691" t="s">
        <v>126</v>
      </c>
      <c r="AA42" s="691"/>
      <c r="AB42" s="691"/>
      <c r="AC42" s="691"/>
      <c r="AD42" s="692" t="s">
        <v>126</v>
      </c>
      <c r="AE42" s="692"/>
      <c r="AF42" s="692"/>
      <c r="AG42" s="692"/>
      <c r="AH42" s="692"/>
      <c r="AI42" s="692"/>
      <c r="AJ42" s="692"/>
      <c r="AK42" s="692"/>
      <c r="AL42" s="667" t="s">
        <v>126</v>
      </c>
      <c r="AM42" s="668"/>
      <c r="AN42" s="668"/>
      <c r="AO42" s="693"/>
      <c r="AQ42" s="711" t="s">
        <v>349</v>
      </c>
      <c r="AR42" s="712"/>
      <c r="AS42" s="712"/>
      <c r="AT42" s="712"/>
      <c r="AU42" s="712"/>
      <c r="AV42" s="712"/>
      <c r="AW42" s="712"/>
      <c r="AX42" s="712"/>
      <c r="AY42" s="713"/>
      <c r="AZ42" s="644">
        <v>8957299</v>
      </c>
      <c r="BA42" s="679"/>
      <c r="BB42" s="679"/>
      <c r="BC42" s="679"/>
      <c r="BD42" s="645"/>
      <c r="BE42" s="645"/>
      <c r="BF42" s="694"/>
      <c r="BG42" s="709"/>
      <c r="BH42" s="710"/>
      <c r="BI42" s="710"/>
      <c r="BJ42" s="710"/>
      <c r="BK42" s="710"/>
      <c r="BL42" s="365"/>
      <c r="BM42" s="695" t="s">
        <v>350</v>
      </c>
      <c r="BN42" s="695"/>
      <c r="BO42" s="695"/>
      <c r="BP42" s="695"/>
      <c r="BQ42" s="695"/>
      <c r="BR42" s="695"/>
      <c r="BS42" s="695"/>
      <c r="BT42" s="695"/>
      <c r="BU42" s="696"/>
      <c r="BV42" s="644">
        <v>306</v>
      </c>
      <c r="BW42" s="679"/>
      <c r="BX42" s="679"/>
      <c r="BY42" s="679"/>
      <c r="BZ42" s="679"/>
      <c r="CA42" s="679"/>
      <c r="CB42" s="697"/>
      <c r="CD42" s="661" t="s">
        <v>351</v>
      </c>
      <c r="CE42" s="662"/>
      <c r="CF42" s="662"/>
      <c r="CG42" s="662"/>
      <c r="CH42" s="662"/>
      <c r="CI42" s="662"/>
      <c r="CJ42" s="662"/>
      <c r="CK42" s="662"/>
      <c r="CL42" s="662"/>
      <c r="CM42" s="662"/>
      <c r="CN42" s="662"/>
      <c r="CO42" s="662"/>
      <c r="CP42" s="662"/>
      <c r="CQ42" s="663"/>
      <c r="CR42" s="664">
        <v>20822216</v>
      </c>
      <c r="CS42" s="675"/>
      <c r="CT42" s="675"/>
      <c r="CU42" s="675"/>
      <c r="CV42" s="675"/>
      <c r="CW42" s="675"/>
      <c r="CX42" s="675"/>
      <c r="CY42" s="676"/>
      <c r="CZ42" s="667">
        <v>11.8</v>
      </c>
      <c r="DA42" s="677"/>
      <c r="DB42" s="677"/>
      <c r="DC42" s="678"/>
      <c r="DD42" s="670">
        <v>3712227</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352</v>
      </c>
      <c r="C43" s="662"/>
      <c r="D43" s="662"/>
      <c r="E43" s="662"/>
      <c r="F43" s="662"/>
      <c r="G43" s="662"/>
      <c r="H43" s="662"/>
      <c r="I43" s="662"/>
      <c r="J43" s="662"/>
      <c r="K43" s="662"/>
      <c r="L43" s="662"/>
      <c r="M43" s="662"/>
      <c r="N43" s="662"/>
      <c r="O43" s="662"/>
      <c r="P43" s="662"/>
      <c r="Q43" s="663"/>
      <c r="R43" s="664" t="s">
        <v>126</v>
      </c>
      <c r="S43" s="665"/>
      <c r="T43" s="665"/>
      <c r="U43" s="665"/>
      <c r="V43" s="665"/>
      <c r="W43" s="665"/>
      <c r="X43" s="665"/>
      <c r="Y43" s="666"/>
      <c r="Z43" s="691" t="s">
        <v>126</v>
      </c>
      <c r="AA43" s="691"/>
      <c r="AB43" s="691"/>
      <c r="AC43" s="691"/>
      <c r="AD43" s="692" t="s">
        <v>126</v>
      </c>
      <c r="AE43" s="692"/>
      <c r="AF43" s="692"/>
      <c r="AG43" s="692"/>
      <c r="AH43" s="692"/>
      <c r="AI43" s="692"/>
      <c r="AJ43" s="692"/>
      <c r="AK43" s="692"/>
      <c r="AL43" s="667" t="s">
        <v>126</v>
      </c>
      <c r="AM43" s="668"/>
      <c r="AN43" s="668"/>
      <c r="AO43" s="693"/>
      <c r="BV43" s="219"/>
      <c r="BW43" s="219"/>
      <c r="BX43" s="219"/>
      <c r="BY43" s="219"/>
      <c r="BZ43" s="219"/>
      <c r="CA43" s="219"/>
      <c r="CB43" s="219"/>
      <c r="CD43" s="661" t="s">
        <v>353</v>
      </c>
      <c r="CE43" s="662"/>
      <c r="CF43" s="662"/>
      <c r="CG43" s="662"/>
      <c r="CH43" s="662"/>
      <c r="CI43" s="662"/>
      <c r="CJ43" s="662"/>
      <c r="CK43" s="662"/>
      <c r="CL43" s="662"/>
      <c r="CM43" s="662"/>
      <c r="CN43" s="662"/>
      <c r="CO43" s="662"/>
      <c r="CP43" s="662"/>
      <c r="CQ43" s="663"/>
      <c r="CR43" s="664">
        <v>648320</v>
      </c>
      <c r="CS43" s="675"/>
      <c r="CT43" s="675"/>
      <c r="CU43" s="675"/>
      <c r="CV43" s="675"/>
      <c r="CW43" s="675"/>
      <c r="CX43" s="675"/>
      <c r="CY43" s="676"/>
      <c r="CZ43" s="667">
        <v>0.4</v>
      </c>
      <c r="DA43" s="677"/>
      <c r="DB43" s="677"/>
      <c r="DC43" s="678"/>
      <c r="DD43" s="670">
        <v>648320</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354</v>
      </c>
      <c r="C44" s="642"/>
      <c r="D44" s="642"/>
      <c r="E44" s="642"/>
      <c r="F44" s="642"/>
      <c r="G44" s="642"/>
      <c r="H44" s="642"/>
      <c r="I44" s="642"/>
      <c r="J44" s="642"/>
      <c r="K44" s="642"/>
      <c r="L44" s="642"/>
      <c r="M44" s="642"/>
      <c r="N44" s="642"/>
      <c r="O44" s="642"/>
      <c r="P44" s="642"/>
      <c r="Q44" s="643"/>
      <c r="R44" s="644">
        <v>184237255</v>
      </c>
      <c r="S44" s="679"/>
      <c r="T44" s="679"/>
      <c r="U44" s="679"/>
      <c r="V44" s="679"/>
      <c r="W44" s="679"/>
      <c r="X44" s="679"/>
      <c r="Y44" s="680"/>
      <c r="Z44" s="681">
        <v>100</v>
      </c>
      <c r="AA44" s="681"/>
      <c r="AB44" s="681"/>
      <c r="AC44" s="681"/>
      <c r="AD44" s="682">
        <v>89674879</v>
      </c>
      <c r="AE44" s="682"/>
      <c r="AF44" s="682"/>
      <c r="AG44" s="682"/>
      <c r="AH44" s="682"/>
      <c r="AI44" s="682"/>
      <c r="AJ44" s="682"/>
      <c r="AK44" s="682"/>
      <c r="AL44" s="647">
        <v>100</v>
      </c>
      <c r="AM44" s="683"/>
      <c r="AN44" s="683"/>
      <c r="AO44" s="684"/>
      <c r="CD44" s="685" t="s">
        <v>301</v>
      </c>
      <c r="CE44" s="686"/>
      <c r="CF44" s="661" t="s">
        <v>355</v>
      </c>
      <c r="CG44" s="662"/>
      <c r="CH44" s="662"/>
      <c r="CI44" s="662"/>
      <c r="CJ44" s="662"/>
      <c r="CK44" s="662"/>
      <c r="CL44" s="662"/>
      <c r="CM44" s="662"/>
      <c r="CN44" s="662"/>
      <c r="CO44" s="662"/>
      <c r="CP44" s="662"/>
      <c r="CQ44" s="663"/>
      <c r="CR44" s="664">
        <v>20822216</v>
      </c>
      <c r="CS44" s="665"/>
      <c r="CT44" s="665"/>
      <c r="CU44" s="665"/>
      <c r="CV44" s="665"/>
      <c r="CW44" s="665"/>
      <c r="CX44" s="665"/>
      <c r="CY44" s="666"/>
      <c r="CZ44" s="667">
        <v>11.8</v>
      </c>
      <c r="DA44" s="668"/>
      <c r="DB44" s="668"/>
      <c r="DC44" s="669"/>
      <c r="DD44" s="670">
        <v>3712227</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356</v>
      </c>
      <c r="CG45" s="662"/>
      <c r="CH45" s="662"/>
      <c r="CI45" s="662"/>
      <c r="CJ45" s="662"/>
      <c r="CK45" s="662"/>
      <c r="CL45" s="662"/>
      <c r="CM45" s="662"/>
      <c r="CN45" s="662"/>
      <c r="CO45" s="662"/>
      <c r="CP45" s="662"/>
      <c r="CQ45" s="663"/>
      <c r="CR45" s="664">
        <v>12050287</v>
      </c>
      <c r="CS45" s="675"/>
      <c r="CT45" s="675"/>
      <c r="CU45" s="675"/>
      <c r="CV45" s="675"/>
      <c r="CW45" s="675"/>
      <c r="CX45" s="675"/>
      <c r="CY45" s="676"/>
      <c r="CZ45" s="667">
        <v>6.8</v>
      </c>
      <c r="DA45" s="677"/>
      <c r="DB45" s="677"/>
      <c r="DC45" s="678"/>
      <c r="DD45" s="670">
        <v>899235</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358</v>
      </c>
      <c r="CG46" s="662"/>
      <c r="CH46" s="662"/>
      <c r="CI46" s="662"/>
      <c r="CJ46" s="662"/>
      <c r="CK46" s="662"/>
      <c r="CL46" s="662"/>
      <c r="CM46" s="662"/>
      <c r="CN46" s="662"/>
      <c r="CO46" s="662"/>
      <c r="CP46" s="662"/>
      <c r="CQ46" s="663"/>
      <c r="CR46" s="664">
        <v>8765385</v>
      </c>
      <c r="CS46" s="665"/>
      <c r="CT46" s="665"/>
      <c r="CU46" s="665"/>
      <c r="CV46" s="665"/>
      <c r="CW46" s="665"/>
      <c r="CX46" s="665"/>
      <c r="CY46" s="666"/>
      <c r="CZ46" s="667">
        <v>4.9000000000000004</v>
      </c>
      <c r="DA46" s="668"/>
      <c r="DB46" s="668"/>
      <c r="DC46" s="669"/>
      <c r="DD46" s="670">
        <v>2806548</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359</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360</v>
      </c>
      <c r="CG47" s="662"/>
      <c r="CH47" s="662"/>
      <c r="CI47" s="662"/>
      <c r="CJ47" s="662"/>
      <c r="CK47" s="662"/>
      <c r="CL47" s="662"/>
      <c r="CM47" s="662"/>
      <c r="CN47" s="662"/>
      <c r="CO47" s="662"/>
      <c r="CP47" s="662"/>
      <c r="CQ47" s="663"/>
      <c r="CR47" s="664" t="s">
        <v>126</v>
      </c>
      <c r="CS47" s="675"/>
      <c r="CT47" s="675"/>
      <c r="CU47" s="675"/>
      <c r="CV47" s="675"/>
      <c r="CW47" s="675"/>
      <c r="CX47" s="675"/>
      <c r="CY47" s="676"/>
      <c r="CZ47" s="667" t="s">
        <v>126</v>
      </c>
      <c r="DA47" s="677"/>
      <c r="DB47" s="677"/>
      <c r="DC47" s="678"/>
      <c r="DD47" s="670" t="s">
        <v>126</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361</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362</v>
      </c>
      <c r="CG48" s="662"/>
      <c r="CH48" s="662"/>
      <c r="CI48" s="662"/>
      <c r="CJ48" s="662"/>
      <c r="CK48" s="662"/>
      <c r="CL48" s="662"/>
      <c r="CM48" s="662"/>
      <c r="CN48" s="662"/>
      <c r="CO48" s="662"/>
      <c r="CP48" s="662"/>
      <c r="CQ48" s="663"/>
      <c r="CR48" s="664" t="s">
        <v>126</v>
      </c>
      <c r="CS48" s="665"/>
      <c r="CT48" s="665"/>
      <c r="CU48" s="665"/>
      <c r="CV48" s="665"/>
      <c r="CW48" s="665"/>
      <c r="CX48" s="665"/>
      <c r="CY48" s="666"/>
      <c r="CZ48" s="667" t="s">
        <v>126</v>
      </c>
      <c r="DA48" s="668"/>
      <c r="DB48" s="668"/>
      <c r="DC48" s="669"/>
      <c r="DD48" s="670" t="s">
        <v>126</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363</v>
      </c>
      <c r="CE49" s="642"/>
      <c r="CF49" s="642"/>
      <c r="CG49" s="642"/>
      <c r="CH49" s="642"/>
      <c r="CI49" s="642"/>
      <c r="CJ49" s="642"/>
      <c r="CK49" s="642"/>
      <c r="CL49" s="642"/>
      <c r="CM49" s="642"/>
      <c r="CN49" s="642"/>
      <c r="CO49" s="642"/>
      <c r="CP49" s="642"/>
      <c r="CQ49" s="643"/>
      <c r="CR49" s="644">
        <v>177139296</v>
      </c>
      <c r="CS49" s="645"/>
      <c r="CT49" s="645"/>
      <c r="CU49" s="645"/>
      <c r="CV49" s="645"/>
      <c r="CW49" s="645"/>
      <c r="CX49" s="645"/>
      <c r="CY49" s="646"/>
      <c r="CZ49" s="647">
        <v>100</v>
      </c>
      <c r="DA49" s="648"/>
      <c r="DB49" s="648"/>
      <c r="DC49" s="649"/>
      <c r="DD49" s="650">
        <v>101632940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LKCUWtbQpVHyE9qB2ODxq2G2twT6ZJgU1mZesab/byg8QfkXL2M+EHFhtidYtAg7BqPcpb/jdtkH8Jte9SUWaQ==" saltValue="YIx/c83Wh2zhGY/jnx7kQ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4" t="s">
        <v>364</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365</v>
      </c>
      <c r="DK2" s="1156"/>
      <c r="DL2" s="1156"/>
      <c r="DM2" s="1156"/>
      <c r="DN2" s="1156"/>
      <c r="DO2" s="1157"/>
      <c r="DP2" s="224"/>
      <c r="DQ2" s="1155" t="s">
        <v>366</v>
      </c>
      <c r="DR2" s="1156"/>
      <c r="DS2" s="1156"/>
      <c r="DT2" s="1156"/>
      <c r="DU2" s="1156"/>
      <c r="DV2" s="1156"/>
      <c r="DW2" s="1156"/>
      <c r="DX2" s="1156"/>
      <c r="DY2" s="1156"/>
      <c r="DZ2" s="1157"/>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3" t="s">
        <v>367</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368</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59" t="s">
        <v>369</v>
      </c>
      <c r="B5" s="1060"/>
      <c r="C5" s="1060"/>
      <c r="D5" s="1060"/>
      <c r="E5" s="1060"/>
      <c r="F5" s="1060"/>
      <c r="G5" s="1060"/>
      <c r="H5" s="1060"/>
      <c r="I5" s="1060"/>
      <c r="J5" s="1060"/>
      <c r="K5" s="1060"/>
      <c r="L5" s="1060"/>
      <c r="M5" s="1060"/>
      <c r="N5" s="1060"/>
      <c r="O5" s="1060"/>
      <c r="P5" s="1061"/>
      <c r="Q5" s="1065" t="s">
        <v>370</v>
      </c>
      <c r="R5" s="1066"/>
      <c r="S5" s="1066"/>
      <c r="T5" s="1066"/>
      <c r="U5" s="1067"/>
      <c r="V5" s="1065" t="s">
        <v>371</v>
      </c>
      <c r="W5" s="1066"/>
      <c r="X5" s="1066"/>
      <c r="Y5" s="1066"/>
      <c r="Z5" s="1067"/>
      <c r="AA5" s="1065" t="s">
        <v>372</v>
      </c>
      <c r="AB5" s="1066"/>
      <c r="AC5" s="1066"/>
      <c r="AD5" s="1066"/>
      <c r="AE5" s="1066"/>
      <c r="AF5" s="1158" t="s">
        <v>373</v>
      </c>
      <c r="AG5" s="1066"/>
      <c r="AH5" s="1066"/>
      <c r="AI5" s="1066"/>
      <c r="AJ5" s="1079"/>
      <c r="AK5" s="1066" t="s">
        <v>374</v>
      </c>
      <c r="AL5" s="1066"/>
      <c r="AM5" s="1066"/>
      <c r="AN5" s="1066"/>
      <c r="AO5" s="1067"/>
      <c r="AP5" s="1065" t="s">
        <v>375</v>
      </c>
      <c r="AQ5" s="1066"/>
      <c r="AR5" s="1066"/>
      <c r="AS5" s="1066"/>
      <c r="AT5" s="1067"/>
      <c r="AU5" s="1065" t="s">
        <v>376</v>
      </c>
      <c r="AV5" s="1066"/>
      <c r="AW5" s="1066"/>
      <c r="AX5" s="1066"/>
      <c r="AY5" s="1079"/>
      <c r="AZ5" s="228"/>
      <c r="BA5" s="228"/>
      <c r="BB5" s="228"/>
      <c r="BC5" s="228"/>
      <c r="BD5" s="228"/>
      <c r="BE5" s="229"/>
      <c r="BF5" s="229"/>
      <c r="BG5" s="229"/>
      <c r="BH5" s="229"/>
      <c r="BI5" s="229"/>
      <c r="BJ5" s="229"/>
      <c r="BK5" s="229"/>
      <c r="BL5" s="229"/>
      <c r="BM5" s="229"/>
      <c r="BN5" s="229"/>
      <c r="BO5" s="229"/>
      <c r="BP5" s="229"/>
      <c r="BQ5" s="1059" t="s">
        <v>377</v>
      </c>
      <c r="BR5" s="1060"/>
      <c r="BS5" s="1060"/>
      <c r="BT5" s="1060"/>
      <c r="BU5" s="1060"/>
      <c r="BV5" s="1060"/>
      <c r="BW5" s="1060"/>
      <c r="BX5" s="1060"/>
      <c r="BY5" s="1060"/>
      <c r="BZ5" s="1060"/>
      <c r="CA5" s="1060"/>
      <c r="CB5" s="1060"/>
      <c r="CC5" s="1060"/>
      <c r="CD5" s="1060"/>
      <c r="CE5" s="1060"/>
      <c r="CF5" s="1060"/>
      <c r="CG5" s="1061"/>
      <c r="CH5" s="1065" t="s">
        <v>378</v>
      </c>
      <c r="CI5" s="1066"/>
      <c r="CJ5" s="1066"/>
      <c r="CK5" s="1066"/>
      <c r="CL5" s="1067"/>
      <c r="CM5" s="1065" t="s">
        <v>379</v>
      </c>
      <c r="CN5" s="1066"/>
      <c r="CO5" s="1066"/>
      <c r="CP5" s="1066"/>
      <c r="CQ5" s="1067"/>
      <c r="CR5" s="1065" t="s">
        <v>380</v>
      </c>
      <c r="CS5" s="1066"/>
      <c r="CT5" s="1066"/>
      <c r="CU5" s="1066"/>
      <c r="CV5" s="1067"/>
      <c r="CW5" s="1065" t="s">
        <v>381</v>
      </c>
      <c r="CX5" s="1066"/>
      <c r="CY5" s="1066"/>
      <c r="CZ5" s="1066"/>
      <c r="DA5" s="1067"/>
      <c r="DB5" s="1065" t="s">
        <v>382</v>
      </c>
      <c r="DC5" s="1066"/>
      <c r="DD5" s="1066"/>
      <c r="DE5" s="1066"/>
      <c r="DF5" s="1067"/>
      <c r="DG5" s="1148" t="s">
        <v>383</v>
      </c>
      <c r="DH5" s="1149"/>
      <c r="DI5" s="1149"/>
      <c r="DJ5" s="1149"/>
      <c r="DK5" s="1150"/>
      <c r="DL5" s="1148" t="s">
        <v>384</v>
      </c>
      <c r="DM5" s="1149"/>
      <c r="DN5" s="1149"/>
      <c r="DO5" s="1149"/>
      <c r="DP5" s="1150"/>
      <c r="DQ5" s="1065" t="s">
        <v>385</v>
      </c>
      <c r="DR5" s="1066"/>
      <c r="DS5" s="1066"/>
      <c r="DT5" s="1066"/>
      <c r="DU5" s="1067"/>
      <c r="DV5" s="1065" t="s">
        <v>376</v>
      </c>
      <c r="DW5" s="1066"/>
      <c r="DX5" s="1066"/>
      <c r="DY5" s="1066"/>
      <c r="DZ5" s="1079"/>
      <c r="EA5" s="230"/>
    </row>
    <row r="6" spans="1:131" s="231"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2">
      <c r="A7" s="232">
        <v>1</v>
      </c>
      <c r="B7" s="1111" t="s">
        <v>386</v>
      </c>
      <c r="C7" s="1112"/>
      <c r="D7" s="1112"/>
      <c r="E7" s="1112"/>
      <c r="F7" s="1112"/>
      <c r="G7" s="1112"/>
      <c r="H7" s="1112"/>
      <c r="I7" s="1112"/>
      <c r="J7" s="1112"/>
      <c r="K7" s="1112"/>
      <c r="L7" s="1112"/>
      <c r="M7" s="1112"/>
      <c r="N7" s="1112"/>
      <c r="O7" s="1112"/>
      <c r="P7" s="1113"/>
      <c r="Q7" s="1166">
        <v>182805</v>
      </c>
      <c r="R7" s="1167"/>
      <c r="S7" s="1167"/>
      <c r="T7" s="1167"/>
      <c r="U7" s="1167"/>
      <c r="V7" s="1167">
        <v>175915</v>
      </c>
      <c r="W7" s="1167"/>
      <c r="X7" s="1167"/>
      <c r="Y7" s="1167"/>
      <c r="Z7" s="1167"/>
      <c r="AA7" s="1167">
        <v>6890</v>
      </c>
      <c r="AB7" s="1167"/>
      <c r="AC7" s="1167"/>
      <c r="AD7" s="1167"/>
      <c r="AE7" s="1168"/>
      <c r="AF7" s="1169">
        <v>6687</v>
      </c>
      <c r="AG7" s="1170"/>
      <c r="AH7" s="1170"/>
      <c r="AI7" s="1170"/>
      <c r="AJ7" s="1171"/>
      <c r="AK7" s="1172">
        <v>6900</v>
      </c>
      <c r="AL7" s="1173"/>
      <c r="AM7" s="1173"/>
      <c r="AN7" s="1173"/>
      <c r="AO7" s="1173"/>
      <c r="AP7" s="1173">
        <v>77280</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590</v>
      </c>
      <c r="BT7" s="1164"/>
      <c r="BU7" s="1164"/>
      <c r="BV7" s="1164"/>
      <c r="BW7" s="1164"/>
      <c r="BX7" s="1164"/>
      <c r="BY7" s="1164"/>
      <c r="BZ7" s="1164"/>
      <c r="CA7" s="1164"/>
      <c r="CB7" s="1164"/>
      <c r="CC7" s="1164"/>
      <c r="CD7" s="1164"/>
      <c r="CE7" s="1164"/>
      <c r="CF7" s="1164"/>
      <c r="CG7" s="1176"/>
      <c r="CH7" s="1160">
        <v>6</v>
      </c>
      <c r="CI7" s="1161"/>
      <c r="CJ7" s="1161"/>
      <c r="CK7" s="1161"/>
      <c r="CL7" s="1162"/>
      <c r="CM7" s="1160">
        <v>1865</v>
      </c>
      <c r="CN7" s="1161"/>
      <c r="CO7" s="1161"/>
      <c r="CP7" s="1161"/>
      <c r="CQ7" s="1162"/>
      <c r="CR7" s="1160">
        <v>56</v>
      </c>
      <c r="CS7" s="1161"/>
      <c r="CT7" s="1161"/>
      <c r="CU7" s="1161"/>
      <c r="CV7" s="1162"/>
      <c r="CW7" s="1160">
        <v>34</v>
      </c>
      <c r="CX7" s="1161"/>
      <c r="CY7" s="1161"/>
      <c r="CZ7" s="1161"/>
      <c r="DA7" s="1162"/>
      <c r="DB7" s="1160" t="s">
        <v>602</v>
      </c>
      <c r="DC7" s="1161"/>
      <c r="DD7" s="1161"/>
      <c r="DE7" s="1161"/>
      <c r="DF7" s="1162"/>
      <c r="DG7" s="1160"/>
      <c r="DH7" s="1161"/>
      <c r="DI7" s="1161"/>
      <c r="DJ7" s="1161"/>
      <c r="DK7" s="1162"/>
      <c r="DL7" s="1160" t="s">
        <v>602</v>
      </c>
      <c r="DM7" s="1161"/>
      <c r="DN7" s="1161"/>
      <c r="DO7" s="1161"/>
      <c r="DP7" s="1162"/>
      <c r="DQ7" s="1160" t="s">
        <v>602</v>
      </c>
      <c r="DR7" s="1161"/>
      <c r="DS7" s="1161"/>
      <c r="DT7" s="1161"/>
      <c r="DU7" s="1162"/>
      <c r="DV7" s="1163"/>
      <c r="DW7" s="1164"/>
      <c r="DX7" s="1164"/>
      <c r="DY7" s="1164"/>
      <c r="DZ7" s="1165"/>
      <c r="EA7" s="230"/>
    </row>
    <row r="8" spans="1:131" s="231" customFormat="1" ht="26.25" customHeight="1" x14ac:dyDescent="0.2">
      <c r="A8" s="234">
        <v>2</v>
      </c>
      <c r="B8" s="1094" t="s">
        <v>387</v>
      </c>
      <c r="C8" s="1095"/>
      <c r="D8" s="1095"/>
      <c r="E8" s="1095"/>
      <c r="F8" s="1095"/>
      <c r="G8" s="1095"/>
      <c r="H8" s="1095"/>
      <c r="I8" s="1095"/>
      <c r="J8" s="1095"/>
      <c r="K8" s="1095"/>
      <c r="L8" s="1095"/>
      <c r="M8" s="1095"/>
      <c r="N8" s="1095"/>
      <c r="O8" s="1095"/>
      <c r="P8" s="1096"/>
      <c r="Q8" s="1102">
        <v>609</v>
      </c>
      <c r="R8" s="1103"/>
      <c r="S8" s="1103"/>
      <c r="T8" s="1103"/>
      <c r="U8" s="1103"/>
      <c r="V8" s="1103">
        <v>572</v>
      </c>
      <c r="W8" s="1103"/>
      <c r="X8" s="1103"/>
      <c r="Y8" s="1103"/>
      <c r="Z8" s="1103"/>
      <c r="AA8" s="1103">
        <v>37</v>
      </c>
      <c r="AB8" s="1103"/>
      <c r="AC8" s="1103"/>
      <c r="AD8" s="1103"/>
      <c r="AE8" s="1104"/>
      <c r="AF8" s="1099">
        <v>37</v>
      </c>
      <c r="AG8" s="1100"/>
      <c r="AH8" s="1100"/>
      <c r="AI8" s="1100"/>
      <c r="AJ8" s="1101"/>
      <c r="AK8" s="1144">
        <v>140</v>
      </c>
      <c r="AL8" s="1145"/>
      <c r="AM8" s="1145"/>
      <c r="AN8" s="1145"/>
      <c r="AO8" s="1145"/>
      <c r="AP8" s="1145" t="s">
        <v>584</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t="s">
        <v>591</v>
      </c>
      <c r="BS8" s="1056" t="s">
        <v>592</v>
      </c>
      <c r="BT8" s="1057"/>
      <c r="BU8" s="1057"/>
      <c r="BV8" s="1057"/>
      <c r="BW8" s="1057"/>
      <c r="BX8" s="1057"/>
      <c r="BY8" s="1057"/>
      <c r="BZ8" s="1057"/>
      <c r="CA8" s="1057"/>
      <c r="CB8" s="1057"/>
      <c r="CC8" s="1057"/>
      <c r="CD8" s="1057"/>
      <c r="CE8" s="1057"/>
      <c r="CF8" s="1057"/>
      <c r="CG8" s="1078"/>
      <c r="CH8" s="1053">
        <v>16</v>
      </c>
      <c r="CI8" s="1054"/>
      <c r="CJ8" s="1054"/>
      <c r="CK8" s="1054"/>
      <c r="CL8" s="1055"/>
      <c r="CM8" s="1053">
        <v>5057</v>
      </c>
      <c r="CN8" s="1054"/>
      <c r="CO8" s="1054"/>
      <c r="CP8" s="1054"/>
      <c r="CQ8" s="1055"/>
      <c r="CR8" s="1053">
        <v>5</v>
      </c>
      <c r="CS8" s="1054"/>
      <c r="CT8" s="1054"/>
      <c r="CU8" s="1054"/>
      <c r="CV8" s="1055"/>
      <c r="CW8" s="1053" t="s">
        <v>602</v>
      </c>
      <c r="CX8" s="1054"/>
      <c r="CY8" s="1054"/>
      <c r="CZ8" s="1054"/>
      <c r="DA8" s="1055"/>
      <c r="DB8" s="1053" t="s">
        <v>602</v>
      </c>
      <c r="DC8" s="1054"/>
      <c r="DD8" s="1054"/>
      <c r="DE8" s="1054"/>
      <c r="DF8" s="1055"/>
      <c r="DG8" s="1053">
        <v>5253</v>
      </c>
      <c r="DH8" s="1054"/>
      <c r="DI8" s="1054"/>
      <c r="DJ8" s="1054"/>
      <c r="DK8" s="1055"/>
      <c r="DL8" s="1053" t="s">
        <v>602</v>
      </c>
      <c r="DM8" s="1054"/>
      <c r="DN8" s="1054"/>
      <c r="DO8" s="1054"/>
      <c r="DP8" s="1055"/>
      <c r="DQ8" s="1053" t="s">
        <v>603</v>
      </c>
      <c r="DR8" s="1054"/>
      <c r="DS8" s="1054"/>
      <c r="DT8" s="1054"/>
      <c r="DU8" s="1055"/>
      <c r="DV8" s="1056"/>
      <c r="DW8" s="1057"/>
      <c r="DX8" s="1057"/>
      <c r="DY8" s="1057"/>
      <c r="DZ8" s="1058"/>
      <c r="EA8" s="230"/>
    </row>
    <row r="9" spans="1:131" s="231" customFormat="1" ht="26.25" customHeight="1" x14ac:dyDescent="0.2">
      <c r="A9" s="234">
        <v>3</v>
      </c>
      <c r="B9" s="1094" t="s">
        <v>388</v>
      </c>
      <c r="C9" s="1095"/>
      <c r="D9" s="1095"/>
      <c r="E9" s="1095"/>
      <c r="F9" s="1095"/>
      <c r="G9" s="1095"/>
      <c r="H9" s="1095"/>
      <c r="I9" s="1095"/>
      <c r="J9" s="1095"/>
      <c r="K9" s="1095"/>
      <c r="L9" s="1095"/>
      <c r="M9" s="1095"/>
      <c r="N9" s="1095"/>
      <c r="O9" s="1095"/>
      <c r="P9" s="1096"/>
      <c r="Q9" s="1102">
        <v>2839</v>
      </c>
      <c r="R9" s="1103"/>
      <c r="S9" s="1103"/>
      <c r="T9" s="1103"/>
      <c r="U9" s="1103"/>
      <c r="V9" s="1103">
        <v>2452</v>
      </c>
      <c r="W9" s="1103"/>
      <c r="X9" s="1103"/>
      <c r="Y9" s="1103"/>
      <c r="Z9" s="1103"/>
      <c r="AA9" s="1103">
        <v>387</v>
      </c>
      <c r="AB9" s="1103"/>
      <c r="AC9" s="1103"/>
      <c r="AD9" s="1103"/>
      <c r="AE9" s="1104"/>
      <c r="AF9" s="1099">
        <v>310</v>
      </c>
      <c r="AG9" s="1100"/>
      <c r="AH9" s="1100"/>
      <c r="AI9" s="1100"/>
      <c r="AJ9" s="1101"/>
      <c r="AK9" s="1144">
        <v>1276</v>
      </c>
      <c r="AL9" s="1145"/>
      <c r="AM9" s="1145"/>
      <c r="AN9" s="1145"/>
      <c r="AO9" s="1145"/>
      <c r="AP9" s="1145">
        <v>4534</v>
      </c>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t="s">
        <v>593</v>
      </c>
      <c r="BT9" s="1057"/>
      <c r="BU9" s="1057"/>
      <c r="BV9" s="1057"/>
      <c r="BW9" s="1057"/>
      <c r="BX9" s="1057"/>
      <c r="BY9" s="1057"/>
      <c r="BZ9" s="1057"/>
      <c r="CA9" s="1057"/>
      <c r="CB9" s="1057"/>
      <c r="CC9" s="1057"/>
      <c r="CD9" s="1057"/>
      <c r="CE9" s="1057"/>
      <c r="CF9" s="1057"/>
      <c r="CG9" s="1078"/>
      <c r="CH9" s="1053">
        <v>19</v>
      </c>
      <c r="CI9" s="1054"/>
      <c r="CJ9" s="1054"/>
      <c r="CK9" s="1054"/>
      <c r="CL9" s="1055"/>
      <c r="CM9" s="1053">
        <v>449</v>
      </c>
      <c r="CN9" s="1054"/>
      <c r="CO9" s="1054"/>
      <c r="CP9" s="1054"/>
      <c r="CQ9" s="1055"/>
      <c r="CR9" s="1053">
        <v>127</v>
      </c>
      <c r="CS9" s="1054"/>
      <c r="CT9" s="1054"/>
      <c r="CU9" s="1054"/>
      <c r="CV9" s="1055"/>
      <c r="CW9" s="1053">
        <v>40</v>
      </c>
      <c r="CX9" s="1054"/>
      <c r="CY9" s="1054"/>
      <c r="CZ9" s="1054"/>
      <c r="DA9" s="1055"/>
      <c r="DB9" s="1053" t="s">
        <v>604</v>
      </c>
      <c r="DC9" s="1054"/>
      <c r="DD9" s="1054"/>
      <c r="DE9" s="1054"/>
      <c r="DF9" s="1055"/>
      <c r="DG9" s="1053" t="s">
        <v>604</v>
      </c>
      <c r="DH9" s="1054"/>
      <c r="DI9" s="1054"/>
      <c r="DJ9" s="1054"/>
      <c r="DK9" s="1055"/>
      <c r="DL9" s="1053" t="s">
        <v>604</v>
      </c>
      <c r="DM9" s="1054"/>
      <c r="DN9" s="1054"/>
      <c r="DO9" s="1054"/>
      <c r="DP9" s="1055"/>
      <c r="DQ9" s="1053" t="s">
        <v>604</v>
      </c>
      <c r="DR9" s="1054"/>
      <c r="DS9" s="1054"/>
      <c r="DT9" s="1054"/>
      <c r="DU9" s="1055"/>
      <c r="DV9" s="1056"/>
      <c r="DW9" s="1057"/>
      <c r="DX9" s="1057"/>
      <c r="DY9" s="1057"/>
      <c r="DZ9" s="1058"/>
      <c r="EA9" s="230"/>
    </row>
    <row r="10" spans="1:131" s="231" customFormat="1" ht="26.25" customHeight="1" x14ac:dyDescent="0.2">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t="s">
        <v>594</v>
      </c>
      <c r="BT10" s="1057"/>
      <c r="BU10" s="1057"/>
      <c r="BV10" s="1057"/>
      <c r="BW10" s="1057"/>
      <c r="BX10" s="1057"/>
      <c r="BY10" s="1057"/>
      <c r="BZ10" s="1057"/>
      <c r="CA10" s="1057"/>
      <c r="CB10" s="1057"/>
      <c r="CC10" s="1057"/>
      <c r="CD10" s="1057"/>
      <c r="CE10" s="1057"/>
      <c r="CF10" s="1057"/>
      <c r="CG10" s="1078"/>
      <c r="CH10" s="1053">
        <v>18</v>
      </c>
      <c r="CI10" s="1054"/>
      <c r="CJ10" s="1054"/>
      <c r="CK10" s="1054"/>
      <c r="CL10" s="1055"/>
      <c r="CM10" s="1053">
        <v>908</v>
      </c>
      <c r="CN10" s="1054"/>
      <c r="CO10" s="1054"/>
      <c r="CP10" s="1054"/>
      <c r="CQ10" s="1055"/>
      <c r="CR10" s="1053">
        <v>145</v>
      </c>
      <c r="CS10" s="1054"/>
      <c r="CT10" s="1054"/>
      <c r="CU10" s="1054"/>
      <c r="CV10" s="1055"/>
      <c r="CW10" s="1053">
        <v>23</v>
      </c>
      <c r="CX10" s="1054"/>
      <c r="CY10" s="1054"/>
      <c r="CZ10" s="1054"/>
      <c r="DA10" s="1055"/>
      <c r="DB10" s="1053" t="s">
        <v>604</v>
      </c>
      <c r="DC10" s="1054"/>
      <c r="DD10" s="1054"/>
      <c r="DE10" s="1054"/>
      <c r="DF10" s="1055"/>
      <c r="DG10" s="1053" t="s">
        <v>604</v>
      </c>
      <c r="DH10" s="1054"/>
      <c r="DI10" s="1054"/>
      <c r="DJ10" s="1054"/>
      <c r="DK10" s="1055"/>
      <c r="DL10" s="1053" t="s">
        <v>604</v>
      </c>
      <c r="DM10" s="1054"/>
      <c r="DN10" s="1054"/>
      <c r="DO10" s="1054"/>
      <c r="DP10" s="1055"/>
      <c r="DQ10" s="1053" t="s">
        <v>604</v>
      </c>
      <c r="DR10" s="1054"/>
      <c r="DS10" s="1054"/>
      <c r="DT10" s="1054"/>
      <c r="DU10" s="1055"/>
      <c r="DV10" s="1056"/>
      <c r="DW10" s="1057"/>
      <c r="DX10" s="1057"/>
      <c r="DY10" s="1057"/>
      <c r="DZ10" s="1058"/>
      <c r="EA10" s="230"/>
    </row>
    <row r="11" spans="1:131" s="231" customFormat="1" ht="26.25" customHeight="1" x14ac:dyDescent="0.2">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t="s">
        <v>595</v>
      </c>
      <c r="BS11" s="1056" t="s">
        <v>596</v>
      </c>
      <c r="BT11" s="1057"/>
      <c r="BU11" s="1057"/>
      <c r="BV11" s="1057"/>
      <c r="BW11" s="1057"/>
      <c r="BX11" s="1057"/>
      <c r="BY11" s="1057"/>
      <c r="BZ11" s="1057"/>
      <c r="CA11" s="1057"/>
      <c r="CB11" s="1057"/>
      <c r="CC11" s="1057"/>
      <c r="CD11" s="1057"/>
      <c r="CE11" s="1057"/>
      <c r="CF11" s="1057"/>
      <c r="CG11" s="1078"/>
      <c r="CH11" s="1053">
        <v>31</v>
      </c>
      <c r="CI11" s="1054"/>
      <c r="CJ11" s="1054"/>
      <c r="CK11" s="1054"/>
      <c r="CL11" s="1055"/>
      <c r="CM11" s="1053">
        <v>1131</v>
      </c>
      <c r="CN11" s="1054"/>
      <c r="CO11" s="1054"/>
      <c r="CP11" s="1054"/>
      <c r="CQ11" s="1055"/>
      <c r="CR11" s="1053">
        <v>70</v>
      </c>
      <c r="CS11" s="1054"/>
      <c r="CT11" s="1054"/>
      <c r="CU11" s="1054"/>
      <c r="CV11" s="1055"/>
      <c r="CW11" s="1053">
        <v>67</v>
      </c>
      <c r="CX11" s="1054"/>
      <c r="CY11" s="1054"/>
      <c r="CZ11" s="1054"/>
      <c r="DA11" s="1055"/>
      <c r="DB11" s="1053" t="s">
        <v>604</v>
      </c>
      <c r="DC11" s="1054"/>
      <c r="DD11" s="1054"/>
      <c r="DE11" s="1054"/>
      <c r="DF11" s="1055"/>
      <c r="DG11" s="1053" t="s">
        <v>605</v>
      </c>
      <c r="DH11" s="1054"/>
      <c r="DI11" s="1054"/>
      <c r="DJ11" s="1054"/>
      <c r="DK11" s="1055"/>
      <c r="DL11" s="1053">
        <v>67</v>
      </c>
      <c r="DM11" s="1054"/>
      <c r="DN11" s="1054"/>
      <c r="DO11" s="1054"/>
      <c r="DP11" s="1055"/>
      <c r="DQ11" s="1053">
        <v>7</v>
      </c>
      <c r="DR11" s="1054"/>
      <c r="DS11" s="1054"/>
      <c r="DT11" s="1054"/>
      <c r="DU11" s="1055"/>
      <c r="DV11" s="1056"/>
      <c r="DW11" s="1057"/>
      <c r="DX11" s="1057"/>
      <c r="DY11" s="1057"/>
      <c r="DZ11" s="1058"/>
      <c r="EA11" s="230"/>
    </row>
    <row r="12" spans="1:131" s="231" customFormat="1" ht="26.25" customHeight="1" x14ac:dyDescent="0.2">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t="s">
        <v>597</v>
      </c>
      <c r="BT12" s="1057"/>
      <c r="BU12" s="1057"/>
      <c r="BV12" s="1057"/>
      <c r="BW12" s="1057"/>
      <c r="BX12" s="1057"/>
      <c r="BY12" s="1057"/>
      <c r="BZ12" s="1057"/>
      <c r="CA12" s="1057"/>
      <c r="CB12" s="1057"/>
      <c r="CC12" s="1057"/>
      <c r="CD12" s="1057"/>
      <c r="CE12" s="1057"/>
      <c r="CF12" s="1057"/>
      <c r="CG12" s="1078"/>
      <c r="CH12" s="1053">
        <v>-4</v>
      </c>
      <c r="CI12" s="1054"/>
      <c r="CJ12" s="1054"/>
      <c r="CK12" s="1054"/>
      <c r="CL12" s="1055"/>
      <c r="CM12" s="1053">
        <v>912</v>
      </c>
      <c r="CN12" s="1054"/>
      <c r="CO12" s="1054"/>
      <c r="CP12" s="1054"/>
      <c r="CQ12" s="1055"/>
      <c r="CR12" s="1053">
        <v>200</v>
      </c>
      <c r="CS12" s="1054"/>
      <c r="CT12" s="1054"/>
      <c r="CU12" s="1054"/>
      <c r="CV12" s="1055"/>
      <c r="CW12" s="1053">
        <v>126</v>
      </c>
      <c r="CX12" s="1054"/>
      <c r="CY12" s="1054"/>
      <c r="CZ12" s="1054"/>
      <c r="DA12" s="1055"/>
      <c r="DB12" s="1053" t="s">
        <v>604</v>
      </c>
      <c r="DC12" s="1054"/>
      <c r="DD12" s="1054"/>
      <c r="DE12" s="1054"/>
      <c r="DF12" s="1055"/>
      <c r="DG12" s="1053" t="s">
        <v>604</v>
      </c>
      <c r="DH12" s="1054"/>
      <c r="DI12" s="1054"/>
      <c r="DJ12" s="1054"/>
      <c r="DK12" s="1055"/>
      <c r="DL12" s="1053" t="s">
        <v>604</v>
      </c>
      <c r="DM12" s="1054"/>
      <c r="DN12" s="1054"/>
      <c r="DO12" s="1054"/>
      <c r="DP12" s="1055"/>
      <c r="DQ12" s="1053" t="s">
        <v>604</v>
      </c>
      <c r="DR12" s="1054"/>
      <c r="DS12" s="1054"/>
      <c r="DT12" s="1054"/>
      <c r="DU12" s="1055"/>
      <c r="DV12" s="1056"/>
      <c r="DW12" s="1057"/>
      <c r="DX12" s="1057"/>
      <c r="DY12" s="1057"/>
      <c r="DZ12" s="1058"/>
      <c r="EA12" s="230"/>
    </row>
    <row r="13" spans="1:131" s="231" customFormat="1" ht="26.25" customHeight="1" x14ac:dyDescent="0.2">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t="s">
        <v>598</v>
      </c>
      <c r="BT13" s="1057"/>
      <c r="BU13" s="1057"/>
      <c r="BV13" s="1057"/>
      <c r="BW13" s="1057"/>
      <c r="BX13" s="1057"/>
      <c r="BY13" s="1057"/>
      <c r="BZ13" s="1057"/>
      <c r="CA13" s="1057"/>
      <c r="CB13" s="1057"/>
      <c r="CC13" s="1057"/>
      <c r="CD13" s="1057"/>
      <c r="CE13" s="1057"/>
      <c r="CF13" s="1057"/>
      <c r="CG13" s="1078"/>
      <c r="CH13" s="1053">
        <v>33</v>
      </c>
      <c r="CI13" s="1054"/>
      <c r="CJ13" s="1054"/>
      <c r="CK13" s="1054"/>
      <c r="CL13" s="1055"/>
      <c r="CM13" s="1053">
        <v>15300</v>
      </c>
      <c r="CN13" s="1054"/>
      <c r="CO13" s="1054"/>
      <c r="CP13" s="1054"/>
      <c r="CQ13" s="1055"/>
      <c r="CR13" s="1053">
        <v>1</v>
      </c>
      <c r="CS13" s="1054"/>
      <c r="CT13" s="1054"/>
      <c r="CU13" s="1054"/>
      <c r="CV13" s="1055"/>
      <c r="CW13" s="1053" t="s">
        <v>604</v>
      </c>
      <c r="CX13" s="1054"/>
      <c r="CY13" s="1054"/>
      <c r="CZ13" s="1054"/>
      <c r="DA13" s="1055"/>
      <c r="DB13" s="1053" t="s">
        <v>604</v>
      </c>
      <c r="DC13" s="1054"/>
      <c r="DD13" s="1054"/>
      <c r="DE13" s="1054"/>
      <c r="DF13" s="1055"/>
      <c r="DG13" s="1053" t="s">
        <v>604</v>
      </c>
      <c r="DH13" s="1054"/>
      <c r="DI13" s="1054"/>
      <c r="DJ13" s="1054"/>
      <c r="DK13" s="1055"/>
      <c r="DL13" s="1053" t="s">
        <v>604</v>
      </c>
      <c r="DM13" s="1054"/>
      <c r="DN13" s="1054"/>
      <c r="DO13" s="1054"/>
      <c r="DP13" s="1055"/>
      <c r="DQ13" s="1053" t="s">
        <v>604</v>
      </c>
      <c r="DR13" s="1054"/>
      <c r="DS13" s="1054"/>
      <c r="DT13" s="1054"/>
      <c r="DU13" s="1055"/>
      <c r="DV13" s="1056"/>
      <c r="DW13" s="1057"/>
      <c r="DX13" s="1057"/>
      <c r="DY13" s="1057"/>
      <c r="DZ13" s="1058"/>
      <c r="EA13" s="230"/>
    </row>
    <row r="14" spans="1:131" s="231" customFormat="1" ht="26.25" customHeight="1" x14ac:dyDescent="0.2">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t="s">
        <v>599</v>
      </c>
      <c r="BT14" s="1057"/>
      <c r="BU14" s="1057"/>
      <c r="BV14" s="1057"/>
      <c r="BW14" s="1057"/>
      <c r="BX14" s="1057"/>
      <c r="BY14" s="1057"/>
      <c r="BZ14" s="1057"/>
      <c r="CA14" s="1057"/>
      <c r="CB14" s="1057"/>
      <c r="CC14" s="1057"/>
      <c r="CD14" s="1057"/>
      <c r="CE14" s="1057"/>
      <c r="CF14" s="1057"/>
      <c r="CG14" s="1078"/>
      <c r="CH14" s="1053">
        <v>36</v>
      </c>
      <c r="CI14" s="1054"/>
      <c r="CJ14" s="1054"/>
      <c r="CK14" s="1054"/>
      <c r="CL14" s="1055"/>
      <c r="CM14" s="1053">
        <v>817</v>
      </c>
      <c r="CN14" s="1054"/>
      <c r="CO14" s="1054"/>
      <c r="CP14" s="1054"/>
      <c r="CQ14" s="1055"/>
      <c r="CR14" s="1053">
        <v>6</v>
      </c>
      <c r="CS14" s="1054"/>
      <c r="CT14" s="1054"/>
      <c r="CU14" s="1054"/>
      <c r="CV14" s="1055"/>
      <c r="CW14" s="1053" t="s">
        <v>604</v>
      </c>
      <c r="CX14" s="1054"/>
      <c r="CY14" s="1054"/>
      <c r="CZ14" s="1054"/>
      <c r="DA14" s="1055"/>
      <c r="DB14" s="1053" t="s">
        <v>604</v>
      </c>
      <c r="DC14" s="1054"/>
      <c r="DD14" s="1054"/>
      <c r="DE14" s="1054"/>
      <c r="DF14" s="1055"/>
      <c r="DG14" s="1053" t="s">
        <v>604</v>
      </c>
      <c r="DH14" s="1054"/>
      <c r="DI14" s="1054"/>
      <c r="DJ14" s="1054"/>
      <c r="DK14" s="1055"/>
      <c r="DL14" s="1053" t="s">
        <v>604</v>
      </c>
      <c r="DM14" s="1054"/>
      <c r="DN14" s="1054"/>
      <c r="DO14" s="1054"/>
      <c r="DP14" s="1055"/>
      <c r="DQ14" s="1053" t="s">
        <v>604</v>
      </c>
      <c r="DR14" s="1054"/>
      <c r="DS14" s="1054"/>
      <c r="DT14" s="1054"/>
      <c r="DU14" s="1055"/>
      <c r="DV14" s="1056"/>
      <c r="DW14" s="1057"/>
      <c r="DX14" s="1057"/>
      <c r="DY14" s="1057"/>
      <c r="DZ14" s="1058"/>
      <c r="EA14" s="230"/>
    </row>
    <row r="15" spans="1:131" s="231" customFormat="1" ht="26.25" customHeight="1" x14ac:dyDescent="0.2">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t="s">
        <v>600</v>
      </c>
      <c r="BT15" s="1057"/>
      <c r="BU15" s="1057"/>
      <c r="BV15" s="1057"/>
      <c r="BW15" s="1057"/>
      <c r="BX15" s="1057"/>
      <c r="BY15" s="1057"/>
      <c r="BZ15" s="1057"/>
      <c r="CA15" s="1057"/>
      <c r="CB15" s="1057"/>
      <c r="CC15" s="1057"/>
      <c r="CD15" s="1057"/>
      <c r="CE15" s="1057"/>
      <c r="CF15" s="1057"/>
      <c r="CG15" s="1078"/>
      <c r="CH15" s="1053">
        <v>2</v>
      </c>
      <c r="CI15" s="1054"/>
      <c r="CJ15" s="1054"/>
      <c r="CK15" s="1054"/>
      <c r="CL15" s="1055"/>
      <c r="CM15" s="1053">
        <v>67</v>
      </c>
      <c r="CN15" s="1054"/>
      <c r="CO15" s="1054"/>
      <c r="CP15" s="1054"/>
      <c r="CQ15" s="1055"/>
      <c r="CR15" s="1053">
        <v>5</v>
      </c>
      <c r="CS15" s="1054"/>
      <c r="CT15" s="1054"/>
      <c r="CU15" s="1054"/>
      <c r="CV15" s="1055"/>
      <c r="CW15" s="1053" t="s">
        <v>604</v>
      </c>
      <c r="CX15" s="1054"/>
      <c r="CY15" s="1054"/>
      <c r="CZ15" s="1054"/>
      <c r="DA15" s="1055"/>
      <c r="DB15" s="1053" t="s">
        <v>604</v>
      </c>
      <c r="DC15" s="1054"/>
      <c r="DD15" s="1054"/>
      <c r="DE15" s="1054"/>
      <c r="DF15" s="1055"/>
      <c r="DG15" s="1053" t="s">
        <v>604</v>
      </c>
      <c r="DH15" s="1054"/>
      <c r="DI15" s="1054"/>
      <c r="DJ15" s="1054"/>
      <c r="DK15" s="1055"/>
      <c r="DL15" s="1053" t="s">
        <v>604</v>
      </c>
      <c r="DM15" s="1054"/>
      <c r="DN15" s="1054"/>
      <c r="DO15" s="1054"/>
      <c r="DP15" s="1055"/>
      <c r="DQ15" s="1053" t="s">
        <v>604</v>
      </c>
      <c r="DR15" s="1054"/>
      <c r="DS15" s="1054"/>
      <c r="DT15" s="1054"/>
      <c r="DU15" s="1055"/>
      <c r="DV15" s="1056"/>
      <c r="DW15" s="1057"/>
      <c r="DX15" s="1057"/>
      <c r="DY15" s="1057"/>
      <c r="DZ15" s="1058"/>
      <c r="EA15" s="230"/>
    </row>
    <row r="16" spans="1:131" s="231" customFormat="1" ht="26.25" customHeight="1" x14ac:dyDescent="0.2">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t="s">
        <v>601</v>
      </c>
      <c r="BT16" s="1057"/>
      <c r="BU16" s="1057"/>
      <c r="BV16" s="1057"/>
      <c r="BW16" s="1057"/>
      <c r="BX16" s="1057"/>
      <c r="BY16" s="1057"/>
      <c r="BZ16" s="1057"/>
      <c r="CA16" s="1057"/>
      <c r="CB16" s="1057"/>
      <c r="CC16" s="1057"/>
      <c r="CD16" s="1057"/>
      <c r="CE16" s="1057"/>
      <c r="CF16" s="1057"/>
      <c r="CG16" s="1078"/>
      <c r="CH16" s="1053">
        <v>-4</v>
      </c>
      <c r="CI16" s="1054"/>
      <c r="CJ16" s="1054"/>
      <c r="CK16" s="1054"/>
      <c r="CL16" s="1055"/>
      <c r="CM16" s="1053">
        <v>862</v>
      </c>
      <c r="CN16" s="1054"/>
      <c r="CO16" s="1054"/>
      <c r="CP16" s="1054"/>
      <c r="CQ16" s="1055"/>
      <c r="CR16" s="1053">
        <v>2</v>
      </c>
      <c r="CS16" s="1054"/>
      <c r="CT16" s="1054"/>
      <c r="CU16" s="1054"/>
      <c r="CV16" s="1055"/>
      <c r="CW16" s="1053" t="s">
        <v>604</v>
      </c>
      <c r="CX16" s="1054"/>
      <c r="CY16" s="1054"/>
      <c r="CZ16" s="1054"/>
      <c r="DA16" s="1055"/>
      <c r="DB16" s="1053" t="s">
        <v>604</v>
      </c>
      <c r="DC16" s="1054"/>
      <c r="DD16" s="1054"/>
      <c r="DE16" s="1054"/>
      <c r="DF16" s="1055"/>
      <c r="DG16" s="1053" t="s">
        <v>604</v>
      </c>
      <c r="DH16" s="1054"/>
      <c r="DI16" s="1054"/>
      <c r="DJ16" s="1054"/>
      <c r="DK16" s="1055"/>
      <c r="DL16" s="1053" t="s">
        <v>604</v>
      </c>
      <c r="DM16" s="1054"/>
      <c r="DN16" s="1054"/>
      <c r="DO16" s="1054"/>
      <c r="DP16" s="1055"/>
      <c r="DQ16" s="1053" t="s">
        <v>604</v>
      </c>
      <c r="DR16" s="1054"/>
      <c r="DS16" s="1054"/>
      <c r="DT16" s="1054"/>
      <c r="DU16" s="1055"/>
      <c r="DV16" s="1056"/>
      <c r="DW16" s="1057"/>
      <c r="DX16" s="1057"/>
      <c r="DY16" s="1057"/>
      <c r="DZ16" s="1058"/>
      <c r="EA16" s="230"/>
    </row>
    <row r="17" spans="1:131" s="231" customFormat="1" ht="26.25" customHeight="1" x14ac:dyDescent="0.2">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2">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2">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2">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5">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2">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389</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5">
      <c r="A23" s="236" t="s">
        <v>390</v>
      </c>
      <c r="B23" s="1001" t="s">
        <v>391</v>
      </c>
      <c r="C23" s="1002"/>
      <c r="D23" s="1002"/>
      <c r="E23" s="1002"/>
      <c r="F23" s="1002"/>
      <c r="G23" s="1002"/>
      <c r="H23" s="1002"/>
      <c r="I23" s="1002"/>
      <c r="J23" s="1002"/>
      <c r="K23" s="1002"/>
      <c r="L23" s="1002"/>
      <c r="M23" s="1002"/>
      <c r="N23" s="1002"/>
      <c r="O23" s="1002"/>
      <c r="P23" s="1012"/>
      <c r="Q23" s="1131">
        <v>184976</v>
      </c>
      <c r="R23" s="1125"/>
      <c r="S23" s="1125"/>
      <c r="T23" s="1125"/>
      <c r="U23" s="1125"/>
      <c r="V23" s="1125">
        <v>177663</v>
      </c>
      <c r="W23" s="1125"/>
      <c r="X23" s="1125"/>
      <c r="Y23" s="1125"/>
      <c r="Z23" s="1125"/>
      <c r="AA23" s="1125">
        <v>7314</v>
      </c>
      <c r="AB23" s="1125"/>
      <c r="AC23" s="1125"/>
      <c r="AD23" s="1125"/>
      <c r="AE23" s="1132"/>
      <c r="AF23" s="1133">
        <v>7034</v>
      </c>
      <c r="AG23" s="1125"/>
      <c r="AH23" s="1125"/>
      <c r="AI23" s="1125"/>
      <c r="AJ23" s="1134"/>
      <c r="AK23" s="1135"/>
      <c r="AL23" s="1136"/>
      <c r="AM23" s="1136"/>
      <c r="AN23" s="1136"/>
      <c r="AO23" s="1136"/>
      <c r="AP23" s="1125">
        <v>81814</v>
      </c>
      <c r="AQ23" s="1125"/>
      <c r="AR23" s="1125"/>
      <c r="AS23" s="1125"/>
      <c r="AT23" s="1125"/>
      <c r="AU23" s="1126"/>
      <c r="AV23" s="1126"/>
      <c r="AW23" s="1126"/>
      <c r="AX23" s="1126"/>
      <c r="AY23" s="1127"/>
      <c r="AZ23" s="1128" t="s">
        <v>392</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2">
      <c r="A24" s="1124" t="s">
        <v>393</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5">
      <c r="A25" s="1123" t="s">
        <v>394</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2">
      <c r="A26" s="1059" t="s">
        <v>369</v>
      </c>
      <c r="B26" s="1060"/>
      <c r="C26" s="1060"/>
      <c r="D26" s="1060"/>
      <c r="E26" s="1060"/>
      <c r="F26" s="1060"/>
      <c r="G26" s="1060"/>
      <c r="H26" s="1060"/>
      <c r="I26" s="1060"/>
      <c r="J26" s="1060"/>
      <c r="K26" s="1060"/>
      <c r="L26" s="1060"/>
      <c r="M26" s="1060"/>
      <c r="N26" s="1060"/>
      <c r="O26" s="1060"/>
      <c r="P26" s="1061"/>
      <c r="Q26" s="1065" t="s">
        <v>395</v>
      </c>
      <c r="R26" s="1066"/>
      <c r="S26" s="1066"/>
      <c r="T26" s="1066"/>
      <c r="U26" s="1067"/>
      <c r="V26" s="1065" t="s">
        <v>396</v>
      </c>
      <c r="W26" s="1066"/>
      <c r="X26" s="1066"/>
      <c r="Y26" s="1066"/>
      <c r="Z26" s="1067"/>
      <c r="AA26" s="1065" t="s">
        <v>397</v>
      </c>
      <c r="AB26" s="1066"/>
      <c r="AC26" s="1066"/>
      <c r="AD26" s="1066"/>
      <c r="AE26" s="1066"/>
      <c r="AF26" s="1119" t="s">
        <v>398</v>
      </c>
      <c r="AG26" s="1072"/>
      <c r="AH26" s="1072"/>
      <c r="AI26" s="1072"/>
      <c r="AJ26" s="1120"/>
      <c r="AK26" s="1066" t="s">
        <v>399</v>
      </c>
      <c r="AL26" s="1066"/>
      <c r="AM26" s="1066"/>
      <c r="AN26" s="1066"/>
      <c r="AO26" s="1067"/>
      <c r="AP26" s="1065" t="s">
        <v>400</v>
      </c>
      <c r="AQ26" s="1066"/>
      <c r="AR26" s="1066"/>
      <c r="AS26" s="1066"/>
      <c r="AT26" s="1067"/>
      <c r="AU26" s="1065" t="s">
        <v>401</v>
      </c>
      <c r="AV26" s="1066"/>
      <c r="AW26" s="1066"/>
      <c r="AX26" s="1066"/>
      <c r="AY26" s="1067"/>
      <c r="AZ26" s="1065" t="s">
        <v>402</v>
      </c>
      <c r="BA26" s="1066"/>
      <c r="BB26" s="1066"/>
      <c r="BC26" s="1066"/>
      <c r="BD26" s="1067"/>
      <c r="BE26" s="1065" t="s">
        <v>376</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2">
      <c r="A28" s="238">
        <v>1</v>
      </c>
      <c r="B28" s="1111" t="s">
        <v>403</v>
      </c>
      <c r="C28" s="1112"/>
      <c r="D28" s="1112"/>
      <c r="E28" s="1112"/>
      <c r="F28" s="1112"/>
      <c r="G28" s="1112"/>
      <c r="H28" s="1112"/>
      <c r="I28" s="1112"/>
      <c r="J28" s="1112"/>
      <c r="K28" s="1112"/>
      <c r="L28" s="1112"/>
      <c r="M28" s="1112"/>
      <c r="N28" s="1112"/>
      <c r="O28" s="1112"/>
      <c r="P28" s="1113"/>
      <c r="Q28" s="1114">
        <v>38113</v>
      </c>
      <c r="R28" s="1115"/>
      <c r="S28" s="1115"/>
      <c r="T28" s="1115"/>
      <c r="U28" s="1115"/>
      <c r="V28" s="1115">
        <v>37096</v>
      </c>
      <c r="W28" s="1115"/>
      <c r="X28" s="1115"/>
      <c r="Y28" s="1115"/>
      <c r="Z28" s="1115"/>
      <c r="AA28" s="1115">
        <v>1017</v>
      </c>
      <c r="AB28" s="1115"/>
      <c r="AC28" s="1115"/>
      <c r="AD28" s="1115"/>
      <c r="AE28" s="1116"/>
      <c r="AF28" s="1117">
        <v>1017</v>
      </c>
      <c r="AG28" s="1115"/>
      <c r="AH28" s="1115"/>
      <c r="AI28" s="1115"/>
      <c r="AJ28" s="1118"/>
      <c r="AK28" s="1106">
        <v>3123</v>
      </c>
      <c r="AL28" s="1107"/>
      <c r="AM28" s="1107"/>
      <c r="AN28" s="1107"/>
      <c r="AO28" s="1107"/>
      <c r="AP28" s="1107" t="s">
        <v>585</v>
      </c>
      <c r="AQ28" s="1107"/>
      <c r="AR28" s="1107"/>
      <c r="AS28" s="1107"/>
      <c r="AT28" s="1107"/>
      <c r="AU28" s="1107"/>
      <c r="AV28" s="1107"/>
      <c r="AW28" s="1107"/>
      <c r="AX28" s="1107"/>
      <c r="AY28" s="1107"/>
      <c r="AZ28" s="1108"/>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2">
      <c r="A29" s="238">
        <v>2</v>
      </c>
      <c r="B29" s="1094" t="s">
        <v>404</v>
      </c>
      <c r="C29" s="1095"/>
      <c r="D29" s="1095"/>
      <c r="E29" s="1095"/>
      <c r="F29" s="1095"/>
      <c r="G29" s="1095"/>
      <c r="H29" s="1095"/>
      <c r="I29" s="1095"/>
      <c r="J29" s="1095"/>
      <c r="K29" s="1095"/>
      <c r="L29" s="1095"/>
      <c r="M29" s="1095"/>
      <c r="N29" s="1095"/>
      <c r="O29" s="1095"/>
      <c r="P29" s="1096"/>
      <c r="Q29" s="1102">
        <v>31639</v>
      </c>
      <c r="R29" s="1103"/>
      <c r="S29" s="1103"/>
      <c r="T29" s="1103"/>
      <c r="U29" s="1103"/>
      <c r="V29" s="1103">
        <v>31063</v>
      </c>
      <c r="W29" s="1103"/>
      <c r="X29" s="1103"/>
      <c r="Y29" s="1103"/>
      <c r="Z29" s="1103"/>
      <c r="AA29" s="1103">
        <v>576</v>
      </c>
      <c r="AB29" s="1103"/>
      <c r="AC29" s="1103"/>
      <c r="AD29" s="1103"/>
      <c r="AE29" s="1104"/>
      <c r="AF29" s="1099">
        <v>576</v>
      </c>
      <c r="AG29" s="1100"/>
      <c r="AH29" s="1100"/>
      <c r="AI29" s="1100"/>
      <c r="AJ29" s="1101"/>
      <c r="AK29" s="1044">
        <v>5053</v>
      </c>
      <c r="AL29" s="1035"/>
      <c r="AM29" s="1035"/>
      <c r="AN29" s="1035"/>
      <c r="AO29" s="1035"/>
      <c r="AP29" s="1035" t="s">
        <v>585</v>
      </c>
      <c r="AQ29" s="1035"/>
      <c r="AR29" s="1035"/>
      <c r="AS29" s="1035"/>
      <c r="AT29" s="1035"/>
      <c r="AU29" s="1035"/>
      <c r="AV29" s="1035"/>
      <c r="AW29" s="1035"/>
      <c r="AX29" s="1035"/>
      <c r="AY29" s="1035"/>
      <c r="AZ29" s="1105"/>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2">
      <c r="A30" s="238">
        <v>3</v>
      </c>
      <c r="B30" s="1094" t="s">
        <v>405</v>
      </c>
      <c r="C30" s="1095"/>
      <c r="D30" s="1095"/>
      <c r="E30" s="1095"/>
      <c r="F30" s="1095"/>
      <c r="G30" s="1095"/>
      <c r="H30" s="1095"/>
      <c r="I30" s="1095"/>
      <c r="J30" s="1095"/>
      <c r="K30" s="1095"/>
      <c r="L30" s="1095"/>
      <c r="M30" s="1095"/>
      <c r="N30" s="1095"/>
      <c r="O30" s="1095"/>
      <c r="P30" s="1096"/>
      <c r="Q30" s="1102">
        <v>6459</v>
      </c>
      <c r="R30" s="1103"/>
      <c r="S30" s="1103"/>
      <c r="T30" s="1103"/>
      <c r="U30" s="1103"/>
      <c r="V30" s="1103">
        <v>6341</v>
      </c>
      <c r="W30" s="1103"/>
      <c r="X30" s="1103"/>
      <c r="Y30" s="1103"/>
      <c r="Z30" s="1103"/>
      <c r="AA30" s="1103">
        <v>118</v>
      </c>
      <c r="AB30" s="1103"/>
      <c r="AC30" s="1103"/>
      <c r="AD30" s="1103"/>
      <c r="AE30" s="1104"/>
      <c r="AF30" s="1099">
        <v>118</v>
      </c>
      <c r="AG30" s="1100"/>
      <c r="AH30" s="1100"/>
      <c r="AI30" s="1100"/>
      <c r="AJ30" s="1101"/>
      <c r="AK30" s="1044">
        <v>774</v>
      </c>
      <c r="AL30" s="1035"/>
      <c r="AM30" s="1035"/>
      <c r="AN30" s="1035"/>
      <c r="AO30" s="1035"/>
      <c r="AP30" s="1035" t="s">
        <v>585</v>
      </c>
      <c r="AQ30" s="1035"/>
      <c r="AR30" s="1035"/>
      <c r="AS30" s="1035"/>
      <c r="AT30" s="1035"/>
      <c r="AU30" s="1035"/>
      <c r="AV30" s="1035"/>
      <c r="AW30" s="1035"/>
      <c r="AX30" s="1035"/>
      <c r="AY30" s="1035"/>
      <c r="AZ30" s="1105"/>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2">
      <c r="A31" s="238">
        <v>4</v>
      </c>
      <c r="B31" s="1094" t="s">
        <v>406</v>
      </c>
      <c r="C31" s="1095"/>
      <c r="D31" s="1095"/>
      <c r="E31" s="1095"/>
      <c r="F31" s="1095"/>
      <c r="G31" s="1095"/>
      <c r="H31" s="1095"/>
      <c r="I31" s="1095"/>
      <c r="J31" s="1095"/>
      <c r="K31" s="1095"/>
      <c r="L31" s="1095"/>
      <c r="M31" s="1095"/>
      <c r="N31" s="1095"/>
      <c r="O31" s="1095"/>
      <c r="P31" s="1096"/>
      <c r="Q31" s="1102">
        <v>26</v>
      </c>
      <c r="R31" s="1103"/>
      <c r="S31" s="1103"/>
      <c r="T31" s="1103"/>
      <c r="U31" s="1103"/>
      <c r="V31" s="1103">
        <v>26</v>
      </c>
      <c r="W31" s="1103"/>
      <c r="X31" s="1103"/>
      <c r="Y31" s="1103"/>
      <c r="Z31" s="1103"/>
      <c r="AA31" s="1103" t="s">
        <v>585</v>
      </c>
      <c r="AB31" s="1103"/>
      <c r="AC31" s="1103"/>
      <c r="AD31" s="1103"/>
      <c r="AE31" s="1104"/>
      <c r="AF31" s="1099" t="s">
        <v>407</v>
      </c>
      <c r="AG31" s="1100"/>
      <c r="AH31" s="1100"/>
      <c r="AI31" s="1100"/>
      <c r="AJ31" s="1101"/>
      <c r="AK31" s="1044">
        <v>26</v>
      </c>
      <c r="AL31" s="1035"/>
      <c r="AM31" s="1035"/>
      <c r="AN31" s="1035"/>
      <c r="AO31" s="1035"/>
      <c r="AP31" s="1035" t="s">
        <v>586</v>
      </c>
      <c r="AQ31" s="1035"/>
      <c r="AR31" s="1035"/>
      <c r="AS31" s="1035"/>
      <c r="AT31" s="1035"/>
      <c r="AU31" s="1035"/>
      <c r="AV31" s="1035"/>
      <c r="AW31" s="1035"/>
      <c r="AX31" s="1035"/>
      <c r="AY31" s="1035"/>
      <c r="AZ31" s="1105"/>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2">
      <c r="A32" s="238">
        <v>5</v>
      </c>
      <c r="B32" s="1094" t="s">
        <v>408</v>
      </c>
      <c r="C32" s="1095"/>
      <c r="D32" s="1095"/>
      <c r="E32" s="1095"/>
      <c r="F32" s="1095"/>
      <c r="G32" s="1095"/>
      <c r="H32" s="1095"/>
      <c r="I32" s="1095"/>
      <c r="J32" s="1095"/>
      <c r="K32" s="1095"/>
      <c r="L32" s="1095"/>
      <c r="M32" s="1095"/>
      <c r="N32" s="1095"/>
      <c r="O32" s="1095"/>
      <c r="P32" s="1096"/>
      <c r="Q32" s="1102">
        <v>11995</v>
      </c>
      <c r="R32" s="1103"/>
      <c r="S32" s="1103"/>
      <c r="T32" s="1103"/>
      <c r="U32" s="1103"/>
      <c r="V32" s="1103">
        <v>11206</v>
      </c>
      <c r="W32" s="1103"/>
      <c r="X32" s="1103"/>
      <c r="Y32" s="1103"/>
      <c r="Z32" s="1103"/>
      <c r="AA32" s="1103">
        <v>789</v>
      </c>
      <c r="AB32" s="1103"/>
      <c r="AC32" s="1103"/>
      <c r="AD32" s="1103"/>
      <c r="AE32" s="1104"/>
      <c r="AF32" s="1099">
        <v>2038</v>
      </c>
      <c r="AG32" s="1100"/>
      <c r="AH32" s="1100"/>
      <c r="AI32" s="1100"/>
      <c r="AJ32" s="1101"/>
      <c r="AK32" s="1044">
        <v>4242</v>
      </c>
      <c r="AL32" s="1035"/>
      <c r="AM32" s="1035"/>
      <c r="AN32" s="1035"/>
      <c r="AO32" s="1035"/>
      <c r="AP32" s="1035">
        <v>44413</v>
      </c>
      <c r="AQ32" s="1035"/>
      <c r="AR32" s="1035"/>
      <c r="AS32" s="1035"/>
      <c r="AT32" s="1035"/>
      <c r="AU32" s="1035">
        <v>24383</v>
      </c>
      <c r="AV32" s="1035"/>
      <c r="AW32" s="1035"/>
      <c r="AX32" s="1035"/>
      <c r="AY32" s="1035"/>
      <c r="AZ32" s="1105"/>
      <c r="BA32" s="1105"/>
      <c r="BB32" s="1105"/>
      <c r="BC32" s="1105"/>
      <c r="BD32" s="1105"/>
      <c r="BE32" s="1036" t="s">
        <v>409</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thickBot="1" x14ac:dyDescent="0.25">
      <c r="A33" s="238">
        <v>6</v>
      </c>
      <c r="B33" s="1094" t="s">
        <v>410</v>
      </c>
      <c r="C33" s="1095"/>
      <c r="D33" s="1095"/>
      <c r="E33" s="1095"/>
      <c r="F33" s="1095"/>
      <c r="G33" s="1095"/>
      <c r="H33" s="1095"/>
      <c r="I33" s="1095"/>
      <c r="J33" s="1095"/>
      <c r="K33" s="1095"/>
      <c r="L33" s="1095"/>
      <c r="M33" s="1095"/>
      <c r="N33" s="1095"/>
      <c r="O33" s="1095"/>
      <c r="P33" s="1096"/>
      <c r="Q33" s="1102">
        <v>22827</v>
      </c>
      <c r="R33" s="1103"/>
      <c r="S33" s="1103"/>
      <c r="T33" s="1103"/>
      <c r="U33" s="1103"/>
      <c r="V33" s="1103">
        <v>21742</v>
      </c>
      <c r="W33" s="1103"/>
      <c r="X33" s="1103"/>
      <c r="Y33" s="1103"/>
      <c r="Z33" s="1103"/>
      <c r="AA33" s="1103">
        <v>1085</v>
      </c>
      <c r="AB33" s="1103"/>
      <c r="AC33" s="1103"/>
      <c r="AD33" s="1103"/>
      <c r="AE33" s="1104"/>
      <c r="AF33" s="1099">
        <v>7392</v>
      </c>
      <c r="AG33" s="1100"/>
      <c r="AH33" s="1100"/>
      <c r="AI33" s="1100"/>
      <c r="AJ33" s="1101"/>
      <c r="AK33" s="1044">
        <v>1638</v>
      </c>
      <c r="AL33" s="1035"/>
      <c r="AM33" s="1035"/>
      <c r="AN33" s="1035"/>
      <c r="AO33" s="1035"/>
      <c r="AP33" s="1035">
        <v>11481</v>
      </c>
      <c r="AQ33" s="1035"/>
      <c r="AR33" s="1035"/>
      <c r="AS33" s="1035"/>
      <c r="AT33" s="1035"/>
      <c r="AU33" s="1035">
        <v>3088</v>
      </c>
      <c r="AV33" s="1035"/>
      <c r="AW33" s="1035"/>
      <c r="AX33" s="1035"/>
      <c r="AY33" s="1035"/>
      <c r="AZ33" s="1105"/>
      <c r="BA33" s="1105"/>
      <c r="BB33" s="1105"/>
      <c r="BC33" s="1105"/>
      <c r="BD33" s="1105"/>
      <c r="BE33" s="1036" t="s">
        <v>411</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hidden="1" customHeight="1" x14ac:dyDescent="0.2">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hidden="1" customHeight="1" x14ac:dyDescent="0.2">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hidden="1" customHeight="1" x14ac:dyDescent="0.2">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hidden="1" customHeight="1" x14ac:dyDescent="0.2">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hidden="1" customHeight="1" x14ac:dyDescent="0.2">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hidden="1" customHeight="1" x14ac:dyDescent="0.2">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hidden="1" customHeight="1" x14ac:dyDescent="0.2">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hidden="1" customHeight="1" x14ac:dyDescent="0.2">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hidden="1" customHeight="1" x14ac:dyDescent="0.2">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hidden="1" customHeight="1" x14ac:dyDescent="0.2">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hidden="1" customHeight="1" x14ac:dyDescent="0.2">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hidden="1" customHeight="1" x14ac:dyDescent="0.2">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hidden="1" customHeight="1" x14ac:dyDescent="0.2">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hidden="1" customHeight="1" x14ac:dyDescent="0.2">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hidden="1" customHeight="1" x14ac:dyDescent="0.2">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hidden="1" customHeight="1" x14ac:dyDescent="0.2">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hidden="1" customHeight="1" x14ac:dyDescent="0.2">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hidden="1" customHeight="1" x14ac:dyDescent="0.2">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hidden="1" customHeight="1" x14ac:dyDescent="0.2">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hidden="1" customHeight="1" x14ac:dyDescent="0.2">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hidden="1" customHeight="1" x14ac:dyDescent="0.2">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hidden="1" customHeight="1" x14ac:dyDescent="0.2">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hidden="1" customHeight="1" x14ac:dyDescent="0.2">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hidden="1" customHeight="1" x14ac:dyDescent="0.2">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hidden="1" customHeight="1" x14ac:dyDescent="0.2">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hidden="1" customHeight="1" x14ac:dyDescent="0.2">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hidden="1" customHeight="1" x14ac:dyDescent="0.2">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hidden="1" customHeight="1" thickBot="1" x14ac:dyDescent="0.25">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2">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412</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5">
      <c r="A63" s="236" t="s">
        <v>390</v>
      </c>
      <c r="B63" s="1001" t="s">
        <v>413</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11141</v>
      </c>
      <c r="AG63" s="1023"/>
      <c r="AH63" s="1023"/>
      <c r="AI63" s="1023"/>
      <c r="AJ63" s="1086"/>
      <c r="AK63" s="1087"/>
      <c r="AL63" s="1027"/>
      <c r="AM63" s="1027"/>
      <c r="AN63" s="1027"/>
      <c r="AO63" s="1027"/>
      <c r="AP63" s="1023">
        <v>55894</v>
      </c>
      <c r="AQ63" s="1023"/>
      <c r="AR63" s="1023"/>
      <c r="AS63" s="1023"/>
      <c r="AT63" s="1023"/>
      <c r="AU63" s="1023">
        <v>27471</v>
      </c>
      <c r="AV63" s="1023"/>
      <c r="AW63" s="1023"/>
      <c r="AX63" s="1023"/>
      <c r="AY63" s="1023"/>
      <c r="AZ63" s="1081"/>
      <c r="BA63" s="1081"/>
      <c r="BB63" s="1081"/>
      <c r="BC63" s="1081"/>
      <c r="BD63" s="1081"/>
      <c r="BE63" s="1024"/>
      <c r="BF63" s="1024"/>
      <c r="BG63" s="1024"/>
      <c r="BH63" s="1024"/>
      <c r="BI63" s="1025"/>
      <c r="BJ63" s="1082" t="s">
        <v>414</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5">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2">
      <c r="A66" s="1059" t="s">
        <v>416</v>
      </c>
      <c r="B66" s="1060"/>
      <c r="C66" s="1060"/>
      <c r="D66" s="1060"/>
      <c r="E66" s="1060"/>
      <c r="F66" s="1060"/>
      <c r="G66" s="1060"/>
      <c r="H66" s="1060"/>
      <c r="I66" s="1060"/>
      <c r="J66" s="1060"/>
      <c r="K66" s="1060"/>
      <c r="L66" s="1060"/>
      <c r="M66" s="1060"/>
      <c r="N66" s="1060"/>
      <c r="O66" s="1060"/>
      <c r="P66" s="1061"/>
      <c r="Q66" s="1065" t="s">
        <v>417</v>
      </c>
      <c r="R66" s="1066"/>
      <c r="S66" s="1066"/>
      <c r="T66" s="1066"/>
      <c r="U66" s="1067"/>
      <c r="V66" s="1065" t="s">
        <v>418</v>
      </c>
      <c r="W66" s="1066"/>
      <c r="X66" s="1066"/>
      <c r="Y66" s="1066"/>
      <c r="Z66" s="1067"/>
      <c r="AA66" s="1065" t="s">
        <v>397</v>
      </c>
      <c r="AB66" s="1066"/>
      <c r="AC66" s="1066"/>
      <c r="AD66" s="1066"/>
      <c r="AE66" s="1067"/>
      <c r="AF66" s="1071" t="s">
        <v>398</v>
      </c>
      <c r="AG66" s="1072"/>
      <c r="AH66" s="1072"/>
      <c r="AI66" s="1072"/>
      <c r="AJ66" s="1073"/>
      <c r="AK66" s="1065" t="s">
        <v>419</v>
      </c>
      <c r="AL66" s="1060"/>
      <c r="AM66" s="1060"/>
      <c r="AN66" s="1060"/>
      <c r="AO66" s="1061"/>
      <c r="AP66" s="1065" t="s">
        <v>420</v>
      </c>
      <c r="AQ66" s="1066"/>
      <c r="AR66" s="1066"/>
      <c r="AS66" s="1066"/>
      <c r="AT66" s="1067"/>
      <c r="AU66" s="1065" t="s">
        <v>421</v>
      </c>
      <c r="AV66" s="1066"/>
      <c r="AW66" s="1066"/>
      <c r="AX66" s="1066"/>
      <c r="AY66" s="1067"/>
      <c r="AZ66" s="1065" t="s">
        <v>376</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49" t="s">
        <v>587</v>
      </c>
      <c r="C68" s="1050"/>
      <c r="D68" s="1050"/>
      <c r="E68" s="1050"/>
      <c r="F68" s="1050"/>
      <c r="G68" s="1050"/>
      <c r="H68" s="1050"/>
      <c r="I68" s="1050"/>
      <c r="J68" s="1050"/>
      <c r="K68" s="1050"/>
      <c r="L68" s="1050"/>
      <c r="M68" s="1050"/>
      <c r="N68" s="1050"/>
      <c r="O68" s="1050"/>
      <c r="P68" s="1051"/>
      <c r="Q68" s="1052">
        <v>4336</v>
      </c>
      <c r="R68" s="1046"/>
      <c r="S68" s="1046"/>
      <c r="T68" s="1046"/>
      <c r="U68" s="1046"/>
      <c r="V68" s="1046">
        <v>3735</v>
      </c>
      <c r="W68" s="1046"/>
      <c r="X68" s="1046"/>
      <c r="Y68" s="1046"/>
      <c r="Z68" s="1046"/>
      <c r="AA68" s="1046">
        <v>602</v>
      </c>
      <c r="AB68" s="1046"/>
      <c r="AC68" s="1046"/>
      <c r="AD68" s="1046"/>
      <c r="AE68" s="1046"/>
      <c r="AF68" s="1046">
        <v>602</v>
      </c>
      <c r="AG68" s="1046"/>
      <c r="AH68" s="1046"/>
      <c r="AI68" s="1046"/>
      <c r="AJ68" s="1046"/>
      <c r="AK68" s="1046" t="s">
        <v>589</v>
      </c>
      <c r="AL68" s="1046"/>
      <c r="AM68" s="1046"/>
      <c r="AN68" s="1046"/>
      <c r="AO68" s="1046"/>
      <c r="AP68" s="1046" t="s">
        <v>589</v>
      </c>
      <c r="AQ68" s="1046"/>
      <c r="AR68" s="1046"/>
      <c r="AS68" s="1046"/>
      <c r="AT68" s="1046"/>
      <c r="AU68" s="1046" t="s">
        <v>589</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588</v>
      </c>
      <c r="C69" s="1039"/>
      <c r="D69" s="1039"/>
      <c r="E69" s="1039"/>
      <c r="F69" s="1039"/>
      <c r="G69" s="1039"/>
      <c r="H69" s="1039"/>
      <c r="I69" s="1039"/>
      <c r="J69" s="1039"/>
      <c r="K69" s="1039"/>
      <c r="L69" s="1039"/>
      <c r="M69" s="1039"/>
      <c r="N69" s="1039"/>
      <c r="O69" s="1039"/>
      <c r="P69" s="1040"/>
      <c r="Q69" s="1041">
        <v>1008372</v>
      </c>
      <c r="R69" s="1035"/>
      <c r="S69" s="1035"/>
      <c r="T69" s="1035"/>
      <c r="U69" s="1035"/>
      <c r="V69" s="1035">
        <v>987256</v>
      </c>
      <c r="W69" s="1035"/>
      <c r="X69" s="1035"/>
      <c r="Y69" s="1035"/>
      <c r="Z69" s="1035"/>
      <c r="AA69" s="1035">
        <v>21116</v>
      </c>
      <c r="AB69" s="1035"/>
      <c r="AC69" s="1035"/>
      <c r="AD69" s="1035"/>
      <c r="AE69" s="1035"/>
      <c r="AF69" s="1035">
        <v>21116</v>
      </c>
      <c r="AG69" s="1035"/>
      <c r="AH69" s="1035"/>
      <c r="AI69" s="1035"/>
      <c r="AJ69" s="1035"/>
      <c r="AK69" s="1035">
        <v>4210</v>
      </c>
      <c r="AL69" s="1035"/>
      <c r="AM69" s="1035"/>
      <c r="AN69" s="1035"/>
      <c r="AO69" s="1035"/>
      <c r="AP69" s="1035" t="s">
        <v>589</v>
      </c>
      <c r="AQ69" s="1035"/>
      <c r="AR69" s="1035"/>
      <c r="AS69" s="1035"/>
      <c r="AT69" s="1035"/>
      <c r="AU69" s="1035" t="s">
        <v>589</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hidden="1" customHeight="1" x14ac:dyDescent="0.2">
      <c r="A70" s="234">
        <v>3</v>
      </c>
      <c r="B70" s="1038"/>
      <c r="C70" s="1039"/>
      <c r="D70" s="1039"/>
      <c r="E70" s="1039"/>
      <c r="F70" s="1039"/>
      <c r="G70" s="1039"/>
      <c r="H70" s="1039"/>
      <c r="I70" s="1039"/>
      <c r="J70" s="1039"/>
      <c r="K70" s="1039"/>
      <c r="L70" s="1039"/>
      <c r="M70" s="1039"/>
      <c r="N70" s="1039"/>
      <c r="O70" s="1039"/>
      <c r="P70" s="1040"/>
      <c r="Q70" s="1041"/>
      <c r="R70" s="1035"/>
      <c r="S70" s="1035"/>
      <c r="T70" s="1035"/>
      <c r="U70" s="1035"/>
      <c r="V70" s="1035"/>
      <c r="W70" s="1035"/>
      <c r="X70" s="1035"/>
      <c r="Y70" s="1035"/>
      <c r="Z70" s="1035"/>
      <c r="AA70" s="1035"/>
      <c r="AB70" s="1035"/>
      <c r="AC70" s="1035"/>
      <c r="AD70" s="1035"/>
      <c r="AE70" s="1035"/>
      <c r="AF70" s="1035"/>
      <c r="AG70" s="1035"/>
      <c r="AH70" s="1035"/>
      <c r="AI70" s="1035"/>
      <c r="AJ70" s="1035"/>
      <c r="AK70" s="1035"/>
      <c r="AL70" s="1035"/>
      <c r="AM70" s="1035"/>
      <c r="AN70" s="1035"/>
      <c r="AO70" s="1035"/>
      <c r="AP70" s="1035"/>
      <c r="AQ70" s="1035"/>
      <c r="AR70" s="1035"/>
      <c r="AS70" s="1035"/>
      <c r="AT70" s="1035"/>
      <c r="AU70" s="1035"/>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hidden="1" customHeight="1" x14ac:dyDescent="0.2">
      <c r="A71" s="234">
        <v>4</v>
      </c>
      <c r="B71" s="1038"/>
      <c r="C71" s="1039"/>
      <c r="D71" s="1039"/>
      <c r="E71" s="1039"/>
      <c r="F71" s="1039"/>
      <c r="G71" s="1039"/>
      <c r="H71" s="1039"/>
      <c r="I71" s="1039"/>
      <c r="J71" s="1039"/>
      <c r="K71" s="1039"/>
      <c r="L71" s="1039"/>
      <c r="M71" s="1039"/>
      <c r="N71" s="1039"/>
      <c r="O71" s="1039"/>
      <c r="P71" s="1040"/>
      <c r="Q71" s="1041"/>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hidden="1" customHeight="1" x14ac:dyDescent="0.2">
      <c r="A72" s="234">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hidden="1" customHeight="1" x14ac:dyDescent="0.2">
      <c r="A73" s="234">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hidden="1" customHeight="1" x14ac:dyDescent="0.2">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hidden="1" customHeight="1" x14ac:dyDescent="0.2">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hidden="1" customHeight="1" x14ac:dyDescent="0.2">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hidden="1" customHeight="1" x14ac:dyDescent="0.2">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hidden="1" customHeight="1" x14ac:dyDescent="0.2">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hidden="1"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hidden="1"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hidden="1"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hidden="1"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hidden="1"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hidden="1"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hidden="1"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hidden="1"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hidden="1"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390</v>
      </c>
      <c r="B88" s="1001" t="s">
        <v>422</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21718</v>
      </c>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1001" t="s">
        <v>423</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617</v>
      </c>
      <c r="CS102" s="1017"/>
      <c r="CT102" s="1017"/>
      <c r="CU102" s="1017"/>
      <c r="CV102" s="1018"/>
      <c r="CW102" s="1016">
        <v>290</v>
      </c>
      <c r="CX102" s="1017"/>
      <c r="CY102" s="1017"/>
      <c r="CZ102" s="1017"/>
      <c r="DA102" s="1018"/>
      <c r="DB102" s="1016" t="s">
        <v>611</v>
      </c>
      <c r="DC102" s="1017"/>
      <c r="DD102" s="1017"/>
      <c r="DE102" s="1017"/>
      <c r="DF102" s="1018"/>
      <c r="DG102" s="1016">
        <v>5253</v>
      </c>
      <c r="DH102" s="1017"/>
      <c r="DI102" s="1017"/>
      <c r="DJ102" s="1017"/>
      <c r="DK102" s="1018"/>
      <c r="DL102" s="1016">
        <v>67</v>
      </c>
      <c r="DM102" s="1017"/>
      <c r="DN102" s="1017"/>
      <c r="DO102" s="1017"/>
      <c r="DP102" s="1018"/>
      <c r="DQ102" s="1016">
        <v>7</v>
      </c>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424</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425</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428</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429</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430</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431</v>
      </c>
      <c r="AB109" s="960"/>
      <c r="AC109" s="960"/>
      <c r="AD109" s="960"/>
      <c r="AE109" s="961"/>
      <c r="AF109" s="962" t="s">
        <v>432</v>
      </c>
      <c r="AG109" s="960"/>
      <c r="AH109" s="960"/>
      <c r="AI109" s="960"/>
      <c r="AJ109" s="961"/>
      <c r="AK109" s="962" t="s">
        <v>303</v>
      </c>
      <c r="AL109" s="960"/>
      <c r="AM109" s="960"/>
      <c r="AN109" s="960"/>
      <c r="AO109" s="961"/>
      <c r="AP109" s="962" t="s">
        <v>433</v>
      </c>
      <c r="AQ109" s="960"/>
      <c r="AR109" s="960"/>
      <c r="AS109" s="960"/>
      <c r="AT109" s="993"/>
      <c r="AU109" s="959" t="s">
        <v>430</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431</v>
      </c>
      <c r="BR109" s="960"/>
      <c r="BS109" s="960"/>
      <c r="BT109" s="960"/>
      <c r="BU109" s="961"/>
      <c r="BV109" s="962" t="s">
        <v>432</v>
      </c>
      <c r="BW109" s="960"/>
      <c r="BX109" s="960"/>
      <c r="BY109" s="960"/>
      <c r="BZ109" s="961"/>
      <c r="CA109" s="962" t="s">
        <v>303</v>
      </c>
      <c r="CB109" s="960"/>
      <c r="CC109" s="960"/>
      <c r="CD109" s="960"/>
      <c r="CE109" s="961"/>
      <c r="CF109" s="1000" t="s">
        <v>433</v>
      </c>
      <c r="CG109" s="1000"/>
      <c r="CH109" s="1000"/>
      <c r="CI109" s="1000"/>
      <c r="CJ109" s="1000"/>
      <c r="CK109" s="962" t="s">
        <v>434</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431</v>
      </c>
      <c r="DH109" s="960"/>
      <c r="DI109" s="960"/>
      <c r="DJ109" s="960"/>
      <c r="DK109" s="961"/>
      <c r="DL109" s="962" t="s">
        <v>432</v>
      </c>
      <c r="DM109" s="960"/>
      <c r="DN109" s="960"/>
      <c r="DO109" s="960"/>
      <c r="DP109" s="961"/>
      <c r="DQ109" s="962" t="s">
        <v>303</v>
      </c>
      <c r="DR109" s="960"/>
      <c r="DS109" s="960"/>
      <c r="DT109" s="960"/>
      <c r="DU109" s="961"/>
      <c r="DV109" s="962" t="s">
        <v>433</v>
      </c>
      <c r="DW109" s="960"/>
      <c r="DX109" s="960"/>
      <c r="DY109" s="960"/>
      <c r="DZ109" s="993"/>
    </row>
    <row r="110" spans="1:131" s="226" customFormat="1" ht="26.25" customHeight="1" x14ac:dyDescent="0.2">
      <c r="A110" s="871" t="s">
        <v>435</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8812042</v>
      </c>
      <c r="AB110" s="953"/>
      <c r="AC110" s="953"/>
      <c r="AD110" s="953"/>
      <c r="AE110" s="954"/>
      <c r="AF110" s="955">
        <v>9037281</v>
      </c>
      <c r="AG110" s="953"/>
      <c r="AH110" s="953"/>
      <c r="AI110" s="953"/>
      <c r="AJ110" s="954"/>
      <c r="AK110" s="955">
        <v>9463844</v>
      </c>
      <c r="AL110" s="953"/>
      <c r="AM110" s="953"/>
      <c r="AN110" s="953"/>
      <c r="AO110" s="954"/>
      <c r="AP110" s="956">
        <v>12</v>
      </c>
      <c r="AQ110" s="957"/>
      <c r="AR110" s="957"/>
      <c r="AS110" s="957"/>
      <c r="AT110" s="958"/>
      <c r="AU110" s="994" t="s">
        <v>71</v>
      </c>
      <c r="AV110" s="995"/>
      <c r="AW110" s="995"/>
      <c r="AX110" s="995"/>
      <c r="AY110" s="995"/>
      <c r="AZ110" s="924" t="s">
        <v>436</v>
      </c>
      <c r="BA110" s="872"/>
      <c r="BB110" s="872"/>
      <c r="BC110" s="872"/>
      <c r="BD110" s="872"/>
      <c r="BE110" s="872"/>
      <c r="BF110" s="872"/>
      <c r="BG110" s="872"/>
      <c r="BH110" s="872"/>
      <c r="BI110" s="872"/>
      <c r="BJ110" s="872"/>
      <c r="BK110" s="872"/>
      <c r="BL110" s="872"/>
      <c r="BM110" s="872"/>
      <c r="BN110" s="872"/>
      <c r="BO110" s="872"/>
      <c r="BP110" s="873"/>
      <c r="BQ110" s="925">
        <v>79419715</v>
      </c>
      <c r="BR110" s="906"/>
      <c r="BS110" s="906"/>
      <c r="BT110" s="906"/>
      <c r="BU110" s="906"/>
      <c r="BV110" s="906">
        <v>79492929</v>
      </c>
      <c r="BW110" s="906"/>
      <c r="BX110" s="906"/>
      <c r="BY110" s="906"/>
      <c r="BZ110" s="906"/>
      <c r="CA110" s="906">
        <v>81814655</v>
      </c>
      <c r="CB110" s="906"/>
      <c r="CC110" s="906"/>
      <c r="CD110" s="906"/>
      <c r="CE110" s="906"/>
      <c r="CF110" s="930">
        <v>103.4</v>
      </c>
      <c r="CG110" s="931"/>
      <c r="CH110" s="931"/>
      <c r="CI110" s="931"/>
      <c r="CJ110" s="931"/>
      <c r="CK110" s="990" t="s">
        <v>437</v>
      </c>
      <c r="CL110" s="883"/>
      <c r="CM110" s="924" t="s">
        <v>438</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127</v>
      </c>
      <c r="DH110" s="906"/>
      <c r="DI110" s="906"/>
      <c r="DJ110" s="906"/>
      <c r="DK110" s="906"/>
      <c r="DL110" s="906" t="s">
        <v>439</v>
      </c>
      <c r="DM110" s="906"/>
      <c r="DN110" s="906"/>
      <c r="DO110" s="906"/>
      <c r="DP110" s="906"/>
      <c r="DQ110" s="906">
        <v>3828391</v>
      </c>
      <c r="DR110" s="906"/>
      <c r="DS110" s="906"/>
      <c r="DT110" s="906"/>
      <c r="DU110" s="906"/>
      <c r="DV110" s="907">
        <v>4.8</v>
      </c>
      <c r="DW110" s="907"/>
      <c r="DX110" s="907"/>
      <c r="DY110" s="907"/>
      <c r="DZ110" s="908"/>
    </row>
    <row r="111" spans="1:131" s="226" customFormat="1" ht="26.25" customHeight="1" x14ac:dyDescent="0.2">
      <c r="A111" s="838" t="s">
        <v>440</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439</v>
      </c>
      <c r="AB111" s="983"/>
      <c r="AC111" s="983"/>
      <c r="AD111" s="983"/>
      <c r="AE111" s="984"/>
      <c r="AF111" s="985" t="s">
        <v>441</v>
      </c>
      <c r="AG111" s="983"/>
      <c r="AH111" s="983"/>
      <c r="AI111" s="983"/>
      <c r="AJ111" s="984"/>
      <c r="AK111" s="985" t="s">
        <v>439</v>
      </c>
      <c r="AL111" s="983"/>
      <c r="AM111" s="983"/>
      <c r="AN111" s="983"/>
      <c r="AO111" s="984"/>
      <c r="AP111" s="986" t="s">
        <v>127</v>
      </c>
      <c r="AQ111" s="987"/>
      <c r="AR111" s="987"/>
      <c r="AS111" s="987"/>
      <c r="AT111" s="988"/>
      <c r="AU111" s="996"/>
      <c r="AV111" s="997"/>
      <c r="AW111" s="997"/>
      <c r="AX111" s="997"/>
      <c r="AY111" s="997"/>
      <c r="AZ111" s="879" t="s">
        <v>442</v>
      </c>
      <c r="BA111" s="816"/>
      <c r="BB111" s="816"/>
      <c r="BC111" s="816"/>
      <c r="BD111" s="816"/>
      <c r="BE111" s="816"/>
      <c r="BF111" s="816"/>
      <c r="BG111" s="816"/>
      <c r="BH111" s="816"/>
      <c r="BI111" s="816"/>
      <c r="BJ111" s="816"/>
      <c r="BK111" s="816"/>
      <c r="BL111" s="816"/>
      <c r="BM111" s="816"/>
      <c r="BN111" s="816"/>
      <c r="BO111" s="816"/>
      <c r="BP111" s="817"/>
      <c r="BQ111" s="880">
        <v>10093558</v>
      </c>
      <c r="BR111" s="881"/>
      <c r="BS111" s="881"/>
      <c r="BT111" s="881"/>
      <c r="BU111" s="881"/>
      <c r="BV111" s="881">
        <v>8845418</v>
      </c>
      <c r="BW111" s="881"/>
      <c r="BX111" s="881"/>
      <c r="BY111" s="881"/>
      <c r="BZ111" s="881"/>
      <c r="CA111" s="881">
        <v>11945128</v>
      </c>
      <c r="CB111" s="881"/>
      <c r="CC111" s="881"/>
      <c r="CD111" s="881"/>
      <c r="CE111" s="881"/>
      <c r="CF111" s="939">
        <v>15.1</v>
      </c>
      <c r="CG111" s="940"/>
      <c r="CH111" s="940"/>
      <c r="CI111" s="940"/>
      <c r="CJ111" s="940"/>
      <c r="CK111" s="991"/>
      <c r="CL111" s="885"/>
      <c r="CM111" s="879" t="s">
        <v>443</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444</v>
      </c>
      <c r="DH111" s="881"/>
      <c r="DI111" s="881"/>
      <c r="DJ111" s="881"/>
      <c r="DK111" s="881"/>
      <c r="DL111" s="881" t="s">
        <v>439</v>
      </c>
      <c r="DM111" s="881"/>
      <c r="DN111" s="881"/>
      <c r="DO111" s="881"/>
      <c r="DP111" s="881"/>
      <c r="DQ111" s="881" t="s">
        <v>445</v>
      </c>
      <c r="DR111" s="881"/>
      <c r="DS111" s="881"/>
      <c r="DT111" s="881"/>
      <c r="DU111" s="881"/>
      <c r="DV111" s="858" t="s">
        <v>439</v>
      </c>
      <c r="DW111" s="858"/>
      <c r="DX111" s="858"/>
      <c r="DY111" s="858"/>
      <c r="DZ111" s="859"/>
    </row>
    <row r="112" spans="1:131" s="226" customFormat="1" ht="26.25" customHeight="1" x14ac:dyDescent="0.2">
      <c r="A112" s="976" t="s">
        <v>446</v>
      </c>
      <c r="B112" s="977"/>
      <c r="C112" s="816" t="s">
        <v>447</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242</v>
      </c>
      <c r="AB112" s="844"/>
      <c r="AC112" s="844"/>
      <c r="AD112" s="844"/>
      <c r="AE112" s="845"/>
      <c r="AF112" s="846" t="s">
        <v>445</v>
      </c>
      <c r="AG112" s="844"/>
      <c r="AH112" s="844"/>
      <c r="AI112" s="844"/>
      <c r="AJ112" s="845"/>
      <c r="AK112" s="846" t="s">
        <v>445</v>
      </c>
      <c r="AL112" s="844"/>
      <c r="AM112" s="844"/>
      <c r="AN112" s="844"/>
      <c r="AO112" s="845"/>
      <c r="AP112" s="888" t="s">
        <v>445</v>
      </c>
      <c r="AQ112" s="889"/>
      <c r="AR112" s="889"/>
      <c r="AS112" s="889"/>
      <c r="AT112" s="890"/>
      <c r="AU112" s="996"/>
      <c r="AV112" s="997"/>
      <c r="AW112" s="997"/>
      <c r="AX112" s="997"/>
      <c r="AY112" s="997"/>
      <c r="AZ112" s="879" t="s">
        <v>448</v>
      </c>
      <c r="BA112" s="816"/>
      <c r="BB112" s="816"/>
      <c r="BC112" s="816"/>
      <c r="BD112" s="816"/>
      <c r="BE112" s="816"/>
      <c r="BF112" s="816"/>
      <c r="BG112" s="816"/>
      <c r="BH112" s="816"/>
      <c r="BI112" s="816"/>
      <c r="BJ112" s="816"/>
      <c r="BK112" s="816"/>
      <c r="BL112" s="816"/>
      <c r="BM112" s="816"/>
      <c r="BN112" s="816"/>
      <c r="BO112" s="816"/>
      <c r="BP112" s="817"/>
      <c r="BQ112" s="880">
        <v>34880560</v>
      </c>
      <c r="BR112" s="881"/>
      <c r="BS112" s="881"/>
      <c r="BT112" s="881"/>
      <c r="BU112" s="881"/>
      <c r="BV112" s="881">
        <v>29416365</v>
      </c>
      <c r="BW112" s="881"/>
      <c r="BX112" s="881"/>
      <c r="BY112" s="881"/>
      <c r="BZ112" s="881"/>
      <c r="CA112" s="881">
        <v>27470992</v>
      </c>
      <c r="CB112" s="881"/>
      <c r="CC112" s="881"/>
      <c r="CD112" s="881"/>
      <c r="CE112" s="881"/>
      <c r="CF112" s="939">
        <v>34.700000000000003</v>
      </c>
      <c r="CG112" s="940"/>
      <c r="CH112" s="940"/>
      <c r="CI112" s="940"/>
      <c r="CJ112" s="940"/>
      <c r="CK112" s="991"/>
      <c r="CL112" s="885"/>
      <c r="CM112" s="879" t="s">
        <v>449</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127</v>
      </c>
      <c r="DH112" s="881"/>
      <c r="DI112" s="881"/>
      <c r="DJ112" s="881"/>
      <c r="DK112" s="881"/>
      <c r="DL112" s="881" t="s">
        <v>450</v>
      </c>
      <c r="DM112" s="881"/>
      <c r="DN112" s="881"/>
      <c r="DO112" s="881"/>
      <c r="DP112" s="881"/>
      <c r="DQ112" s="881" t="s">
        <v>242</v>
      </c>
      <c r="DR112" s="881"/>
      <c r="DS112" s="881"/>
      <c r="DT112" s="881"/>
      <c r="DU112" s="881"/>
      <c r="DV112" s="858" t="s">
        <v>451</v>
      </c>
      <c r="DW112" s="858"/>
      <c r="DX112" s="858"/>
      <c r="DY112" s="858"/>
      <c r="DZ112" s="859"/>
    </row>
    <row r="113" spans="1:130" s="226" customFormat="1" ht="26.25" customHeight="1" x14ac:dyDescent="0.2">
      <c r="A113" s="978"/>
      <c r="B113" s="979"/>
      <c r="C113" s="816" t="s">
        <v>452</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3040878</v>
      </c>
      <c r="AB113" s="983"/>
      <c r="AC113" s="983"/>
      <c r="AD113" s="983"/>
      <c r="AE113" s="984"/>
      <c r="AF113" s="985">
        <v>2731645</v>
      </c>
      <c r="AG113" s="983"/>
      <c r="AH113" s="983"/>
      <c r="AI113" s="983"/>
      <c r="AJ113" s="984"/>
      <c r="AK113" s="985">
        <v>2702584</v>
      </c>
      <c r="AL113" s="983"/>
      <c r="AM113" s="983"/>
      <c r="AN113" s="983"/>
      <c r="AO113" s="984"/>
      <c r="AP113" s="986">
        <v>3.4</v>
      </c>
      <c r="AQ113" s="987"/>
      <c r="AR113" s="987"/>
      <c r="AS113" s="987"/>
      <c r="AT113" s="988"/>
      <c r="AU113" s="996"/>
      <c r="AV113" s="997"/>
      <c r="AW113" s="997"/>
      <c r="AX113" s="997"/>
      <c r="AY113" s="997"/>
      <c r="AZ113" s="879" t="s">
        <v>453</v>
      </c>
      <c r="BA113" s="816"/>
      <c r="BB113" s="816"/>
      <c r="BC113" s="816"/>
      <c r="BD113" s="816"/>
      <c r="BE113" s="816"/>
      <c r="BF113" s="816"/>
      <c r="BG113" s="816"/>
      <c r="BH113" s="816"/>
      <c r="BI113" s="816"/>
      <c r="BJ113" s="816"/>
      <c r="BK113" s="816"/>
      <c r="BL113" s="816"/>
      <c r="BM113" s="816"/>
      <c r="BN113" s="816"/>
      <c r="BO113" s="816"/>
      <c r="BP113" s="817"/>
      <c r="BQ113" s="880" t="s">
        <v>242</v>
      </c>
      <c r="BR113" s="881"/>
      <c r="BS113" s="881"/>
      <c r="BT113" s="881"/>
      <c r="BU113" s="881"/>
      <c r="BV113" s="881" t="s">
        <v>127</v>
      </c>
      <c r="BW113" s="881"/>
      <c r="BX113" s="881"/>
      <c r="BY113" s="881"/>
      <c r="BZ113" s="881"/>
      <c r="CA113" s="881" t="s">
        <v>444</v>
      </c>
      <c r="CB113" s="881"/>
      <c r="CC113" s="881"/>
      <c r="CD113" s="881"/>
      <c r="CE113" s="881"/>
      <c r="CF113" s="939" t="s">
        <v>127</v>
      </c>
      <c r="CG113" s="940"/>
      <c r="CH113" s="940"/>
      <c r="CI113" s="940"/>
      <c r="CJ113" s="940"/>
      <c r="CK113" s="991"/>
      <c r="CL113" s="885"/>
      <c r="CM113" s="879" t="s">
        <v>454</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127</v>
      </c>
      <c r="DH113" s="844"/>
      <c r="DI113" s="844"/>
      <c r="DJ113" s="844"/>
      <c r="DK113" s="845"/>
      <c r="DL113" s="846" t="s">
        <v>445</v>
      </c>
      <c r="DM113" s="844"/>
      <c r="DN113" s="844"/>
      <c r="DO113" s="844"/>
      <c r="DP113" s="845"/>
      <c r="DQ113" s="846" t="s">
        <v>451</v>
      </c>
      <c r="DR113" s="844"/>
      <c r="DS113" s="844"/>
      <c r="DT113" s="844"/>
      <c r="DU113" s="845"/>
      <c r="DV113" s="888" t="s">
        <v>439</v>
      </c>
      <c r="DW113" s="889"/>
      <c r="DX113" s="889"/>
      <c r="DY113" s="889"/>
      <c r="DZ113" s="890"/>
    </row>
    <row r="114" spans="1:130" s="226" customFormat="1" ht="26.25" customHeight="1" x14ac:dyDescent="0.2">
      <c r="A114" s="978"/>
      <c r="B114" s="979"/>
      <c r="C114" s="816" t="s">
        <v>455</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t="s">
        <v>127</v>
      </c>
      <c r="AB114" s="844"/>
      <c r="AC114" s="844"/>
      <c r="AD114" s="844"/>
      <c r="AE114" s="845"/>
      <c r="AF114" s="846" t="s">
        <v>451</v>
      </c>
      <c r="AG114" s="844"/>
      <c r="AH114" s="844"/>
      <c r="AI114" s="844"/>
      <c r="AJ114" s="845"/>
      <c r="AK114" s="846" t="s">
        <v>456</v>
      </c>
      <c r="AL114" s="844"/>
      <c r="AM114" s="844"/>
      <c r="AN114" s="844"/>
      <c r="AO114" s="845"/>
      <c r="AP114" s="888" t="s">
        <v>127</v>
      </c>
      <c r="AQ114" s="889"/>
      <c r="AR114" s="889"/>
      <c r="AS114" s="889"/>
      <c r="AT114" s="890"/>
      <c r="AU114" s="996"/>
      <c r="AV114" s="997"/>
      <c r="AW114" s="997"/>
      <c r="AX114" s="997"/>
      <c r="AY114" s="997"/>
      <c r="AZ114" s="879" t="s">
        <v>457</v>
      </c>
      <c r="BA114" s="816"/>
      <c r="BB114" s="816"/>
      <c r="BC114" s="816"/>
      <c r="BD114" s="816"/>
      <c r="BE114" s="816"/>
      <c r="BF114" s="816"/>
      <c r="BG114" s="816"/>
      <c r="BH114" s="816"/>
      <c r="BI114" s="816"/>
      <c r="BJ114" s="816"/>
      <c r="BK114" s="816"/>
      <c r="BL114" s="816"/>
      <c r="BM114" s="816"/>
      <c r="BN114" s="816"/>
      <c r="BO114" s="816"/>
      <c r="BP114" s="817"/>
      <c r="BQ114" s="880">
        <v>17331201</v>
      </c>
      <c r="BR114" s="881"/>
      <c r="BS114" s="881"/>
      <c r="BT114" s="881"/>
      <c r="BU114" s="881"/>
      <c r="BV114" s="881">
        <v>16525555</v>
      </c>
      <c r="BW114" s="881"/>
      <c r="BX114" s="881"/>
      <c r="BY114" s="881"/>
      <c r="BZ114" s="881"/>
      <c r="CA114" s="881">
        <v>16707246</v>
      </c>
      <c r="CB114" s="881"/>
      <c r="CC114" s="881"/>
      <c r="CD114" s="881"/>
      <c r="CE114" s="881"/>
      <c r="CF114" s="939">
        <v>21.1</v>
      </c>
      <c r="CG114" s="940"/>
      <c r="CH114" s="940"/>
      <c r="CI114" s="940"/>
      <c r="CJ114" s="940"/>
      <c r="CK114" s="991"/>
      <c r="CL114" s="885"/>
      <c r="CM114" s="879" t="s">
        <v>458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439</v>
      </c>
      <c r="DH114" s="844"/>
      <c r="DI114" s="844"/>
      <c r="DJ114" s="844"/>
      <c r="DK114" s="845"/>
      <c r="DL114" s="846" t="s">
        <v>445</v>
      </c>
      <c r="DM114" s="844"/>
      <c r="DN114" s="844"/>
      <c r="DO114" s="844"/>
      <c r="DP114" s="845"/>
      <c r="DQ114" s="846" t="s">
        <v>127</v>
      </c>
      <c r="DR114" s="844"/>
      <c r="DS114" s="844"/>
      <c r="DT114" s="844"/>
      <c r="DU114" s="845"/>
      <c r="DV114" s="888" t="s">
        <v>439</v>
      </c>
      <c r="DW114" s="889"/>
      <c r="DX114" s="889"/>
      <c r="DY114" s="889"/>
      <c r="DZ114" s="890"/>
    </row>
    <row r="115" spans="1:130" s="226" customFormat="1" ht="26.25" customHeight="1" x14ac:dyDescent="0.2">
      <c r="A115" s="978"/>
      <c r="B115" s="979"/>
      <c r="C115" s="816" t="s">
        <v>459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706868</v>
      </c>
      <c r="AB115" s="983"/>
      <c r="AC115" s="983"/>
      <c r="AD115" s="983"/>
      <c r="AE115" s="984"/>
      <c r="AF115" s="985">
        <v>1323205</v>
      </c>
      <c r="AG115" s="983"/>
      <c r="AH115" s="983"/>
      <c r="AI115" s="983"/>
      <c r="AJ115" s="984"/>
      <c r="AK115" s="985">
        <v>1515961</v>
      </c>
      <c r="AL115" s="983"/>
      <c r="AM115" s="983"/>
      <c r="AN115" s="983"/>
      <c r="AO115" s="984"/>
      <c r="AP115" s="986">
        <v>1.9</v>
      </c>
      <c r="AQ115" s="987"/>
      <c r="AR115" s="987"/>
      <c r="AS115" s="987"/>
      <c r="AT115" s="988"/>
      <c r="AU115" s="996"/>
      <c r="AV115" s="997"/>
      <c r="AW115" s="997"/>
      <c r="AX115" s="997"/>
      <c r="AY115" s="997"/>
      <c r="AZ115" s="879" t="s">
        <v>460</v>
      </c>
      <c r="BA115" s="816"/>
      <c r="BB115" s="816"/>
      <c r="BC115" s="816"/>
      <c r="BD115" s="816"/>
      <c r="BE115" s="816"/>
      <c r="BF115" s="816"/>
      <c r="BG115" s="816"/>
      <c r="BH115" s="816"/>
      <c r="BI115" s="816"/>
      <c r="BJ115" s="816"/>
      <c r="BK115" s="816"/>
      <c r="BL115" s="816"/>
      <c r="BM115" s="816"/>
      <c r="BN115" s="816"/>
      <c r="BO115" s="816"/>
      <c r="BP115" s="817"/>
      <c r="BQ115" s="880">
        <v>11500</v>
      </c>
      <c r="BR115" s="881"/>
      <c r="BS115" s="881"/>
      <c r="BT115" s="881"/>
      <c r="BU115" s="881"/>
      <c r="BV115" s="881">
        <v>9100</v>
      </c>
      <c r="BW115" s="881"/>
      <c r="BX115" s="881"/>
      <c r="BY115" s="881"/>
      <c r="BZ115" s="881"/>
      <c r="CA115" s="881">
        <v>6700</v>
      </c>
      <c r="CB115" s="881"/>
      <c r="CC115" s="881"/>
      <c r="CD115" s="881"/>
      <c r="CE115" s="881"/>
      <c r="CF115" s="939">
        <v>0</v>
      </c>
      <c r="CG115" s="940"/>
      <c r="CH115" s="940"/>
      <c r="CI115" s="940"/>
      <c r="CJ115" s="940"/>
      <c r="CK115" s="991"/>
      <c r="CL115" s="885"/>
      <c r="CM115" s="879" t="s">
        <v>461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v>8572075</v>
      </c>
      <c r="DH115" s="844"/>
      <c r="DI115" s="844"/>
      <c r="DJ115" s="844"/>
      <c r="DK115" s="845"/>
      <c r="DL115" s="846">
        <v>8020973</v>
      </c>
      <c r="DM115" s="844"/>
      <c r="DN115" s="844"/>
      <c r="DO115" s="844"/>
      <c r="DP115" s="845"/>
      <c r="DQ115" s="846">
        <v>7191396</v>
      </c>
      <c r="DR115" s="844"/>
      <c r="DS115" s="844"/>
      <c r="DT115" s="844"/>
      <c r="DU115" s="845"/>
      <c r="DV115" s="888">
        <v>9.1</v>
      </c>
      <c r="DW115" s="889"/>
      <c r="DX115" s="889"/>
      <c r="DY115" s="889"/>
      <c r="DZ115" s="890"/>
    </row>
    <row r="116" spans="1:130" s="226" customFormat="1" ht="26.25" customHeight="1" x14ac:dyDescent="0.2">
      <c r="A116" s="980"/>
      <c r="B116" s="981"/>
      <c r="C116" s="903" t="s">
        <v>462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444</v>
      </c>
      <c r="AB116" s="844"/>
      <c r="AC116" s="844"/>
      <c r="AD116" s="844"/>
      <c r="AE116" s="845"/>
      <c r="AF116" s="846" t="s">
        <v>242</v>
      </c>
      <c r="AG116" s="844"/>
      <c r="AH116" s="844"/>
      <c r="AI116" s="844"/>
      <c r="AJ116" s="845"/>
      <c r="AK116" s="846" t="s">
        <v>451</v>
      </c>
      <c r="AL116" s="844"/>
      <c r="AM116" s="844"/>
      <c r="AN116" s="844"/>
      <c r="AO116" s="845"/>
      <c r="AP116" s="888" t="s">
        <v>450</v>
      </c>
      <c r="AQ116" s="889"/>
      <c r="AR116" s="889"/>
      <c r="AS116" s="889"/>
      <c r="AT116" s="890"/>
      <c r="AU116" s="996"/>
      <c r="AV116" s="997"/>
      <c r="AW116" s="997"/>
      <c r="AX116" s="997"/>
      <c r="AY116" s="997"/>
      <c r="AZ116" s="973" t="s">
        <v>463</v>
      </c>
      <c r="BA116" s="974"/>
      <c r="BB116" s="974"/>
      <c r="BC116" s="974"/>
      <c r="BD116" s="974"/>
      <c r="BE116" s="974"/>
      <c r="BF116" s="974"/>
      <c r="BG116" s="974"/>
      <c r="BH116" s="974"/>
      <c r="BI116" s="974"/>
      <c r="BJ116" s="974"/>
      <c r="BK116" s="974"/>
      <c r="BL116" s="974"/>
      <c r="BM116" s="974"/>
      <c r="BN116" s="974"/>
      <c r="BO116" s="974"/>
      <c r="BP116" s="975"/>
      <c r="BQ116" s="880" t="s">
        <v>127</v>
      </c>
      <c r="BR116" s="881"/>
      <c r="BS116" s="881"/>
      <c r="BT116" s="881"/>
      <c r="BU116" s="881"/>
      <c r="BV116" s="881" t="s">
        <v>456</v>
      </c>
      <c r="BW116" s="881"/>
      <c r="BX116" s="881"/>
      <c r="BY116" s="881"/>
      <c r="BZ116" s="881"/>
      <c r="CA116" s="881" t="s">
        <v>127</v>
      </c>
      <c r="CB116" s="881"/>
      <c r="CC116" s="881"/>
      <c r="CD116" s="881"/>
      <c r="CE116" s="881"/>
      <c r="CF116" s="939" t="s">
        <v>439</v>
      </c>
      <c r="CG116" s="940"/>
      <c r="CH116" s="940"/>
      <c r="CI116" s="940"/>
      <c r="CJ116" s="940"/>
      <c r="CK116" s="991"/>
      <c r="CL116" s="885"/>
      <c r="CM116" s="879" t="s">
        <v>464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127</v>
      </c>
      <c r="DH116" s="844"/>
      <c r="DI116" s="844"/>
      <c r="DJ116" s="844"/>
      <c r="DK116" s="845"/>
      <c r="DL116" s="846" t="s">
        <v>444</v>
      </c>
      <c r="DM116" s="844"/>
      <c r="DN116" s="844"/>
      <c r="DO116" s="844"/>
      <c r="DP116" s="845"/>
      <c r="DQ116" s="846" t="s">
        <v>439</v>
      </c>
      <c r="DR116" s="844"/>
      <c r="DS116" s="844"/>
      <c r="DT116" s="844"/>
      <c r="DU116" s="845"/>
      <c r="DV116" s="888" t="s">
        <v>445</v>
      </c>
      <c r="DW116" s="889"/>
      <c r="DX116" s="889"/>
      <c r="DY116" s="889"/>
      <c r="DZ116" s="890"/>
    </row>
    <row r="117" spans="1:130" s="226" customFormat="1" ht="26.25" customHeight="1" x14ac:dyDescent="0.2">
      <c r="A117" s="959" t="s">
        <v>184</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465</v>
      </c>
      <c r="Z117" s="961"/>
      <c r="AA117" s="966">
        <v>12559788</v>
      </c>
      <c r="AB117" s="967"/>
      <c r="AC117" s="967"/>
      <c r="AD117" s="967"/>
      <c r="AE117" s="968"/>
      <c r="AF117" s="969">
        <v>13092131</v>
      </c>
      <c r="AG117" s="967"/>
      <c r="AH117" s="967"/>
      <c r="AI117" s="967"/>
      <c r="AJ117" s="968"/>
      <c r="AK117" s="969">
        <v>13682389</v>
      </c>
      <c r="AL117" s="967"/>
      <c r="AM117" s="967"/>
      <c r="AN117" s="967"/>
      <c r="AO117" s="968"/>
      <c r="AP117" s="970"/>
      <c r="AQ117" s="971"/>
      <c r="AR117" s="971"/>
      <c r="AS117" s="971"/>
      <c r="AT117" s="972"/>
      <c r="AU117" s="996"/>
      <c r="AV117" s="997"/>
      <c r="AW117" s="997"/>
      <c r="AX117" s="997"/>
      <c r="AY117" s="997"/>
      <c r="AZ117" s="927" t="s">
        <v>466</v>
      </c>
      <c r="BA117" s="928"/>
      <c r="BB117" s="928"/>
      <c r="BC117" s="928"/>
      <c r="BD117" s="928"/>
      <c r="BE117" s="928"/>
      <c r="BF117" s="928"/>
      <c r="BG117" s="928"/>
      <c r="BH117" s="928"/>
      <c r="BI117" s="928"/>
      <c r="BJ117" s="928"/>
      <c r="BK117" s="928"/>
      <c r="BL117" s="928"/>
      <c r="BM117" s="928"/>
      <c r="BN117" s="928"/>
      <c r="BO117" s="928"/>
      <c r="BP117" s="929"/>
      <c r="BQ117" s="880" t="s">
        <v>445</v>
      </c>
      <c r="BR117" s="881"/>
      <c r="BS117" s="881"/>
      <c r="BT117" s="881"/>
      <c r="BU117" s="881"/>
      <c r="BV117" s="881" t="s">
        <v>445</v>
      </c>
      <c r="BW117" s="881"/>
      <c r="BX117" s="881"/>
      <c r="BY117" s="881"/>
      <c r="BZ117" s="881"/>
      <c r="CA117" s="881" t="s">
        <v>439</v>
      </c>
      <c r="CB117" s="881"/>
      <c r="CC117" s="881"/>
      <c r="CD117" s="881"/>
      <c r="CE117" s="881"/>
      <c r="CF117" s="939" t="s">
        <v>242</v>
      </c>
      <c r="CG117" s="940"/>
      <c r="CH117" s="940"/>
      <c r="CI117" s="940"/>
      <c r="CJ117" s="940"/>
      <c r="CK117" s="991"/>
      <c r="CL117" s="885"/>
      <c r="CM117" s="879" t="s">
        <v>467</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439</v>
      </c>
      <c r="DH117" s="844"/>
      <c r="DI117" s="844"/>
      <c r="DJ117" s="844"/>
      <c r="DK117" s="845"/>
      <c r="DL117" s="846" t="s">
        <v>439</v>
      </c>
      <c r="DM117" s="844"/>
      <c r="DN117" s="844"/>
      <c r="DO117" s="844"/>
      <c r="DP117" s="845"/>
      <c r="DQ117" s="846" t="s">
        <v>451</v>
      </c>
      <c r="DR117" s="844"/>
      <c r="DS117" s="844"/>
      <c r="DT117" s="844"/>
      <c r="DU117" s="845"/>
      <c r="DV117" s="888" t="s">
        <v>439</v>
      </c>
      <c r="DW117" s="889"/>
      <c r="DX117" s="889"/>
      <c r="DY117" s="889"/>
      <c r="DZ117" s="890"/>
    </row>
    <row r="118" spans="1:130" s="226" customFormat="1" ht="26.25" customHeight="1" x14ac:dyDescent="0.2">
      <c r="A118" s="959" t="s">
        <v>434</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431</v>
      </c>
      <c r="AB118" s="960"/>
      <c r="AC118" s="960"/>
      <c r="AD118" s="960"/>
      <c r="AE118" s="961"/>
      <c r="AF118" s="962" t="s">
        <v>432</v>
      </c>
      <c r="AG118" s="960"/>
      <c r="AH118" s="960"/>
      <c r="AI118" s="960"/>
      <c r="AJ118" s="961"/>
      <c r="AK118" s="962" t="s">
        <v>303</v>
      </c>
      <c r="AL118" s="960"/>
      <c r="AM118" s="960"/>
      <c r="AN118" s="960"/>
      <c r="AO118" s="961"/>
      <c r="AP118" s="963" t="s">
        <v>433</v>
      </c>
      <c r="AQ118" s="964"/>
      <c r="AR118" s="964"/>
      <c r="AS118" s="964"/>
      <c r="AT118" s="965"/>
      <c r="AU118" s="996"/>
      <c r="AV118" s="997"/>
      <c r="AW118" s="997"/>
      <c r="AX118" s="997"/>
      <c r="AY118" s="997"/>
      <c r="AZ118" s="902" t="s">
        <v>468</v>
      </c>
      <c r="BA118" s="903"/>
      <c r="BB118" s="903"/>
      <c r="BC118" s="903"/>
      <c r="BD118" s="903"/>
      <c r="BE118" s="903"/>
      <c r="BF118" s="903"/>
      <c r="BG118" s="903"/>
      <c r="BH118" s="903"/>
      <c r="BI118" s="903"/>
      <c r="BJ118" s="903"/>
      <c r="BK118" s="903"/>
      <c r="BL118" s="903"/>
      <c r="BM118" s="903"/>
      <c r="BN118" s="903"/>
      <c r="BO118" s="903"/>
      <c r="BP118" s="904"/>
      <c r="BQ118" s="943" t="s">
        <v>127</v>
      </c>
      <c r="BR118" s="909"/>
      <c r="BS118" s="909"/>
      <c r="BT118" s="909"/>
      <c r="BU118" s="909"/>
      <c r="BV118" s="909" t="s">
        <v>439</v>
      </c>
      <c r="BW118" s="909"/>
      <c r="BX118" s="909"/>
      <c r="BY118" s="909"/>
      <c r="BZ118" s="909"/>
      <c r="CA118" s="909" t="s">
        <v>469</v>
      </c>
      <c r="CB118" s="909"/>
      <c r="CC118" s="909"/>
      <c r="CD118" s="909"/>
      <c r="CE118" s="909"/>
      <c r="CF118" s="939" t="s">
        <v>469</v>
      </c>
      <c r="CG118" s="940"/>
      <c r="CH118" s="940"/>
      <c r="CI118" s="940"/>
      <c r="CJ118" s="940"/>
      <c r="CK118" s="991"/>
      <c r="CL118" s="885"/>
      <c r="CM118" s="879" t="s">
        <v>470</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445</v>
      </c>
      <c r="DH118" s="844"/>
      <c r="DI118" s="844"/>
      <c r="DJ118" s="844"/>
      <c r="DK118" s="845"/>
      <c r="DL118" s="846" t="s">
        <v>444</v>
      </c>
      <c r="DM118" s="844"/>
      <c r="DN118" s="844"/>
      <c r="DO118" s="844"/>
      <c r="DP118" s="845"/>
      <c r="DQ118" s="846" t="s">
        <v>445</v>
      </c>
      <c r="DR118" s="844"/>
      <c r="DS118" s="844"/>
      <c r="DT118" s="844"/>
      <c r="DU118" s="845"/>
      <c r="DV118" s="888" t="s">
        <v>445</v>
      </c>
      <c r="DW118" s="889"/>
      <c r="DX118" s="889"/>
      <c r="DY118" s="889"/>
      <c r="DZ118" s="890"/>
    </row>
    <row r="119" spans="1:130" s="226" customFormat="1" ht="26.25" customHeight="1" x14ac:dyDescent="0.2">
      <c r="A119" s="882" t="s">
        <v>437</v>
      </c>
      <c r="B119" s="883"/>
      <c r="C119" s="924" t="s">
        <v>438</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445</v>
      </c>
      <c r="AB119" s="953"/>
      <c r="AC119" s="953"/>
      <c r="AD119" s="953"/>
      <c r="AE119" s="954"/>
      <c r="AF119" s="955" t="s">
        <v>439</v>
      </c>
      <c r="AG119" s="953"/>
      <c r="AH119" s="953"/>
      <c r="AI119" s="953"/>
      <c r="AJ119" s="954"/>
      <c r="AK119" s="955" t="s">
        <v>439</v>
      </c>
      <c r="AL119" s="953"/>
      <c r="AM119" s="953"/>
      <c r="AN119" s="953"/>
      <c r="AO119" s="954"/>
      <c r="AP119" s="956" t="s">
        <v>127</v>
      </c>
      <c r="AQ119" s="957"/>
      <c r="AR119" s="957"/>
      <c r="AS119" s="957"/>
      <c r="AT119" s="958"/>
      <c r="AU119" s="998"/>
      <c r="AV119" s="999"/>
      <c r="AW119" s="999"/>
      <c r="AX119" s="999"/>
      <c r="AY119" s="999"/>
      <c r="AZ119" s="247" t="s">
        <v>184</v>
      </c>
      <c r="BA119" s="247"/>
      <c r="BB119" s="247"/>
      <c r="BC119" s="247"/>
      <c r="BD119" s="247"/>
      <c r="BE119" s="247"/>
      <c r="BF119" s="247"/>
      <c r="BG119" s="247"/>
      <c r="BH119" s="247"/>
      <c r="BI119" s="247"/>
      <c r="BJ119" s="247"/>
      <c r="BK119" s="247"/>
      <c r="BL119" s="247"/>
      <c r="BM119" s="247"/>
      <c r="BN119" s="247"/>
      <c r="BO119" s="941" t="s">
        <v>471</v>
      </c>
      <c r="BP119" s="942"/>
      <c r="BQ119" s="943">
        <v>141736534</v>
      </c>
      <c r="BR119" s="909"/>
      <c r="BS119" s="909"/>
      <c r="BT119" s="909"/>
      <c r="BU119" s="909"/>
      <c r="BV119" s="909">
        <v>134289367</v>
      </c>
      <c r="BW119" s="909"/>
      <c r="BX119" s="909"/>
      <c r="BY119" s="909"/>
      <c r="BZ119" s="909"/>
      <c r="CA119" s="909">
        <v>137944721</v>
      </c>
      <c r="CB119" s="909"/>
      <c r="CC119" s="909"/>
      <c r="CD119" s="909"/>
      <c r="CE119" s="909"/>
      <c r="CF119" s="812"/>
      <c r="CG119" s="813"/>
      <c r="CH119" s="813"/>
      <c r="CI119" s="813"/>
      <c r="CJ119" s="898"/>
      <c r="CK119" s="992"/>
      <c r="CL119" s="887"/>
      <c r="CM119" s="902" t="s">
        <v>472</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1521483</v>
      </c>
      <c r="DH119" s="828"/>
      <c r="DI119" s="828"/>
      <c r="DJ119" s="828"/>
      <c r="DK119" s="829"/>
      <c r="DL119" s="830">
        <v>824445</v>
      </c>
      <c r="DM119" s="828"/>
      <c r="DN119" s="828"/>
      <c r="DO119" s="828"/>
      <c r="DP119" s="829"/>
      <c r="DQ119" s="830">
        <v>925341</v>
      </c>
      <c r="DR119" s="828"/>
      <c r="DS119" s="828"/>
      <c r="DT119" s="828"/>
      <c r="DU119" s="829"/>
      <c r="DV119" s="912">
        <v>1.2</v>
      </c>
      <c r="DW119" s="913"/>
      <c r="DX119" s="913"/>
      <c r="DY119" s="913"/>
      <c r="DZ119" s="914"/>
    </row>
    <row r="120" spans="1:130" s="226" customFormat="1" ht="26.25" customHeight="1" x14ac:dyDescent="0.2">
      <c r="A120" s="884"/>
      <c r="B120" s="885"/>
      <c r="C120" s="879" t="s">
        <v>443</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445</v>
      </c>
      <c r="AB120" s="844"/>
      <c r="AC120" s="844"/>
      <c r="AD120" s="844"/>
      <c r="AE120" s="845"/>
      <c r="AF120" s="846" t="s">
        <v>445</v>
      </c>
      <c r="AG120" s="844"/>
      <c r="AH120" s="844"/>
      <c r="AI120" s="844"/>
      <c r="AJ120" s="845"/>
      <c r="AK120" s="846" t="s">
        <v>444</v>
      </c>
      <c r="AL120" s="844"/>
      <c r="AM120" s="844"/>
      <c r="AN120" s="844"/>
      <c r="AO120" s="845"/>
      <c r="AP120" s="888" t="s">
        <v>450</v>
      </c>
      <c r="AQ120" s="889"/>
      <c r="AR120" s="889"/>
      <c r="AS120" s="889"/>
      <c r="AT120" s="890"/>
      <c r="AU120" s="944" t="s">
        <v>473</v>
      </c>
      <c r="AV120" s="945"/>
      <c r="AW120" s="945"/>
      <c r="AX120" s="945"/>
      <c r="AY120" s="946"/>
      <c r="AZ120" s="924" t="s">
        <v>474</v>
      </c>
      <c r="BA120" s="872"/>
      <c r="BB120" s="872"/>
      <c r="BC120" s="872"/>
      <c r="BD120" s="872"/>
      <c r="BE120" s="872"/>
      <c r="BF120" s="872"/>
      <c r="BG120" s="872"/>
      <c r="BH120" s="872"/>
      <c r="BI120" s="872"/>
      <c r="BJ120" s="872"/>
      <c r="BK120" s="872"/>
      <c r="BL120" s="872"/>
      <c r="BM120" s="872"/>
      <c r="BN120" s="872"/>
      <c r="BO120" s="872"/>
      <c r="BP120" s="873"/>
      <c r="BQ120" s="925">
        <v>21857457</v>
      </c>
      <c r="BR120" s="906"/>
      <c r="BS120" s="906"/>
      <c r="BT120" s="906"/>
      <c r="BU120" s="906"/>
      <c r="BV120" s="906">
        <v>22858334</v>
      </c>
      <c r="BW120" s="906"/>
      <c r="BX120" s="906"/>
      <c r="BY120" s="906"/>
      <c r="BZ120" s="906"/>
      <c r="CA120" s="906">
        <v>22069003</v>
      </c>
      <c r="CB120" s="906"/>
      <c r="CC120" s="906"/>
      <c r="CD120" s="906"/>
      <c r="CE120" s="906"/>
      <c r="CF120" s="930">
        <v>27.9</v>
      </c>
      <c r="CG120" s="931"/>
      <c r="CH120" s="931"/>
      <c r="CI120" s="931"/>
      <c r="CJ120" s="931"/>
      <c r="CK120" s="932" t="s">
        <v>475</v>
      </c>
      <c r="CL120" s="916"/>
      <c r="CM120" s="916"/>
      <c r="CN120" s="916"/>
      <c r="CO120" s="917"/>
      <c r="CP120" s="936" t="s">
        <v>476</v>
      </c>
      <c r="CQ120" s="937"/>
      <c r="CR120" s="937"/>
      <c r="CS120" s="937"/>
      <c r="CT120" s="937"/>
      <c r="CU120" s="937"/>
      <c r="CV120" s="937"/>
      <c r="CW120" s="937"/>
      <c r="CX120" s="937"/>
      <c r="CY120" s="937"/>
      <c r="CZ120" s="937"/>
      <c r="DA120" s="937"/>
      <c r="DB120" s="937"/>
      <c r="DC120" s="937"/>
      <c r="DD120" s="937"/>
      <c r="DE120" s="937"/>
      <c r="DF120" s="938"/>
      <c r="DG120" s="925">
        <v>28684134</v>
      </c>
      <c r="DH120" s="906"/>
      <c r="DI120" s="906"/>
      <c r="DJ120" s="906"/>
      <c r="DK120" s="906"/>
      <c r="DL120" s="906">
        <v>26564063</v>
      </c>
      <c r="DM120" s="906"/>
      <c r="DN120" s="906"/>
      <c r="DO120" s="906"/>
      <c r="DP120" s="906"/>
      <c r="DQ120" s="906">
        <v>24382721</v>
      </c>
      <c r="DR120" s="906"/>
      <c r="DS120" s="906"/>
      <c r="DT120" s="906"/>
      <c r="DU120" s="906"/>
      <c r="DV120" s="907">
        <v>30.8</v>
      </c>
      <c r="DW120" s="907"/>
      <c r="DX120" s="907"/>
      <c r="DY120" s="907"/>
      <c r="DZ120" s="908"/>
    </row>
    <row r="121" spans="1:130" s="226" customFormat="1" ht="26.25" customHeight="1" x14ac:dyDescent="0.2">
      <c r="A121" s="884"/>
      <c r="B121" s="885"/>
      <c r="C121" s="927" t="s">
        <v>477</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450</v>
      </c>
      <c r="AB121" s="844"/>
      <c r="AC121" s="844"/>
      <c r="AD121" s="844"/>
      <c r="AE121" s="845"/>
      <c r="AF121" s="846" t="s">
        <v>451</v>
      </c>
      <c r="AG121" s="844"/>
      <c r="AH121" s="844"/>
      <c r="AI121" s="844"/>
      <c r="AJ121" s="845"/>
      <c r="AK121" s="846" t="s">
        <v>450</v>
      </c>
      <c r="AL121" s="844"/>
      <c r="AM121" s="844"/>
      <c r="AN121" s="844"/>
      <c r="AO121" s="845"/>
      <c r="AP121" s="888" t="s">
        <v>439</v>
      </c>
      <c r="AQ121" s="889"/>
      <c r="AR121" s="889"/>
      <c r="AS121" s="889"/>
      <c r="AT121" s="890"/>
      <c r="AU121" s="947"/>
      <c r="AV121" s="948"/>
      <c r="AW121" s="948"/>
      <c r="AX121" s="948"/>
      <c r="AY121" s="949"/>
      <c r="AZ121" s="879" t="s">
        <v>478</v>
      </c>
      <c r="BA121" s="816"/>
      <c r="BB121" s="816"/>
      <c r="BC121" s="816"/>
      <c r="BD121" s="816"/>
      <c r="BE121" s="816"/>
      <c r="BF121" s="816"/>
      <c r="BG121" s="816"/>
      <c r="BH121" s="816"/>
      <c r="BI121" s="816"/>
      <c r="BJ121" s="816"/>
      <c r="BK121" s="816"/>
      <c r="BL121" s="816"/>
      <c r="BM121" s="816"/>
      <c r="BN121" s="816"/>
      <c r="BO121" s="816"/>
      <c r="BP121" s="817"/>
      <c r="BQ121" s="880">
        <v>31292882</v>
      </c>
      <c r="BR121" s="881"/>
      <c r="BS121" s="881"/>
      <c r="BT121" s="881"/>
      <c r="BU121" s="881"/>
      <c r="BV121" s="881">
        <v>29096767</v>
      </c>
      <c r="BW121" s="881"/>
      <c r="BX121" s="881"/>
      <c r="BY121" s="881"/>
      <c r="BZ121" s="881"/>
      <c r="CA121" s="881">
        <v>29608536</v>
      </c>
      <c r="CB121" s="881"/>
      <c r="CC121" s="881"/>
      <c r="CD121" s="881"/>
      <c r="CE121" s="881"/>
      <c r="CF121" s="939">
        <v>37.4</v>
      </c>
      <c r="CG121" s="940"/>
      <c r="CH121" s="940"/>
      <c r="CI121" s="940"/>
      <c r="CJ121" s="940"/>
      <c r="CK121" s="933"/>
      <c r="CL121" s="919"/>
      <c r="CM121" s="919"/>
      <c r="CN121" s="919"/>
      <c r="CO121" s="920"/>
      <c r="CP121" s="899" t="s">
        <v>479</v>
      </c>
      <c r="CQ121" s="900"/>
      <c r="CR121" s="900"/>
      <c r="CS121" s="900"/>
      <c r="CT121" s="900"/>
      <c r="CU121" s="900"/>
      <c r="CV121" s="900"/>
      <c r="CW121" s="900"/>
      <c r="CX121" s="900"/>
      <c r="CY121" s="900"/>
      <c r="CZ121" s="900"/>
      <c r="DA121" s="900"/>
      <c r="DB121" s="900"/>
      <c r="DC121" s="900"/>
      <c r="DD121" s="900"/>
      <c r="DE121" s="900"/>
      <c r="DF121" s="901"/>
      <c r="DG121" s="880">
        <v>6141491</v>
      </c>
      <c r="DH121" s="881"/>
      <c r="DI121" s="881"/>
      <c r="DJ121" s="881"/>
      <c r="DK121" s="881"/>
      <c r="DL121" s="881">
        <v>2833948</v>
      </c>
      <c r="DM121" s="881"/>
      <c r="DN121" s="881"/>
      <c r="DO121" s="881"/>
      <c r="DP121" s="881"/>
      <c r="DQ121" s="881">
        <v>3088271</v>
      </c>
      <c r="DR121" s="881"/>
      <c r="DS121" s="881"/>
      <c r="DT121" s="881"/>
      <c r="DU121" s="881"/>
      <c r="DV121" s="858">
        <v>3.9</v>
      </c>
      <c r="DW121" s="858"/>
      <c r="DX121" s="858"/>
      <c r="DY121" s="858"/>
      <c r="DZ121" s="859"/>
    </row>
    <row r="122" spans="1:130" s="226" customFormat="1" ht="26.25" customHeight="1" x14ac:dyDescent="0.2">
      <c r="A122" s="884"/>
      <c r="B122" s="885"/>
      <c r="C122" s="879" t="s">
        <v>458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444</v>
      </c>
      <c r="AB122" s="844"/>
      <c r="AC122" s="844"/>
      <c r="AD122" s="844"/>
      <c r="AE122" s="845"/>
      <c r="AF122" s="846" t="s">
        <v>451</v>
      </c>
      <c r="AG122" s="844"/>
      <c r="AH122" s="844"/>
      <c r="AI122" s="844"/>
      <c r="AJ122" s="845"/>
      <c r="AK122" s="846" t="s">
        <v>439</v>
      </c>
      <c r="AL122" s="844"/>
      <c r="AM122" s="844"/>
      <c r="AN122" s="844"/>
      <c r="AO122" s="845"/>
      <c r="AP122" s="888" t="s">
        <v>451</v>
      </c>
      <c r="AQ122" s="889"/>
      <c r="AR122" s="889"/>
      <c r="AS122" s="889"/>
      <c r="AT122" s="890"/>
      <c r="AU122" s="947"/>
      <c r="AV122" s="948"/>
      <c r="AW122" s="948"/>
      <c r="AX122" s="948"/>
      <c r="AY122" s="949"/>
      <c r="AZ122" s="902" t="s">
        <v>480</v>
      </c>
      <c r="BA122" s="903"/>
      <c r="BB122" s="903"/>
      <c r="BC122" s="903"/>
      <c r="BD122" s="903"/>
      <c r="BE122" s="903"/>
      <c r="BF122" s="903"/>
      <c r="BG122" s="903"/>
      <c r="BH122" s="903"/>
      <c r="BI122" s="903"/>
      <c r="BJ122" s="903"/>
      <c r="BK122" s="903"/>
      <c r="BL122" s="903"/>
      <c r="BM122" s="903"/>
      <c r="BN122" s="903"/>
      <c r="BO122" s="903"/>
      <c r="BP122" s="904"/>
      <c r="BQ122" s="943">
        <v>51020218</v>
      </c>
      <c r="BR122" s="909"/>
      <c r="BS122" s="909"/>
      <c r="BT122" s="909"/>
      <c r="BU122" s="909"/>
      <c r="BV122" s="909">
        <v>48313436</v>
      </c>
      <c r="BW122" s="909"/>
      <c r="BX122" s="909"/>
      <c r="BY122" s="909"/>
      <c r="BZ122" s="909"/>
      <c r="CA122" s="909">
        <v>45674898</v>
      </c>
      <c r="CB122" s="909"/>
      <c r="CC122" s="909"/>
      <c r="CD122" s="909"/>
      <c r="CE122" s="909"/>
      <c r="CF122" s="910">
        <v>57.7</v>
      </c>
      <c r="CG122" s="911"/>
      <c r="CH122" s="911"/>
      <c r="CI122" s="911"/>
      <c r="CJ122" s="911"/>
      <c r="CK122" s="933"/>
      <c r="CL122" s="919"/>
      <c r="CM122" s="919"/>
      <c r="CN122" s="919"/>
      <c r="CO122" s="920"/>
      <c r="CP122" s="899" t="s">
        <v>481</v>
      </c>
      <c r="CQ122" s="900"/>
      <c r="CR122" s="900"/>
      <c r="CS122" s="900"/>
      <c r="CT122" s="900"/>
      <c r="CU122" s="900"/>
      <c r="CV122" s="900"/>
      <c r="CW122" s="900"/>
      <c r="CX122" s="900"/>
      <c r="CY122" s="900"/>
      <c r="CZ122" s="900"/>
      <c r="DA122" s="900"/>
      <c r="DB122" s="900"/>
      <c r="DC122" s="900"/>
      <c r="DD122" s="900"/>
      <c r="DE122" s="900"/>
      <c r="DF122" s="901"/>
      <c r="DG122" s="880" t="s">
        <v>127</v>
      </c>
      <c r="DH122" s="881"/>
      <c r="DI122" s="881"/>
      <c r="DJ122" s="881"/>
      <c r="DK122" s="881"/>
      <c r="DL122" s="881" t="s">
        <v>439</v>
      </c>
      <c r="DM122" s="881"/>
      <c r="DN122" s="881"/>
      <c r="DO122" s="881"/>
      <c r="DP122" s="881"/>
      <c r="DQ122" s="881" t="s">
        <v>444</v>
      </c>
      <c r="DR122" s="881"/>
      <c r="DS122" s="881"/>
      <c r="DT122" s="881"/>
      <c r="DU122" s="881"/>
      <c r="DV122" s="858" t="s">
        <v>439</v>
      </c>
      <c r="DW122" s="858"/>
      <c r="DX122" s="858"/>
      <c r="DY122" s="858"/>
      <c r="DZ122" s="859"/>
    </row>
    <row r="123" spans="1:130" s="226" customFormat="1" ht="26.25" customHeight="1" x14ac:dyDescent="0.2">
      <c r="A123" s="884"/>
      <c r="B123" s="885"/>
      <c r="C123" s="879" t="s">
        <v>464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451</v>
      </c>
      <c r="AB123" s="844"/>
      <c r="AC123" s="844"/>
      <c r="AD123" s="844"/>
      <c r="AE123" s="845"/>
      <c r="AF123" s="846" t="s">
        <v>445</v>
      </c>
      <c r="AG123" s="844"/>
      <c r="AH123" s="844"/>
      <c r="AI123" s="844"/>
      <c r="AJ123" s="845"/>
      <c r="AK123" s="846" t="s">
        <v>445</v>
      </c>
      <c r="AL123" s="844"/>
      <c r="AM123" s="844"/>
      <c r="AN123" s="844"/>
      <c r="AO123" s="845"/>
      <c r="AP123" s="888" t="s">
        <v>451</v>
      </c>
      <c r="AQ123" s="889"/>
      <c r="AR123" s="889"/>
      <c r="AS123" s="889"/>
      <c r="AT123" s="890"/>
      <c r="AU123" s="950"/>
      <c r="AV123" s="951"/>
      <c r="AW123" s="951"/>
      <c r="AX123" s="951"/>
      <c r="AY123" s="951"/>
      <c r="AZ123" s="247" t="s">
        <v>184</v>
      </c>
      <c r="BA123" s="247"/>
      <c r="BB123" s="247"/>
      <c r="BC123" s="247"/>
      <c r="BD123" s="247"/>
      <c r="BE123" s="247"/>
      <c r="BF123" s="247"/>
      <c r="BG123" s="247"/>
      <c r="BH123" s="247"/>
      <c r="BI123" s="247"/>
      <c r="BJ123" s="247"/>
      <c r="BK123" s="247"/>
      <c r="BL123" s="247"/>
      <c r="BM123" s="247"/>
      <c r="BN123" s="247"/>
      <c r="BO123" s="941" t="s">
        <v>482</v>
      </c>
      <c r="BP123" s="942"/>
      <c r="BQ123" s="896">
        <v>104170557</v>
      </c>
      <c r="BR123" s="897"/>
      <c r="BS123" s="897"/>
      <c r="BT123" s="897"/>
      <c r="BU123" s="897"/>
      <c r="BV123" s="897">
        <v>100268537</v>
      </c>
      <c r="BW123" s="897"/>
      <c r="BX123" s="897"/>
      <c r="BY123" s="897"/>
      <c r="BZ123" s="897"/>
      <c r="CA123" s="897">
        <v>97352437</v>
      </c>
      <c r="CB123" s="897"/>
      <c r="CC123" s="897"/>
      <c r="CD123" s="897"/>
      <c r="CE123" s="897"/>
      <c r="CF123" s="812"/>
      <c r="CG123" s="813"/>
      <c r="CH123" s="813"/>
      <c r="CI123" s="813"/>
      <c r="CJ123" s="898"/>
      <c r="CK123" s="933"/>
      <c r="CL123" s="919"/>
      <c r="CM123" s="919"/>
      <c r="CN123" s="919"/>
      <c r="CO123" s="920"/>
      <c r="CP123" s="899" t="s">
        <v>483</v>
      </c>
      <c r="CQ123" s="900"/>
      <c r="CR123" s="900"/>
      <c r="CS123" s="900"/>
      <c r="CT123" s="900"/>
      <c r="CU123" s="900"/>
      <c r="CV123" s="900"/>
      <c r="CW123" s="900"/>
      <c r="CX123" s="900"/>
      <c r="CY123" s="900"/>
      <c r="CZ123" s="900"/>
      <c r="DA123" s="900"/>
      <c r="DB123" s="900"/>
      <c r="DC123" s="900"/>
      <c r="DD123" s="900"/>
      <c r="DE123" s="900"/>
      <c r="DF123" s="901"/>
      <c r="DG123" s="843" t="s">
        <v>451</v>
      </c>
      <c r="DH123" s="844"/>
      <c r="DI123" s="844"/>
      <c r="DJ123" s="844"/>
      <c r="DK123" s="845"/>
      <c r="DL123" s="846" t="s">
        <v>445</v>
      </c>
      <c r="DM123" s="844"/>
      <c r="DN123" s="844"/>
      <c r="DO123" s="844"/>
      <c r="DP123" s="845"/>
      <c r="DQ123" s="846" t="s">
        <v>445</v>
      </c>
      <c r="DR123" s="844"/>
      <c r="DS123" s="844"/>
      <c r="DT123" s="844"/>
      <c r="DU123" s="845"/>
      <c r="DV123" s="888" t="s">
        <v>445</v>
      </c>
      <c r="DW123" s="889"/>
      <c r="DX123" s="889"/>
      <c r="DY123" s="889"/>
      <c r="DZ123" s="890"/>
    </row>
    <row r="124" spans="1:130" s="226" customFormat="1" ht="26.25" customHeight="1" thickBot="1" x14ac:dyDescent="0.25">
      <c r="A124" s="884"/>
      <c r="B124" s="885"/>
      <c r="C124" s="879" t="s">
        <v>467</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445</v>
      </c>
      <c r="AB124" s="844"/>
      <c r="AC124" s="844"/>
      <c r="AD124" s="844"/>
      <c r="AE124" s="845"/>
      <c r="AF124" s="846" t="s">
        <v>444</v>
      </c>
      <c r="AG124" s="844"/>
      <c r="AH124" s="844"/>
      <c r="AI124" s="844"/>
      <c r="AJ124" s="845"/>
      <c r="AK124" s="846" t="s">
        <v>444</v>
      </c>
      <c r="AL124" s="844"/>
      <c r="AM124" s="844"/>
      <c r="AN124" s="844"/>
      <c r="AO124" s="845"/>
      <c r="AP124" s="888" t="s">
        <v>242</v>
      </c>
      <c r="AQ124" s="889"/>
      <c r="AR124" s="889"/>
      <c r="AS124" s="889"/>
      <c r="AT124" s="890"/>
      <c r="AU124" s="891" t="s">
        <v>484</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47.1</v>
      </c>
      <c r="BR124" s="895"/>
      <c r="BS124" s="895"/>
      <c r="BT124" s="895"/>
      <c r="BU124" s="895"/>
      <c r="BV124" s="895">
        <v>41.9</v>
      </c>
      <c r="BW124" s="895"/>
      <c r="BX124" s="895"/>
      <c r="BY124" s="895"/>
      <c r="BZ124" s="895"/>
      <c r="CA124" s="895">
        <v>51.2</v>
      </c>
      <c r="CB124" s="895"/>
      <c r="CC124" s="895"/>
      <c r="CD124" s="895"/>
      <c r="CE124" s="895"/>
      <c r="CF124" s="790"/>
      <c r="CG124" s="791"/>
      <c r="CH124" s="791"/>
      <c r="CI124" s="791"/>
      <c r="CJ124" s="926"/>
      <c r="CK124" s="934"/>
      <c r="CL124" s="934"/>
      <c r="CM124" s="934"/>
      <c r="CN124" s="934"/>
      <c r="CO124" s="935"/>
      <c r="CP124" s="899" t="s">
        <v>485</v>
      </c>
      <c r="CQ124" s="900"/>
      <c r="CR124" s="900"/>
      <c r="CS124" s="900"/>
      <c r="CT124" s="900"/>
      <c r="CU124" s="900"/>
      <c r="CV124" s="900"/>
      <c r="CW124" s="900"/>
      <c r="CX124" s="900"/>
      <c r="CY124" s="900"/>
      <c r="CZ124" s="900"/>
      <c r="DA124" s="900"/>
      <c r="DB124" s="900"/>
      <c r="DC124" s="900"/>
      <c r="DD124" s="900"/>
      <c r="DE124" s="900"/>
      <c r="DF124" s="901"/>
      <c r="DG124" s="827">
        <v>54935</v>
      </c>
      <c r="DH124" s="828"/>
      <c r="DI124" s="828"/>
      <c r="DJ124" s="828"/>
      <c r="DK124" s="829"/>
      <c r="DL124" s="830">
        <v>18354</v>
      </c>
      <c r="DM124" s="828"/>
      <c r="DN124" s="828"/>
      <c r="DO124" s="828"/>
      <c r="DP124" s="829"/>
      <c r="DQ124" s="830" t="s">
        <v>445</v>
      </c>
      <c r="DR124" s="828"/>
      <c r="DS124" s="828"/>
      <c r="DT124" s="828"/>
      <c r="DU124" s="829"/>
      <c r="DV124" s="912" t="s">
        <v>450</v>
      </c>
      <c r="DW124" s="913"/>
      <c r="DX124" s="913"/>
      <c r="DY124" s="913"/>
      <c r="DZ124" s="914"/>
    </row>
    <row r="125" spans="1:130" s="226" customFormat="1" ht="26.25" customHeight="1" x14ac:dyDescent="0.2">
      <c r="A125" s="884"/>
      <c r="B125" s="885"/>
      <c r="C125" s="879" t="s">
        <v>470</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451</v>
      </c>
      <c r="AB125" s="844"/>
      <c r="AC125" s="844"/>
      <c r="AD125" s="844"/>
      <c r="AE125" s="845"/>
      <c r="AF125" s="846" t="s">
        <v>444</v>
      </c>
      <c r="AG125" s="844"/>
      <c r="AH125" s="844"/>
      <c r="AI125" s="844"/>
      <c r="AJ125" s="845"/>
      <c r="AK125" s="846" t="s">
        <v>445</v>
      </c>
      <c r="AL125" s="844"/>
      <c r="AM125" s="844"/>
      <c r="AN125" s="844"/>
      <c r="AO125" s="845"/>
      <c r="AP125" s="888" t="s">
        <v>451</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486</v>
      </c>
      <c r="CL125" s="916"/>
      <c r="CM125" s="916"/>
      <c r="CN125" s="916"/>
      <c r="CO125" s="917"/>
      <c r="CP125" s="924" t="s">
        <v>487</v>
      </c>
      <c r="CQ125" s="872"/>
      <c r="CR125" s="872"/>
      <c r="CS125" s="872"/>
      <c r="CT125" s="872"/>
      <c r="CU125" s="872"/>
      <c r="CV125" s="872"/>
      <c r="CW125" s="872"/>
      <c r="CX125" s="872"/>
      <c r="CY125" s="872"/>
      <c r="CZ125" s="872"/>
      <c r="DA125" s="872"/>
      <c r="DB125" s="872"/>
      <c r="DC125" s="872"/>
      <c r="DD125" s="872"/>
      <c r="DE125" s="872"/>
      <c r="DF125" s="873"/>
      <c r="DG125" s="925" t="s">
        <v>451</v>
      </c>
      <c r="DH125" s="906"/>
      <c r="DI125" s="906"/>
      <c r="DJ125" s="906"/>
      <c r="DK125" s="906"/>
      <c r="DL125" s="906" t="s">
        <v>444</v>
      </c>
      <c r="DM125" s="906"/>
      <c r="DN125" s="906"/>
      <c r="DO125" s="906"/>
      <c r="DP125" s="906"/>
      <c r="DQ125" s="906" t="s">
        <v>444</v>
      </c>
      <c r="DR125" s="906"/>
      <c r="DS125" s="906"/>
      <c r="DT125" s="906"/>
      <c r="DU125" s="906"/>
      <c r="DV125" s="907" t="s">
        <v>242</v>
      </c>
      <c r="DW125" s="907"/>
      <c r="DX125" s="907"/>
      <c r="DY125" s="907"/>
      <c r="DZ125" s="908"/>
    </row>
    <row r="126" spans="1:130" s="226" customFormat="1" ht="26.25" customHeight="1" thickBot="1" x14ac:dyDescent="0.25">
      <c r="A126" s="884"/>
      <c r="B126" s="885"/>
      <c r="C126" s="879" t="s">
        <v>472</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706868</v>
      </c>
      <c r="AB126" s="844"/>
      <c r="AC126" s="844"/>
      <c r="AD126" s="844"/>
      <c r="AE126" s="845"/>
      <c r="AF126" s="846">
        <v>1323205</v>
      </c>
      <c r="AG126" s="844"/>
      <c r="AH126" s="844"/>
      <c r="AI126" s="844"/>
      <c r="AJ126" s="845"/>
      <c r="AK126" s="846">
        <v>1515961</v>
      </c>
      <c r="AL126" s="844"/>
      <c r="AM126" s="844"/>
      <c r="AN126" s="844"/>
      <c r="AO126" s="845"/>
      <c r="AP126" s="888">
        <v>1.9</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488</v>
      </c>
      <c r="CQ126" s="816"/>
      <c r="CR126" s="816"/>
      <c r="CS126" s="816"/>
      <c r="CT126" s="816"/>
      <c r="CU126" s="816"/>
      <c r="CV126" s="816"/>
      <c r="CW126" s="816"/>
      <c r="CX126" s="816"/>
      <c r="CY126" s="816"/>
      <c r="CZ126" s="816"/>
      <c r="DA126" s="816"/>
      <c r="DB126" s="816"/>
      <c r="DC126" s="816"/>
      <c r="DD126" s="816"/>
      <c r="DE126" s="816"/>
      <c r="DF126" s="817"/>
      <c r="DG126" s="880" t="s">
        <v>444</v>
      </c>
      <c r="DH126" s="881"/>
      <c r="DI126" s="881"/>
      <c r="DJ126" s="881"/>
      <c r="DK126" s="881"/>
      <c r="DL126" s="881" t="s">
        <v>445</v>
      </c>
      <c r="DM126" s="881"/>
      <c r="DN126" s="881"/>
      <c r="DO126" s="881"/>
      <c r="DP126" s="881"/>
      <c r="DQ126" s="881" t="s">
        <v>451</v>
      </c>
      <c r="DR126" s="881"/>
      <c r="DS126" s="881"/>
      <c r="DT126" s="881"/>
      <c r="DU126" s="881"/>
      <c r="DV126" s="858" t="s">
        <v>439</v>
      </c>
      <c r="DW126" s="858"/>
      <c r="DX126" s="858"/>
      <c r="DY126" s="858"/>
      <c r="DZ126" s="859"/>
    </row>
    <row r="127" spans="1:130" s="226" customFormat="1" ht="26.25" customHeight="1" x14ac:dyDescent="0.2">
      <c r="A127" s="886"/>
      <c r="B127" s="887"/>
      <c r="C127" s="902" t="s">
        <v>489</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469</v>
      </c>
      <c r="AB127" s="844"/>
      <c r="AC127" s="844"/>
      <c r="AD127" s="844"/>
      <c r="AE127" s="845"/>
      <c r="AF127" s="846" t="s">
        <v>439</v>
      </c>
      <c r="AG127" s="844"/>
      <c r="AH127" s="844"/>
      <c r="AI127" s="844"/>
      <c r="AJ127" s="845"/>
      <c r="AK127" s="846" t="s">
        <v>444</v>
      </c>
      <c r="AL127" s="844"/>
      <c r="AM127" s="844"/>
      <c r="AN127" s="844"/>
      <c r="AO127" s="845"/>
      <c r="AP127" s="888" t="s">
        <v>242</v>
      </c>
      <c r="AQ127" s="889"/>
      <c r="AR127" s="889"/>
      <c r="AS127" s="889"/>
      <c r="AT127" s="890"/>
      <c r="AU127" s="228"/>
      <c r="AV127" s="228"/>
      <c r="AW127" s="228"/>
      <c r="AX127" s="905" t="s">
        <v>490</v>
      </c>
      <c r="AY127" s="876"/>
      <c r="AZ127" s="876"/>
      <c r="BA127" s="876"/>
      <c r="BB127" s="876"/>
      <c r="BC127" s="876"/>
      <c r="BD127" s="876"/>
      <c r="BE127" s="877"/>
      <c r="BF127" s="875" t="s">
        <v>491</v>
      </c>
      <c r="BG127" s="876"/>
      <c r="BH127" s="876"/>
      <c r="BI127" s="876"/>
      <c r="BJ127" s="876"/>
      <c r="BK127" s="876"/>
      <c r="BL127" s="877"/>
      <c r="BM127" s="875" t="s">
        <v>492</v>
      </c>
      <c r="BN127" s="876"/>
      <c r="BO127" s="876"/>
      <c r="BP127" s="876"/>
      <c r="BQ127" s="876"/>
      <c r="BR127" s="876"/>
      <c r="BS127" s="877"/>
      <c r="BT127" s="875" t="s">
        <v>493</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494</v>
      </c>
      <c r="CQ127" s="816"/>
      <c r="CR127" s="816"/>
      <c r="CS127" s="816"/>
      <c r="CT127" s="816"/>
      <c r="CU127" s="816"/>
      <c r="CV127" s="816"/>
      <c r="CW127" s="816"/>
      <c r="CX127" s="816"/>
      <c r="CY127" s="816"/>
      <c r="CZ127" s="816"/>
      <c r="DA127" s="816"/>
      <c r="DB127" s="816"/>
      <c r="DC127" s="816"/>
      <c r="DD127" s="816"/>
      <c r="DE127" s="816"/>
      <c r="DF127" s="817"/>
      <c r="DG127" s="880" t="s">
        <v>451</v>
      </c>
      <c r="DH127" s="881"/>
      <c r="DI127" s="881"/>
      <c r="DJ127" s="881"/>
      <c r="DK127" s="881"/>
      <c r="DL127" s="881" t="s">
        <v>242</v>
      </c>
      <c r="DM127" s="881"/>
      <c r="DN127" s="881"/>
      <c r="DO127" s="881"/>
      <c r="DP127" s="881"/>
      <c r="DQ127" s="881" t="s">
        <v>444</v>
      </c>
      <c r="DR127" s="881"/>
      <c r="DS127" s="881"/>
      <c r="DT127" s="881"/>
      <c r="DU127" s="881"/>
      <c r="DV127" s="858" t="s">
        <v>444</v>
      </c>
      <c r="DW127" s="858"/>
      <c r="DX127" s="858"/>
      <c r="DY127" s="858"/>
      <c r="DZ127" s="859"/>
    </row>
    <row r="128" spans="1:130" s="226" customFormat="1" ht="26.25" customHeight="1" thickBot="1" x14ac:dyDescent="0.25">
      <c r="A128" s="860" t="s">
        <v>495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496</v>
      </c>
      <c r="X128" s="862"/>
      <c r="Y128" s="862"/>
      <c r="Z128" s="863"/>
      <c r="AA128" s="864">
        <v>3727979</v>
      </c>
      <c r="AB128" s="865"/>
      <c r="AC128" s="865"/>
      <c r="AD128" s="865"/>
      <c r="AE128" s="866"/>
      <c r="AF128" s="867">
        <v>3641440</v>
      </c>
      <c r="AG128" s="865"/>
      <c r="AH128" s="865"/>
      <c r="AI128" s="865"/>
      <c r="AJ128" s="866"/>
      <c r="AK128" s="867">
        <v>3536944</v>
      </c>
      <c r="AL128" s="865"/>
      <c r="AM128" s="865"/>
      <c r="AN128" s="865"/>
      <c r="AO128" s="866"/>
      <c r="AP128" s="868"/>
      <c r="AQ128" s="869"/>
      <c r="AR128" s="869"/>
      <c r="AS128" s="869"/>
      <c r="AT128" s="870"/>
      <c r="AU128" s="228"/>
      <c r="AV128" s="228"/>
      <c r="AW128" s="228"/>
      <c r="AX128" s="871" t="s">
        <v>497</v>
      </c>
      <c r="AY128" s="872"/>
      <c r="AZ128" s="872"/>
      <c r="BA128" s="872"/>
      <c r="BB128" s="872"/>
      <c r="BC128" s="872"/>
      <c r="BD128" s="872"/>
      <c r="BE128" s="873"/>
      <c r="BF128" s="850" t="s">
        <v>451</v>
      </c>
      <c r="BG128" s="851"/>
      <c r="BH128" s="851"/>
      <c r="BI128" s="851"/>
      <c r="BJ128" s="851"/>
      <c r="BK128" s="851"/>
      <c r="BL128" s="874"/>
      <c r="BM128" s="850">
        <v>11.25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498</v>
      </c>
      <c r="CQ128" s="794"/>
      <c r="CR128" s="794"/>
      <c r="CS128" s="794"/>
      <c r="CT128" s="794"/>
      <c r="CU128" s="794"/>
      <c r="CV128" s="794"/>
      <c r="CW128" s="794"/>
      <c r="CX128" s="794"/>
      <c r="CY128" s="794"/>
      <c r="CZ128" s="794"/>
      <c r="DA128" s="794"/>
      <c r="DB128" s="794"/>
      <c r="DC128" s="794"/>
      <c r="DD128" s="794"/>
      <c r="DE128" s="794"/>
      <c r="DF128" s="795"/>
      <c r="DG128" s="854">
        <v>11500</v>
      </c>
      <c r="DH128" s="855"/>
      <c r="DI128" s="855"/>
      <c r="DJ128" s="855"/>
      <c r="DK128" s="855"/>
      <c r="DL128" s="855">
        <v>9100</v>
      </c>
      <c r="DM128" s="855"/>
      <c r="DN128" s="855"/>
      <c r="DO128" s="855"/>
      <c r="DP128" s="855"/>
      <c r="DQ128" s="855">
        <v>6700</v>
      </c>
      <c r="DR128" s="855"/>
      <c r="DS128" s="855"/>
      <c r="DT128" s="855"/>
      <c r="DU128" s="855"/>
      <c r="DV128" s="856">
        <v>0</v>
      </c>
      <c r="DW128" s="856"/>
      <c r="DX128" s="856"/>
      <c r="DY128" s="856"/>
      <c r="DZ128" s="857"/>
    </row>
    <row r="129" spans="1:131" s="226" customFormat="1" ht="26.25" customHeight="1" x14ac:dyDescent="0.2">
      <c r="A129" s="838" t="s">
        <v>105</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499</v>
      </c>
      <c r="X129" s="841"/>
      <c r="Y129" s="841"/>
      <c r="Z129" s="842"/>
      <c r="AA129" s="843">
        <v>86144671</v>
      </c>
      <c r="AB129" s="844"/>
      <c r="AC129" s="844"/>
      <c r="AD129" s="844"/>
      <c r="AE129" s="845"/>
      <c r="AF129" s="846">
        <v>87347528</v>
      </c>
      <c r="AG129" s="844"/>
      <c r="AH129" s="844"/>
      <c r="AI129" s="844"/>
      <c r="AJ129" s="845"/>
      <c r="AK129" s="846">
        <v>85077898</v>
      </c>
      <c r="AL129" s="844"/>
      <c r="AM129" s="844"/>
      <c r="AN129" s="844"/>
      <c r="AO129" s="845"/>
      <c r="AP129" s="847"/>
      <c r="AQ129" s="848"/>
      <c r="AR129" s="848"/>
      <c r="AS129" s="848"/>
      <c r="AT129" s="849"/>
      <c r="AU129" s="229"/>
      <c r="AV129" s="229"/>
      <c r="AW129" s="229"/>
      <c r="AX129" s="815" t="s">
        <v>500</v>
      </c>
      <c r="AY129" s="816"/>
      <c r="AZ129" s="816"/>
      <c r="BA129" s="816"/>
      <c r="BB129" s="816"/>
      <c r="BC129" s="816"/>
      <c r="BD129" s="816"/>
      <c r="BE129" s="817"/>
      <c r="BF129" s="834" t="s">
        <v>451</v>
      </c>
      <c r="BG129" s="835"/>
      <c r="BH129" s="835"/>
      <c r="BI129" s="835"/>
      <c r="BJ129" s="835"/>
      <c r="BK129" s="835"/>
      <c r="BL129" s="836"/>
      <c r="BM129" s="834">
        <v>16.25</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501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502</v>
      </c>
      <c r="X130" s="841"/>
      <c r="Y130" s="841"/>
      <c r="Z130" s="842"/>
      <c r="AA130" s="843">
        <v>6483231</v>
      </c>
      <c r="AB130" s="844"/>
      <c r="AC130" s="844"/>
      <c r="AD130" s="844"/>
      <c r="AE130" s="845"/>
      <c r="AF130" s="846">
        <v>6212422</v>
      </c>
      <c r="AG130" s="844"/>
      <c r="AH130" s="844"/>
      <c r="AI130" s="844"/>
      <c r="AJ130" s="845"/>
      <c r="AK130" s="846">
        <v>5945969</v>
      </c>
      <c r="AL130" s="844"/>
      <c r="AM130" s="844"/>
      <c r="AN130" s="844"/>
      <c r="AO130" s="845"/>
      <c r="AP130" s="847"/>
      <c r="AQ130" s="848"/>
      <c r="AR130" s="848"/>
      <c r="AS130" s="848"/>
      <c r="AT130" s="849"/>
      <c r="AU130" s="229"/>
      <c r="AV130" s="229"/>
      <c r="AW130" s="229"/>
      <c r="AX130" s="815" t="s">
        <v>503</v>
      </c>
      <c r="AY130" s="816"/>
      <c r="AZ130" s="816"/>
      <c r="BA130" s="816"/>
      <c r="BB130" s="816"/>
      <c r="BC130" s="816"/>
      <c r="BD130" s="816"/>
      <c r="BE130" s="817"/>
      <c r="BF130" s="818">
        <v>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504</v>
      </c>
      <c r="X131" s="825"/>
      <c r="Y131" s="825"/>
      <c r="Z131" s="826"/>
      <c r="AA131" s="827">
        <v>79661440</v>
      </c>
      <c r="AB131" s="828"/>
      <c r="AC131" s="828"/>
      <c r="AD131" s="828"/>
      <c r="AE131" s="829"/>
      <c r="AF131" s="830">
        <v>81135106</v>
      </c>
      <c r="AG131" s="828"/>
      <c r="AH131" s="828"/>
      <c r="AI131" s="828"/>
      <c r="AJ131" s="829"/>
      <c r="AK131" s="830">
        <v>79131929</v>
      </c>
      <c r="AL131" s="828"/>
      <c r="AM131" s="828"/>
      <c r="AN131" s="828"/>
      <c r="AO131" s="829"/>
      <c r="AP131" s="831"/>
      <c r="AQ131" s="832"/>
      <c r="AR131" s="832"/>
      <c r="AS131" s="832"/>
      <c r="AT131" s="833"/>
      <c r="AU131" s="229"/>
      <c r="AV131" s="229"/>
      <c r="AW131" s="229"/>
      <c r="AX131" s="793" t="s">
        <v>505</v>
      </c>
      <c r="AY131" s="794"/>
      <c r="AZ131" s="794"/>
      <c r="BA131" s="794"/>
      <c r="BB131" s="794"/>
      <c r="BC131" s="794"/>
      <c r="BD131" s="794"/>
      <c r="BE131" s="795"/>
      <c r="BF131" s="796">
        <v>51.2</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506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507</v>
      </c>
      <c r="W132" s="806"/>
      <c r="X132" s="806"/>
      <c r="Y132" s="806"/>
      <c r="Z132" s="807"/>
      <c r="AA132" s="808">
        <v>2.9481992789999998</v>
      </c>
      <c r="AB132" s="809"/>
      <c r="AC132" s="809"/>
      <c r="AD132" s="809"/>
      <c r="AE132" s="810"/>
      <c r="AF132" s="811">
        <v>3.9912057299999999</v>
      </c>
      <c r="AG132" s="809"/>
      <c r="AH132" s="809"/>
      <c r="AI132" s="809"/>
      <c r="AJ132" s="810"/>
      <c r="AK132" s="811">
        <v>5.306929899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508</v>
      </c>
      <c r="W133" s="785"/>
      <c r="X133" s="785"/>
      <c r="Y133" s="785"/>
      <c r="Z133" s="786"/>
      <c r="AA133" s="787">
        <v>2.2999999999999998</v>
      </c>
      <c r="AB133" s="788"/>
      <c r="AC133" s="788"/>
      <c r="AD133" s="788"/>
      <c r="AE133" s="789"/>
      <c r="AF133" s="787">
        <v>3.2</v>
      </c>
      <c r="AG133" s="788"/>
      <c r="AH133" s="788"/>
      <c r="AI133" s="788"/>
      <c r="AJ133" s="789"/>
      <c r="AK133" s="787">
        <v>4</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9wpKb0sZjE4aDF1r17VFubL7z8YZ26PzAc1viCTB6aOE8qkXKdDJh7d8dmuccdgcMeRPEMgzwPvcNAp0rdXfA==" saltValue="Ng+4WZE7sHoTkr1uimRHE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44"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509</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m8BmnbduEYQjyVrxe2nl+E8hDEQAIW8z0iPUN5GK+wAX+bDYU43L7+cFcZ37bYW1nn8OINxwLl1IlKo3SgWYkQ==" saltValue="OIW92tGiN+xzuzwT1gG+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0iGxzDXOnZj4ucDNzjGmmdOyWiTD8S6c+P8YWYh0zoAjKD9/ilwEyWRZnkQizZh3QIBTJ+E5b6k29PnlcNuGw==" saltValue="eFLtOSCB7PDo6XFHielR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512</v>
      </c>
      <c r="AP7" s="268"/>
      <c r="AQ7" s="269" t="s">
        <v>513</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514</v>
      </c>
      <c r="AQ8" s="275" t="s">
        <v>515</v>
      </c>
      <c r="AR8" s="276" t="s">
        <v>516</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517</v>
      </c>
      <c r="AL9" s="1195"/>
      <c r="AM9" s="1195"/>
      <c r="AN9" s="1196"/>
      <c r="AO9" s="277">
        <v>27426130</v>
      </c>
      <c r="AP9" s="277">
        <v>61903</v>
      </c>
      <c r="AQ9" s="278">
        <v>61144</v>
      </c>
      <c r="AR9" s="279">
        <v>1.2</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518</v>
      </c>
      <c r="AL10" s="1195"/>
      <c r="AM10" s="1195"/>
      <c r="AN10" s="1196"/>
      <c r="AO10" s="280">
        <v>93</v>
      </c>
      <c r="AP10" s="280">
        <v>0</v>
      </c>
      <c r="AQ10" s="281">
        <v>1318</v>
      </c>
      <c r="AR10" s="282">
        <v>-100</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519</v>
      </c>
      <c r="AL11" s="1195"/>
      <c r="AM11" s="1195"/>
      <c r="AN11" s="1196"/>
      <c r="AO11" s="280">
        <v>1030249</v>
      </c>
      <c r="AP11" s="280">
        <v>2325</v>
      </c>
      <c r="AQ11" s="281">
        <v>986</v>
      </c>
      <c r="AR11" s="282">
        <v>135.80000000000001</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520</v>
      </c>
      <c r="AL12" s="1195"/>
      <c r="AM12" s="1195"/>
      <c r="AN12" s="1196"/>
      <c r="AO12" s="280" t="s">
        <v>521</v>
      </c>
      <c r="AP12" s="280" t="s">
        <v>521</v>
      </c>
      <c r="AQ12" s="281">
        <v>36</v>
      </c>
      <c r="AR12" s="282" t="s">
        <v>521</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522</v>
      </c>
      <c r="AL13" s="1195"/>
      <c r="AM13" s="1195"/>
      <c r="AN13" s="1196"/>
      <c r="AO13" s="280">
        <v>893468</v>
      </c>
      <c r="AP13" s="280">
        <v>2017</v>
      </c>
      <c r="AQ13" s="281">
        <v>2152</v>
      </c>
      <c r="AR13" s="282">
        <v>-6.3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523</v>
      </c>
      <c r="AL14" s="1195"/>
      <c r="AM14" s="1195"/>
      <c r="AN14" s="1196"/>
      <c r="AO14" s="280">
        <v>648320</v>
      </c>
      <c r="AP14" s="280">
        <v>1463</v>
      </c>
      <c r="AQ14" s="281">
        <v>1296</v>
      </c>
      <c r="AR14" s="282">
        <v>12.9</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524</v>
      </c>
      <c r="AL15" s="1198"/>
      <c r="AM15" s="1198"/>
      <c r="AN15" s="1199"/>
      <c r="AO15" s="280">
        <v>-1322041</v>
      </c>
      <c r="AP15" s="280">
        <v>-2984</v>
      </c>
      <c r="AQ15" s="281">
        <v>-3683</v>
      </c>
      <c r="AR15" s="282">
        <v>-19</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184</v>
      </c>
      <c r="AL16" s="1198"/>
      <c r="AM16" s="1198"/>
      <c r="AN16" s="1199"/>
      <c r="AO16" s="280">
        <v>28676219</v>
      </c>
      <c r="AP16" s="280">
        <v>64724</v>
      </c>
      <c r="AQ16" s="281">
        <v>63248</v>
      </c>
      <c r="AR16" s="282">
        <v>2.2999999999999998</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529</v>
      </c>
      <c r="AL21" s="1201"/>
      <c r="AM21" s="1201"/>
      <c r="AN21" s="1202"/>
      <c r="AO21" s="293">
        <v>6.08</v>
      </c>
      <c r="AP21" s="294">
        <v>6.03</v>
      </c>
      <c r="AQ21" s="295">
        <v>0.05</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530</v>
      </c>
      <c r="AL22" s="1201"/>
      <c r="AM22" s="1201"/>
      <c r="AN22" s="1202"/>
      <c r="AO22" s="298">
        <v>101.2</v>
      </c>
      <c r="AP22" s="299">
        <v>99.9</v>
      </c>
      <c r="AQ22" s="300">
        <v>1.3</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3" t="s">
        <v>531</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ht="13.2" x14ac:dyDescent="0.2">
      <c r="A27" s="305"/>
      <c r="AO27" s="258"/>
      <c r="AP27" s="258"/>
      <c r="AQ27" s="258"/>
      <c r="AR27" s="258"/>
      <c r="AS27" s="258"/>
      <c r="AT27" s="258"/>
    </row>
    <row r="28" spans="1:46" ht="16.2" x14ac:dyDescent="0.2">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512</v>
      </c>
      <c r="AP30" s="268"/>
      <c r="AQ30" s="269" t="s">
        <v>513</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514</v>
      </c>
      <c r="AQ31" s="275" t="s">
        <v>515</v>
      </c>
      <c r="AR31" s="276" t="s">
        <v>516</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534</v>
      </c>
      <c r="AL32" s="1185"/>
      <c r="AM32" s="1185"/>
      <c r="AN32" s="1186"/>
      <c r="AO32" s="308">
        <v>9463844</v>
      </c>
      <c r="AP32" s="308">
        <v>21361</v>
      </c>
      <c r="AQ32" s="309">
        <v>26067</v>
      </c>
      <c r="AR32" s="310">
        <v>-18.100000000000001</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535</v>
      </c>
      <c r="AL33" s="1185"/>
      <c r="AM33" s="1185"/>
      <c r="AN33" s="1186"/>
      <c r="AO33" s="308" t="s">
        <v>521</v>
      </c>
      <c r="AP33" s="308" t="s">
        <v>521</v>
      </c>
      <c r="AQ33" s="309">
        <v>0</v>
      </c>
      <c r="AR33" s="310" t="s">
        <v>521</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536</v>
      </c>
      <c r="AL34" s="1185"/>
      <c r="AM34" s="1185"/>
      <c r="AN34" s="1186"/>
      <c r="AO34" s="308" t="s">
        <v>521</v>
      </c>
      <c r="AP34" s="308" t="s">
        <v>521</v>
      </c>
      <c r="AQ34" s="309">
        <v>31</v>
      </c>
      <c r="AR34" s="310" t="s">
        <v>521</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537</v>
      </c>
      <c r="AL35" s="1185"/>
      <c r="AM35" s="1185"/>
      <c r="AN35" s="1186"/>
      <c r="AO35" s="308">
        <v>2702584</v>
      </c>
      <c r="AP35" s="308">
        <v>6100</v>
      </c>
      <c r="AQ35" s="309">
        <v>5447</v>
      </c>
      <c r="AR35" s="310">
        <v>12</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538</v>
      </c>
      <c r="AL36" s="1185"/>
      <c r="AM36" s="1185"/>
      <c r="AN36" s="1186"/>
      <c r="AO36" s="308" t="s">
        <v>521</v>
      </c>
      <c r="AP36" s="308" t="s">
        <v>521</v>
      </c>
      <c r="AQ36" s="309">
        <v>447</v>
      </c>
      <c r="AR36" s="310" t="s">
        <v>521</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539</v>
      </c>
      <c r="AL37" s="1185"/>
      <c r="AM37" s="1185"/>
      <c r="AN37" s="1186"/>
      <c r="AO37" s="308">
        <v>1515961</v>
      </c>
      <c r="AP37" s="308">
        <v>3422</v>
      </c>
      <c r="AQ37" s="309">
        <v>1408</v>
      </c>
      <c r="AR37" s="310">
        <v>143</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540</v>
      </c>
      <c r="AL38" s="1188"/>
      <c r="AM38" s="1188"/>
      <c r="AN38" s="1189"/>
      <c r="AO38" s="311" t="s">
        <v>521</v>
      </c>
      <c r="AP38" s="311" t="s">
        <v>521</v>
      </c>
      <c r="AQ38" s="312">
        <v>0</v>
      </c>
      <c r="AR38" s="300" t="s">
        <v>521</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541</v>
      </c>
      <c r="AL39" s="1188"/>
      <c r="AM39" s="1188"/>
      <c r="AN39" s="1189"/>
      <c r="AO39" s="308">
        <v>-3536944</v>
      </c>
      <c r="AP39" s="308">
        <v>-7983</v>
      </c>
      <c r="AQ39" s="309">
        <v>-7310</v>
      </c>
      <c r="AR39" s="310">
        <v>9.1999999999999993</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542</v>
      </c>
      <c r="AL40" s="1185"/>
      <c r="AM40" s="1185"/>
      <c r="AN40" s="1186"/>
      <c r="AO40" s="308">
        <v>-5945969</v>
      </c>
      <c r="AP40" s="308">
        <v>-13420</v>
      </c>
      <c r="AQ40" s="309">
        <v>-19218</v>
      </c>
      <c r="AR40" s="310">
        <v>-30.2</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296</v>
      </c>
      <c r="AL41" s="1191"/>
      <c r="AM41" s="1191"/>
      <c r="AN41" s="1192"/>
      <c r="AO41" s="308">
        <v>4199476</v>
      </c>
      <c r="AP41" s="308">
        <v>9478</v>
      </c>
      <c r="AQ41" s="309">
        <v>6873</v>
      </c>
      <c r="AR41" s="310">
        <v>37.9</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512</v>
      </c>
      <c r="AN49" s="1179" t="s">
        <v>546</v>
      </c>
      <c r="AO49" s="1180"/>
      <c r="AP49" s="1180"/>
      <c r="AQ49" s="1180"/>
      <c r="AR49" s="1181"/>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547</v>
      </c>
      <c r="AO50" s="325" t="s">
        <v>548</v>
      </c>
      <c r="AP50" s="326" t="s">
        <v>549</v>
      </c>
      <c r="AQ50" s="327" t="s">
        <v>550</v>
      </c>
      <c r="AR50" s="328" t="s">
        <v>551</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27893821</v>
      </c>
      <c r="AN51" s="330">
        <v>64766</v>
      </c>
      <c r="AO51" s="331">
        <v>74.400000000000006</v>
      </c>
      <c r="AP51" s="332">
        <v>41080</v>
      </c>
      <c r="AQ51" s="333">
        <v>3</v>
      </c>
      <c r="AR51" s="334">
        <v>71.400000000000006</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23320560</v>
      </c>
      <c r="AN52" s="338">
        <v>54148</v>
      </c>
      <c r="AO52" s="339">
        <v>87</v>
      </c>
      <c r="AP52" s="340">
        <v>27265</v>
      </c>
      <c r="AQ52" s="341">
        <v>4.2</v>
      </c>
      <c r="AR52" s="342">
        <v>82.8</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16308953</v>
      </c>
      <c r="AN53" s="330">
        <v>37619</v>
      </c>
      <c r="AO53" s="331">
        <v>-41.9</v>
      </c>
      <c r="AP53" s="332">
        <v>33173</v>
      </c>
      <c r="AQ53" s="333">
        <v>-19.2</v>
      </c>
      <c r="AR53" s="334">
        <v>-22.7</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10125965</v>
      </c>
      <c r="AN54" s="338">
        <v>23357</v>
      </c>
      <c r="AO54" s="339">
        <v>-56.9</v>
      </c>
      <c r="AP54" s="340">
        <v>20353</v>
      </c>
      <c r="AQ54" s="341">
        <v>-25.4</v>
      </c>
      <c r="AR54" s="342">
        <v>-31.5</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20321006</v>
      </c>
      <c r="AN55" s="330">
        <v>46586</v>
      </c>
      <c r="AO55" s="331">
        <v>23.8</v>
      </c>
      <c r="AP55" s="332">
        <v>37644</v>
      </c>
      <c r="AQ55" s="333">
        <v>13.5</v>
      </c>
      <c r="AR55" s="334">
        <v>10.3</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13899724</v>
      </c>
      <c r="AN56" s="338">
        <v>31865</v>
      </c>
      <c r="AO56" s="339">
        <v>36.4</v>
      </c>
      <c r="AP56" s="340">
        <v>24939</v>
      </c>
      <c r="AQ56" s="341">
        <v>22.5</v>
      </c>
      <c r="AR56" s="342">
        <v>13.9</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14461313</v>
      </c>
      <c r="AN57" s="330">
        <v>32910</v>
      </c>
      <c r="AO57" s="331">
        <v>-29.4</v>
      </c>
      <c r="AP57" s="332">
        <v>39221</v>
      </c>
      <c r="AQ57" s="333">
        <v>4.2</v>
      </c>
      <c r="AR57" s="334">
        <v>-33.6</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6518782</v>
      </c>
      <c r="AN58" s="338">
        <v>14835</v>
      </c>
      <c r="AO58" s="339">
        <v>-53.4</v>
      </c>
      <c r="AP58" s="340">
        <v>24821</v>
      </c>
      <c r="AQ58" s="341">
        <v>-0.5</v>
      </c>
      <c r="AR58" s="342">
        <v>-52.9</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20822216</v>
      </c>
      <c r="AN59" s="330">
        <v>46997</v>
      </c>
      <c r="AO59" s="331">
        <v>42.8</v>
      </c>
      <c r="AP59" s="332">
        <v>38566</v>
      </c>
      <c r="AQ59" s="333">
        <v>-1.7</v>
      </c>
      <c r="AR59" s="334">
        <v>44.5</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8765385</v>
      </c>
      <c r="AN60" s="338">
        <v>19784</v>
      </c>
      <c r="AO60" s="339">
        <v>33.4</v>
      </c>
      <c r="AP60" s="340">
        <v>24059</v>
      </c>
      <c r="AQ60" s="341">
        <v>-3.1</v>
      </c>
      <c r="AR60" s="342">
        <v>36.5</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19961462</v>
      </c>
      <c r="AN61" s="345">
        <v>45776</v>
      </c>
      <c r="AO61" s="346">
        <v>13.9</v>
      </c>
      <c r="AP61" s="347">
        <v>37937</v>
      </c>
      <c r="AQ61" s="348">
        <v>0</v>
      </c>
      <c r="AR61" s="334">
        <v>13.9</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12526083</v>
      </c>
      <c r="AN62" s="338">
        <v>28798</v>
      </c>
      <c r="AO62" s="339">
        <v>9.3000000000000007</v>
      </c>
      <c r="AP62" s="340">
        <v>24287</v>
      </c>
      <c r="AQ62" s="341">
        <v>-0.5</v>
      </c>
      <c r="AR62" s="342">
        <v>9.8000000000000007</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q/15JGvk2UeFJcNMvZCpPBwzKwCYogodSEJ00pvoWUGMBU1j+lS+4LohiF86WpA4fR8Cjr4IPqnnYZVqHOdt2Q==" saltValue="e/eHsOfnJd1bxYAUaOB1V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560</v>
      </c>
    </row>
    <row r="120" spans="125:125" ht="13.5" hidden="1" customHeight="1" x14ac:dyDescent="0.2"/>
    <row r="121" spans="125:125" ht="13.5" hidden="1" customHeight="1" x14ac:dyDescent="0.2">
      <c r="DU121" s="255"/>
    </row>
  </sheetData>
  <sheetProtection algorithmName="SHA-512" hashValue="iBe4sJ9CZHt5E+h0IQaAV+aGh8rJEvwBDQ1z5bOEBn50QoijVt7/e2qhYE60lDIIP+3bx/d7Q46h/7qD5FUB/w==" saltValue="cFY7JtDCqP9NIdy6b0iw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561</v>
      </c>
    </row>
  </sheetData>
  <sheetProtection algorithmName="SHA-512" hashValue="P+/6oRbvozu3RtPvqpXNgWDkvzo4oGEVA/qualBpkwBVC2ymCkxqRDWN3DJnBZR8OxRfEdnZUvov7bbtvFHCZQ==" saltValue="F0g16lOk1OhouK9p/QHtw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203" t="s">
        <v>3</v>
      </c>
      <c r="D47" s="1203"/>
      <c r="E47" s="1204"/>
      <c r="F47" s="11">
        <v>9.8800000000000008</v>
      </c>
      <c r="G47" s="12">
        <v>11.96</v>
      </c>
      <c r="H47" s="12">
        <v>13.1</v>
      </c>
      <c r="I47" s="12">
        <v>15.6</v>
      </c>
      <c r="J47" s="13">
        <v>14.53</v>
      </c>
    </row>
    <row r="48" spans="2:10" ht="57.75" customHeight="1" x14ac:dyDescent="0.2">
      <c r="B48" s="14"/>
      <c r="C48" s="1205" t="s">
        <v>4</v>
      </c>
      <c r="D48" s="1205"/>
      <c r="E48" s="1206"/>
      <c r="F48" s="15">
        <v>7.59</v>
      </c>
      <c r="G48" s="16">
        <v>6.78</v>
      </c>
      <c r="H48" s="16">
        <v>4.6500000000000004</v>
      </c>
      <c r="I48" s="16">
        <v>5.68</v>
      </c>
      <c r="J48" s="17">
        <v>7.98</v>
      </c>
    </row>
    <row r="49" spans="2:10" ht="57.75" customHeight="1" thickBot="1" x14ac:dyDescent="0.25">
      <c r="B49" s="18"/>
      <c r="C49" s="1207" t="s">
        <v>5</v>
      </c>
      <c r="D49" s="1207"/>
      <c r="E49" s="1208"/>
      <c r="F49" s="19">
        <v>0.22</v>
      </c>
      <c r="G49" s="20">
        <v>1.6</v>
      </c>
      <c r="H49" s="20" t="s">
        <v>567</v>
      </c>
      <c r="I49" s="20">
        <v>3.78</v>
      </c>
      <c r="J49" s="21">
        <v>0.66</v>
      </c>
    </row>
    <row r="50" spans="2:10" ht="13.2" x14ac:dyDescent="0.2"/>
  </sheetData>
  <sheetProtection algorithmName="SHA-512" hashValue="qUFQ86NNmp++dGketTcrJGfhiXEDBluchPzzJi0Fr0LDhHrCABilwcxitAZNvtD43LbVUHT62QZmRhbsQ7qyxA==" saltValue="OL2b5uwQNRP2piHS5cWE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2023-03-23T01:09:46Z</cp:lastPrinted>
  <dcterms:created xsi:type="dcterms:W3CDTF">2023-02-20T04:52:58Z</dcterms:created>
  <dcterms:modified xsi:type="dcterms:W3CDTF">2023-10-05T02:43:48Z</dcterms:modified>
  <cp:category/>
</cp:coreProperties>
</file>