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9120" tabRatio="833" activeTab="0"/>
  </bookViews>
  <sheets>
    <sheet name="人口・世帯数の推移" sheetId="1" r:id="rId1"/>
    <sheet name="１３地区別人口と世帯数" sheetId="2" r:id="rId2"/>
    <sheet name="前月中の１３地区別人口動態" sheetId="3" r:id="rId3"/>
    <sheet name="町丁字別人口と世帯数" sheetId="4" r:id="rId4"/>
    <sheet name="年齢別人口" sheetId="5" r:id="rId5"/>
    <sheet name="外国人登録人口と世帯数" sheetId="6" r:id="rId6"/>
  </sheets>
  <definedNames>
    <definedName name="_Order1" hidden="1">255</definedName>
    <definedName name="HTML_CodePage" hidden="1">932</definedName>
    <definedName name="HTML_Control" hidden="1">{"'藤沢市の概要'!$A$1:$H$38"}</definedName>
    <definedName name="HTML_Description" hidden="1">""</definedName>
    <definedName name="HTML_Email" hidden="1">""</definedName>
    <definedName name="HTML_Header" hidden="1">"藤沢市の概要"</definedName>
    <definedName name="HTML_LastUpdate" hidden="1">"98/01/28"</definedName>
    <definedName name="HTML_LineAfter" hidden="1">FALSE</definedName>
    <definedName name="HTML_LineBefore" hidden="1">TRUE</definedName>
    <definedName name="HTML_Name" hidden="1">"藤沢市役所"</definedName>
    <definedName name="HTML_OBDlg2" hidden="1">TRUE</definedName>
    <definedName name="HTML_OBDlg4" hidden="1">TRUE</definedName>
    <definedName name="HTML_OS" hidden="1">0</definedName>
    <definedName name="HTML_PathFile" hidden="1">"B:\WINNT\Profiles\F04D08\Personal\MyHTML.htm"</definedName>
    <definedName name="HTML_Title" hidden="1">"藤沢市概要"</definedName>
    <definedName name="HTML1_1" localSheetId="3" hidden="1">"'[町字人口.XLS]97.4.1町丁字別人口と世帯  '!$A$3:$K$108"</definedName>
    <definedName name="HTML1_1" hidden="1">"'[統計月報.XLS]１３地区別人口と世帯'!$A$1:$K$17"</definedName>
    <definedName name="HTML1_10" hidden="1">"densan@city.fujisawa.kanagawa.jp"</definedName>
    <definedName name="HTML1_11" hidden="1">1</definedName>
    <definedName name="HTML1_12" localSheetId="3" hidden="1">"c:azabetsu.htm"</definedName>
    <definedName name="HTML1_12" hidden="1">"c:jinko13.htm"</definedName>
    <definedName name="HTML1_2" hidden="1">1</definedName>
    <definedName name="HTML1_3" hidden="1">"藤沢市の統計情報"</definedName>
    <definedName name="HTML1_4" localSheetId="3" hidden="1">"町丁字別人口と世帯  "</definedName>
    <definedName name="HTML1_4" hidden="1">"１３地区別人口と世帯"</definedName>
    <definedName name="HTML1_5" localSheetId="3" hidden="1">"９７．４．１"</definedName>
    <definedName name="HTML1_5" hidden="1">"１９９７年６月１日現在"</definedName>
    <definedName name="HTML1_6" hidden="1">1</definedName>
    <definedName name="HTML1_7" hidden="1">1</definedName>
    <definedName name="HTML1_8" localSheetId="3" hidden="1">"97/04/15"</definedName>
    <definedName name="HTML1_8" hidden="1">"97/06/26"</definedName>
    <definedName name="HTML1_9" hidden="1">"藤沢市役所情報統計課"</definedName>
    <definedName name="HTML2_1" localSheetId="3" hidden="1">"'[町字人口.XLS]97.5.1町丁字別人口と世帯 '!$A$3:$K$108"</definedName>
    <definedName name="HTML2_1" hidden="1">"'[統計月報.XLS]１３地区別人口動態'!$A$2:$O$19"</definedName>
    <definedName name="HTML2_10" localSheetId="3" hidden="1">"ｄｅｎｓａｎ．＠ｃｉｔｙ．ｆｕｊｉｓａｗａ．kanagawa.jp"</definedName>
    <definedName name="HTML2_10" hidden="1">"densan@city.fujisawa.kanagawa.jp"</definedName>
    <definedName name="HTML2_11" hidden="1">1</definedName>
    <definedName name="HTML2_12" localSheetId="3" hidden="1">"c:azabetsu.htm"</definedName>
    <definedName name="HTML2_12" hidden="1">"c:\dotai13.htm"</definedName>
    <definedName name="HTML2_2" hidden="1">1</definedName>
    <definedName name="HTML2_3" localSheetId="3" hidden="1">"藤沢市の統計情報"</definedName>
    <definedName name="HTML2_3" hidden="1">"藤沢市の統計情報　　　　"</definedName>
    <definedName name="HTML2_4" localSheetId="3" hidden="1">"町丁字別人口と世帯 "</definedName>
    <definedName name="HTML2_4" hidden="1">"１３地区別人口動態"</definedName>
    <definedName name="HTML2_5" localSheetId="3" hidden="1">"1997/5/1"</definedName>
    <definedName name="HTML2_5" hidden="1">"１９９７年５月中"</definedName>
    <definedName name="HTML2_6" hidden="1">1</definedName>
    <definedName name="HTML2_7" hidden="1">1</definedName>
    <definedName name="HTML2_8" localSheetId="3" hidden="1">"97/05/15"</definedName>
    <definedName name="HTML2_8" hidden="1">"97/06/26"</definedName>
    <definedName name="HTML2_9" localSheetId="3" hidden="1">"藤沢市役所"</definedName>
    <definedName name="HTML2_9" hidden="1">"藤沢市役所情報統計課"</definedName>
    <definedName name="HTML3_1" localSheetId="3" hidden="1">"'[町字人口.XLS]97.5.1町丁字別人口と世帯 '!$C$3:$K$108"</definedName>
    <definedName name="HTML3_1" hidden="1">"[統計月報.XLS]国籍別登録人口と世帯!$A$1:$E$13"</definedName>
    <definedName name="HTML3_10" localSheetId="3" hidden="1">"ｄｅｎｓａｎ．＠ｃｉｔｙ．ｆｕｊｉｓａｗａ．ｋａｎａｇａｗａ．ｊｐ"</definedName>
    <definedName name="HTML3_10" hidden="1">"densan@city.fujisawa.kanagawa.jp"</definedName>
    <definedName name="HTML3_11" hidden="1">1</definedName>
    <definedName name="HTML3_12" localSheetId="3" hidden="1">"ｃ：ａｚａｂｅｔｓｕ.htm"</definedName>
    <definedName name="HTML3_12" hidden="1">"c:\gaikokujin.htm"</definedName>
    <definedName name="HTML3_2" hidden="1">1</definedName>
    <definedName name="HTML3_3" hidden="1">"藤沢市の統計情報"</definedName>
    <definedName name="HTML3_4" localSheetId="3" hidden="1">"町丁字別人口と世帯 "</definedName>
    <definedName name="HTML3_4" hidden="1">"国籍別登録人口と世帯"</definedName>
    <definedName name="HTML3_5" localSheetId="3" hidden="1">"１９９７／５／１"</definedName>
    <definedName name="HTML3_5" hidden="1">"1997年６月１日現在"</definedName>
    <definedName name="HTML3_6" hidden="1">1</definedName>
    <definedName name="HTML3_7" hidden="1">1</definedName>
    <definedName name="HTML3_8" localSheetId="3" hidden="1">"97/05/15"</definedName>
    <definedName name="HTML3_8" hidden="1">"97/06/26"</definedName>
    <definedName name="HTML3_9" localSheetId="3" hidden="1">"藤沢市役所"</definedName>
    <definedName name="HTML3_9" hidden="1">"藤沢市役所情報統計課"</definedName>
    <definedName name="HTML4_1" localSheetId="3" hidden="1">"'[町字人口.XLS]97.6.1町丁字別人口と世帯  '!$A$3:$K$108"</definedName>
    <definedName name="HTML4_1" hidden="1">"[統計月報.XLS]'人口・世帯数の推移'!$A$1:$J$20"</definedName>
    <definedName name="HTML4_10" localSheetId="3" hidden="1">"ｄｅｎｓａｎ＠ｃｉｔｙ．ｆｕｊｉｓａｗａ．ｋａｎａｇａｗａ．ｊｐ"</definedName>
    <definedName name="HTML4_10" hidden="1">"densan@city.fujisawa.kanagawa.jp"</definedName>
    <definedName name="HTML4_11" hidden="1">1</definedName>
    <definedName name="HTML4_12" localSheetId="3" hidden="1">"B:\統計担当\MyHTML.htm"</definedName>
    <definedName name="HTML4_12" hidden="1">"c:suii.htm"</definedName>
    <definedName name="HTML4_2" hidden="1">1</definedName>
    <definedName name="HTML4_3" hidden="1">"藤沢市の統計情報"</definedName>
    <definedName name="HTML4_4" localSheetId="3" hidden="1">"町丁字別人口と世帯  "</definedName>
    <definedName name="HTML4_4" hidden="1">"人口・世帯数の推移"</definedName>
    <definedName name="HTML4_5" localSheetId="3" hidden="1">"１９９７年６月１日現在"</definedName>
    <definedName name="HTML4_5" hidden="1">""</definedName>
    <definedName name="HTML4_6" hidden="1">1</definedName>
    <definedName name="HTML4_7" hidden="1">1</definedName>
    <definedName name="HTML4_8" localSheetId="3" hidden="1">"97/06/26"</definedName>
    <definedName name="HTML4_8" hidden="1">"97/08/12"</definedName>
    <definedName name="HTML4_9" hidden="1">"藤沢市役所"</definedName>
    <definedName name="HTML5_1" localSheetId="3" hidden="1">"'[町字人口.XLS]97.6.1町丁字別人口と世帯  '!$A$2:$K$108"</definedName>
    <definedName name="HTML5_1" hidden="1">"[年齢別.xls]年齢別5月!$A$1:$H$75"</definedName>
    <definedName name="HTML5_10" localSheetId="3" hidden="1">"ｄｅｎｓａｎ@ｃｉｔｙ.ｆｕｊｉｓａｗａ.ｋａｎａｇａｗａ.ｊｐ"</definedName>
    <definedName name="HTML5_10" hidden="1">"densan.@city.fujisawa.kanagawa.jp"</definedName>
    <definedName name="HTML5_11" hidden="1">1</definedName>
    <definedName name="HTML5_12" localSheetId="3" hidden="1">"ｃ：ａｚａｂｅｔｓｕ.ｈｔｍ"</definedName>
    <definedName name="HTML5_12" hidden="1">"c:nenrei.htm"</definedName>
    <definedName name="HTML5_2" hidden="1">1</definedName>
    <definedName name="HTML5_3" hidden="1">"藤沢市の統計情報"</definedName>
    <definedName name="HTML5_4" localSheetId="3" hidden="1">"町丁字別人口と世帯  "</definedName>
    <definedName name="HTML5_4" hidden="1">"年齢別人口"</definedName>
    <definedName name="HTML5_5" localSheetId="3" hidden="1">"１９９７年６月１日現在"</definedName>
    <definedName name="HTML5_5" hidden="1">"1997/5/1"</definedName>
    <definedName name="HTML5_6" hidden="1">1</definedName>
    <definedName name="HTML5_7" hidden="1">1</definedName>
    <definedName name="HTML5_8" localSheetId="3" hidden="1">"97/06/26"</definedName>
    <definedName name="HTML5_8" hidden="1">"97/05/15"</definedName>
    <definedName name="HTML5_9" hidden="1">"藤沢市役所"</definedName>
    <definedName name="HTML6_1" hidden="1">"[年齢別.xls]年齢別6月!$A$1:$H$75"</definedName>
    <definedName name="HTML6_10" hidden="1">"densan@city.fujisawa.kanagawa.jp"</definedName>
    <definedName name="HTML6_11" hidden="1">1</definedName>
    <definedName name="HTML6_12" hidden="1">"c:\nenrei.htm"</definedName>
    <definedName name="HTML6_2" hidden="1">1</definedName>
    <definedName name="HTML6_3" hidden="1">"藤沢市の統計情報"</definedName>
    <definedName name="HTML6_4" hidden="1">"年齢別人口"</definedName>
    <definedName name="HTML6_5" hidden="1">"１９９７年６月１日"</definedName>
    <definedName name="HTML6_6" hidden="1">1</definedName>
    <definedName name="HTML6_7" hidden="1">1</definedName>
    <definedName name="HTML6_8" hidden="1">"97/06/26"</definedName>
    <definedName name="HTML6_9" hidden="1">"藤沢市役所"</definedName>
    <definedName name="HTMLCount" localSheetId="3" hidden="1">5</definedName>
    <definedName name="HTMLCount" hidden="1">4</definedName>
    <definedName name="_xlnm.Print_Area" localSheetId="1">'１３地区別人口と世帯数'!$A$1:$K$20</definedName>
    <definedName name="_xlnm.Print_Area" localSheetId="0">'人口・世帯数の推移'!$A$1:$J$32</definedName>
    <definedName name="_xlnm.Print_Area" localSheetId="3">'町丁字別人口と世帯数'!$A$1:$K$112</definedName>
    <definedName name="_xlnm.Print_Area" localSheetId="4">'年齢別人口'!$A$1:$H$75</definedName>
    <definedName name="月報">"グラフ 1"</definedName>
  </definedNames>
  <calcPr fullCalcOnLoad="1"/>
</workbook>
</file>

<file path=xl/sharedStrings.xml><?xml version="1.0" encoding="utf-8"?>
<sst xmlns="http://schemas.openxmlformats.org/spreadsheetml/2006/main" count="387" uniqueCount="302">
  <si>
    <t>人口</t>
  </si>
  <si>
    <t>１世帯</t>
  </si>
  <si>
    <t>年次別</t>
  </si>
  <si>
    <t>世帯数</t>
  </si>
  <si>
    <t>当たり</t>
  </si>
  <si>
    <t>密度</t>
  </si>
  <si>
    <t>総数</t>
  </si>
  <si>
    <t>男</t>
  </si>
  <si>
    <t>女</t>
  </si>
  <si>
    <t>増加世帯</t>
  </si>
  <si>
    <t>増加人口</t>
  </si>
  <si>
    <t>人口増加率</t>
  </si>
  <si>
    <t>人員</t>
  </si>
  <si>
    <t>／Ｋ㎡</t>
  </si>
  <si>
    <t>前月に対する増減</t>
  </si>
  <si>
    <t>地区</t>
  </si>
  <si>
    <t>片瀬</t>
  </si>
  <si>
    <t>鵠沼</t>
  </si>
  <si>
    <t>辻堂</t>
  </si>
  <si>
    <t>村岡</t>
  </si>
  <si>
    <t>藤沢</t>
  </si>
  <si>
    <t>明治</t>
  </si>
  <si>
    <t>善行</t>
  </si>
  <si>
    <t>湘南大庭</t>
  </si>
  <si>
    <t>六会</t>
  </si>
  <si>
    <t>湘南台</t>
  </si>
  <si>
    <t>遠藤</t>
  </si>
  <si>
    <t>長後</t>
  </si>
  <si>
    <t>御所見</t>
  </si>
  <si>
    <t>計</t>
  </si>
  <si>
    <t>出生</t>
  </si>
  <si>
    <t>死亡</t>
  </si>
  <si>
    <t>自然増</t>
  </si>
  <si>
    <t>転　　居　　入</t>
  </si>
  <si>
    <t>転　　居　　出</t>
  </si>
  <si>
    <t>社会増</t>
  </si>
  <si>
    <t>県外</t>
  </si>
  <si>
    <t>県内</t>
  </si>
  <si>
    <t>他区</t>
  </si>
  <si>
    <t>国籍別</t>
  </si>
  <si>
    <t>ブラジル</t>
  </si>
  <si>
    <t>中国</t>
  </si>
  <si>
    <t>韓国・朝鮮</t>
  </si>
  <si>
    <t>ペルー</t>
  </si>
  <si>
    <t>フィリピン</t>
  </si>
  <si>
    <t>米国</t>
  </si>
  <si>
    <t>その他</t>
  </si>
  <si>
    <t>合計</t>
  </si>
  <si>
    <t xml:space="preserve"> </t>
  </si>
  <si>
    <t>全市男</t>
  </si>
  <si>
    <t>全市女</t>
  </si>
  <si>
    <t>全市計</t>
  </si>
  <si>
    <t>　　　</t>
  </si>
  <si>
    <t>年齢</t>
  </si>
  <si>
    <t>0～4歳　</t>
  </si>
  <si>
    <t>60～64歳　</t>
  </si>
  <si>
    <t>5～9歳　</t>
  </si>
  <si>
    <t>65～69歳　</t>
  </si>
  <si>
    <t>10～14歳　</t>
  </si>
  <si>
    <t>70～74歳　</t>
  </si>
  <si>
    <t>15～19歳　</t>
  </si>
  <si>
    <t>75～79歳　</t>
  </si>
  <si>
    <t>20～24歳　</t>
  </si>
  <si>
    <t>80～84歳　</t>
  </si>
  <si>
    <t>25～29歳　</t>
  </si>
  <si>
    <t>85～89歳　</t>
  </si>
  <si>
    <t>30～34歳　</t>
  </si>
  <si>
    <t>90～94歳　</t>
  </si>
  <si>
    <t>35～39歳　</t>
  </si>
  <si>
    <t>95～99歳　</t>
  </si>
  <si>
    <t>40～44歳　</t>
  </si>
  <si>
    <t>100～104歳　</t>
  </si>
  <si>
    <t>45～49歳　</t>
  </si>
  <si>
    <t>105～109歳　</t>
  </si>
  <si>
    <t>50～54歳　</t>
  </si>
  <si>
    <t>55～59歳　</t>
  </si>
  <si>
    <t>（再掲）</t>
  </si>
  <si>
    <t>0～14歳　</t>
  </si>
  <si>
    <t>15～64歳　</t>
  </si>
  <si>
    <t>65歳以上　</t>
  </si>
  <si>
    <t xml:space="preserve">     </t>
  </si>
  <si>
    <t>町・丁・字</t>
  </si>
  <si>
    <t>朝日町</t>
  </si>
  <si>
    <t>鵠沼松が岡２丁目</t>
  </si>
  <si>
    <t>藤沢（南）</t>
  </si>
  <si>
    <t>鵠沼松が岡３丁目</t>
  </si>
  <si>
    <t>藤沢（北）</t>
  </si>
  <si>
    <t>鵠沼松が岡４丁目</t>
  </si>
  <si>
    <t>藤沢１丁目</t>
  </si>
  <si>
    <t>鵠沼松が岡５丁目</t>
  </si>
  <si>
    <t>藤沢２丁目</t>
  </si>
  <si>
    <t>鵠沼桜が岡１丁目</t>
  </si>
  <si>
    <t>藤沢３丁目</t>
  </si>
  <si>
    <t>鵠沼桜が岡２丁目</t>
  </si>
  <si>
    <t>藤沢４丁目</t>
  </si>
  <si>
    <t>鵠沼桜が岡３丁目</t>
  </si>
  <si>
    <t>藤沢５丁目</t>
  </si>
  <si>
    <t>鵠沼桜が岡４丁目</t>
  </si>
  <si>
    <t>本町１丁目</t>
  </si>
  <si>
    <t>鵠沼藤が谷１丁目</t>
  </si>
  <si>
    <t>本町２丁目</t>
  </si>
  <si>
    <t>鵠沼藤が谷２丁目</t>
  </si>
  <si>
    <t>本町３丁目</t>
  </si>
  <si>
    <t>鵠沼藤が谷３丁目</t>
  </si>
  <si>
    <t>本町４丁目</t>
  </si>
  <si>
    <t>鵠沼藤が谷４丁目</t>
  </si>
  <si>
    <t>善行１丁目</t>
  </si>
  <si>
    <t>鵠沼神明１丁目</t>
  </si>
  <si>
    <t>善行２丁目</t>
  </si>
  <si>
    <t>鵠沼神明２丁目</t>
  </si>
  <si>
    <t>善行３丁目</t>
  </si>
  <si>
    <t>鵠沼神明３丁目</t>
  </si>
  <si>
    <t>善行４丁目</t>
  </si>
  <si>
    <t>鵠沼神明４丁目</t>
  </si>
  <si>
    <t>善行５丁目</t>
  </si>
  <si>
    <t>鵠沼神明５丁目</t>
  </si>
  <si>
    <t>善行６丁目</t>
  </si>
  <si>
    <t>本鵠沼１丁目</t>
  </si>
  <si>
    <t>善行７丁目</t>
  </si>
  <si>
    <t>本鵠沼２丁目</t>
  </si>
  <si>
    <t>本藤沢１丁目</t>
  </si>
  <si>
    <t>本鵠沼３丁目</t>
  </si>
  <si>
    <t>本藤沢２丁目</t>
  </si>
  <si>
    <t>本鵠沼４丁目</t>
  </si>
  <si>
    <t>本藤沢３丁目</t>
  </si>
  <si>
    <t>本鵠沼５丁目</t>
  </si>
  <si>
    <t>本藤沢４丁目</t>
  </si>
  <si>
    <t>鵠沼花沢町</t>
  </si>
  <si>
    <t>本藤沢５丁目</t>
  </si>
  <si>
    <t>鵠沼橘１丁目</t>
  </si>
  <si>
    <t>本藤沢６丁目</t>
  </si>
  <si>
    <t>鵠沼橘２丁目</t>
  </si>
  <si>
    <t>本藤沢７丁目</t>
  </si>
  <si>
    <t>鵠沼石上１丁目</t>
  </si>
  <si>
    <t>善行団地</t>
  </si>
  <si>
    <t>鵠沼石上２丁目</t>
  </si>
  <si>
    <t>立石１丁目</t>
  </si>
  <si>
    <t>鵠沼石上３丁目</t>
  </si>
  <si>
    <t>立石２丁目</t>
  </si>
  <si>
    <t>西富</t>
  </si>
  <si>
    <t>立石３丁目</t>
  </si>
  <si>
    <t>西富１丁目</t>
  </si>
  <si>
    <t>立石４丁目</t>
  </si>
  <si>
    <t>西富２丁目</t>
  </si>
  <si>
    <t>花の木</t>
  </si>
  <si>
    <t>大鋸</t>
  </si>
  <si>
    <t>みその台</t>
  </si>
  <si>
    <t>大鋸１丁目</t>
  </si>
  <si>
    <t>善行坂１丁目</t>
  </si>
  <si>
    <t>大鋸２丁目</t>
  </si>
  <si>
    <t>善行坂２丁目</t>
  </si>
  <si>
    <t>大鋸３丁目</t>
  </si>
  <si>
    <t>白旗１丁目</t>
  </si>
  <si>
    <t>弥勒寺</t>
  </si>
  <si>
    <t>白旗２丁目</t>
  </si>
  <si>
    <t>弥勒寺１丁目</t>
  </si>
  <si>
    <t>白旗３丁目</t>
  </si>
  <si>
    <t>弥勒寺２丁目</t>
  </si>
  <si>
    <t>白旗４丁目</t>
  </si>
  <si>
    <t>弥勒寺３丁目</t>
  </si>
  <si>
    <t>弥勒寺４丁目</t>
  </si>
  <si>
    <t>南藤沢</t>
  </si>
  <si>
    <t>宮前</t>
  </si>
  <si>
    <t>鵠沼東</t>
  </si>
  <si>
    <t>小塚</t>
  </si>
  <si>
    <t>鵠沼海岸１丁目</t>
  </si>
  <si>
    <t>鵠沼海岸２丁目</t>
  </si>
  <si>
    <t>鵠沼海岸３丁目</t>
  </si>
  <si>
    <t>渡内</t>
  </si>
  <si>
    <t>鵠沼海岸４丁目</t>
  </si>
  <si>
    <t>渡内１丁目</t>
  </si>
  <si>
    <t>鵠沼海岸５丁目</t>
  </si>
  <si>
    <t>渡内２丁目</t>
  </si>
  <si>
    <t>鵠沼海岸６丁目</t>
  </si>
  <si>
    <t>渡内３丁目</t>
  </si>
  <si>
    <t>鵠沼海岸７丁目</t>
  </si>
  <si>
    <t>柄沢</t>
  </si>
  <si>
    <t>鵠沼松が岡１丁目</t>
  </si>
  <si>
    <t>村岡東１丁目</t>
  </si>
  <si>
    <t>村岡東２丁目</t>
  </si>
  <si>
    <t>羽鳥３丁目</t>
  </si>
  <si>
    <t>村岡東３丁目</t>
  </si>
  <si>
    <t>羽鳥４丁目</t>
  </si>
  <si>
    <t>村岡東４丁目</t>
  </si>
  <si>
    <t>羽鳥５丁目</t>
  </si>
  <si>
    <t>川名</t>
  </si>
  <si>
    <t>城南１丁目</t>
  </si>
  <si>
    <t>川名１丁目</t>
  </si>
  <si>
    <t>城南２丁目</t>
  </si>
  <si>
    <t>川名２丁目</t>
  </si>
  <si>
    <t>城南３丁目</t>
  </si>
  <si>
    <t>藤が岡１丁目</t>
  </si>
  <si>
    <t>城南４丁目</t>
  </si>
  <si>
    <t>藤が岡２丁目</t>
  </si>
  <si>
    <t>城南５丁目</t>
  </si>
  <si>
    <t>藤が岡３丁目</t>
  </si>
  <si>
    <t>大庭</t>
  </si>
  <si>
    <t>稲荷</t>
  </si>
  <si>
    <t>片瀬１丁目</t>
  </si>
  <si>
    <t>稲荷１丁目</t>
  </si>
  <si>
    <t>片瀬２丁目</t>
  </si>
  <si>
    <t>亀井野</t>
  </si>
  <si>
    <t>片瀬３丁目</t>
  </si>
  <si>
    <t>亀井野１丁目</t>
  </si>
  <si>
    <t>片瀬４丁目</t>
  </si>
  <si>
    <t>亀井野２丁目</t>
  </si>
  <si>
    <t>片瀬５丁目</t>
  </si>
  <si>
    <t>亀井野３丁目</t>
  </si>
  <si>
    <t>片瀬海岸１丁目</t>
  </si>
  <si>
    <t>亀井野４丁目</t>
  </si>
  <si>
    <t>片瀬海岸２丁目</t>
  </si>
  <si>
    <t>今田</t>
  </si>
  <si>
    <t>片瀬海岸３丁目</t>
  </si>
  <si>
    <t>円行</t>
  </si>
  <si>
    <t>片瀬山１丁目</t>
  </si>
  <si>
    <t>円行１丁目</t>
  </si>
  <si>
    <t>片瀬山２丁目</t>
  </si>
  <si>
    <t>円行２丁目</t>
  </si>
  <si>
    <t>片瀬山３丁目</t>
  </si>
  <si>
    <t>石川</t>
  </si>
  <si>
    <t>片瀬山４丁目</t>
  </si>
  <si>
    <t>石川１丁目</t>
  </si>
  <si>
    <t>片瀬山５丁目</t>
  </si>
  <si>
    <t>石川２丁目</t>
  </si>
  <si>
    <t>片瀬目白山</t>
  </si>
  <si>
    <t>石川４丁目</t>
  </si>
  <si>
    <t>江の島１丁目</t>
  </si>
  <si>
    <t>石川５丁目</t>
  </si>
  <si>
    <t>江の島２丁目</t>
  </si>
  <si>
    <t>石川６丁目</t>
  </si>
  <si>
    <t>西俣野</t>
  </si>
  <si>
    <t>辻堂元町１丁目</t>
  </si>
  <si>
    <t>桐原町</t>
  </si>
  <si>
    <t>辻堂元町２丁目</t>
  </si>
  <si>
    <t>天神町１丁目</t>
  </si>
  <si>
    <t>辻堂元町３丁目</t>
  </si>
  <si>
    <t>天神町２丁目</t>
  </si>
  <si>
    <t>辻堂元町４丁目</t>
  </si>
  <si>
    <t>天神町３丁目</t>
  </si>
  <si>
    <t>辻堂元町５丁目</t>
  </si>
  <si>
    <t>湘南台１丁目</t>
  </si>
  <si>
    <t>辻堂元町６丁目</t>
  </si>
  <si>
    <t>湘南台２丁目</t>
  </si>
  <si>
    <t>辻堂太平台１丁目</t>
  </si>
  <si>
    <t>湘南台３丁目</t>
  </si>
  <si>
    <t>辻堂太平台２丁目</t>
  </si>
  <si>
    <t>湘南台４丁目</t>
  </si>
  <si>
    <t>辻堂東海岸１丁目</t>
  </si>
  <si>
    <t>湘南台５丁目</t>
  </si>
  <si>
    <t>辻堂東海岸２丁目</t>
  </si>
  <si>
    <t>湘南台６丁目</t>
  </si>
  <si>
    <t>辻堂東海岸３丁目</t>
  </si>
  <si>
    <t>湘南台７丁目</t>
  </si>
  <si>
    <t>辻堂東海岸４丁目</t>
  </si>
  <si>
    <t>辻堂西海岸１丁目</t>
  </si>
  <si>
    <t>高倉</t>
  </si>
  <si>
    <t>辻堂西海岸２丁目</t>
  </si>
  <si>
    <t>下土棚</t>
  </si>
  <si>
    <t>辻堂西海岸３丁目</t>
  </si>
  <si>
    <t>土棚</t>
  </si>
  <si>
    <t>辻堂神台１丁目</t>
  </si>
  <si>
    <t>用田</t>
  </si>
  <si>
    <t>辻堂神台２丁目</t>
  </si>
  <si>
    <t>葛原</t>
  </si>
  <si>
    <t>辻堂新町１丁目</t>
  </si>
  <si>
    <t>菖蒲沢</t>
  </si>
  <si>
    <t>辻堂新町２丁目</t>
  </si>
  <si>
    <t>打戻</t>
  </si>
  <si>
    <t>辻堂新町３丁目</t>
  </si>
  <si>
    <t>獺郷</t>
  </si>
  <si>
    <t>辻堂新町４丁目</t>
  </si>
  <si>
    <t>宮原</t>
  </si>
  <si>
    <t>羽鳥１丁目</t>
  </si>
  <si>
    <t>羽鳥２丁目</t>
  </si>
  <si>
    <t xml:space="preserve">  </t>
  </si>
  <si>
    <t>総　　数</t>
  </si>
  <si>
    <t>前回調査（前年）に対する増加</t>
  </si>
  <si>
    <t>人口</t>
  </si>
  <si>
    <t>藤沢市の人口と世帯数の推移</t>
  </si>
  <si>
    <t>藤沢市の１３地区別人口と世帯</t>
  </si>
  <si>
    <t>藤沢市の年齢別人口（住民基本台帳による）</t>
  </si>
  <si>
    <t>辻堂１丁目</t>
  </si>
  <si>
    <t>辻堂２丁目</t>
  </si>
  <si>
    <t>辻堂３丁目</t>
  </si>
  <si>
    <t>辻堂４丁目</t>
  </si>
  <si>
    <t>辻堂５丁目</t>
  </si>
  <si>
    <t>辻堂６丁目</t>
  </si>
  <si>
    <t>石川３丁目</t>
  </si>
  <si>
    <t>藤沢市の外国人登録人口と世帯</t>
  </si>
  <si>
    <t>(注)藤沢市の面積は、1989年11月1日付改訂(建設省国土地理院公表の面積)により、69.63ｋ㎡から69.51ｋ㎡に変更された。</t>
  </si>
  <si>
    <t>(注)　国籍名は法務省通達による。</t>
  </si>
  <si>
    <t>（注）「他区」は，“その他”を含む。</t>
  </si>
  <si>
    <t>ｱﾙｾﾞﾝﾁﾝ</t>
  </si>
  <si>
    <t>ベトナム</t>
  </si>
  <si>
    <t>高谷</t>
  </si>
  <si>
    <t>　　確定値に変更しました。また、それ以降の人口及び世帯数は再計算しています。</t>
  </si>
  <si>
    <t>　　平成17年国勢調査結果の確定値が総務省から公表されたことにより、2005年10月1日現在の人口及び世帯数を速報値から</t>
  </si>
  <si>
    <t>藤沢市の１３地区別人口動態（住民基本台帳による）</t>
  </si>
  <si>
    <t>渡内４丁目</t>
  </si>
  <si>
    <t>藤沢市の町丁字別人口と世帯</t>
  </si>
  <si>
    <t>－</t>
  </si>
  <si>
    <t>...</t>
  </si>
</sst>
</file>

<file path=xl/styles.xml><?xml version="1.0" encoding="utf-8"?>
<styleSheet xmlns="http://schemas.openxmlformats.org/spreadsheetml/2006/main">
  <numFmts count="4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"/>
    <numFmt numFmtId="183" formatCode="#,"/>
    <numFmt numFmtId="184" formatCode="0_ "/>
    <numFmt numFmtId="185" formatCode="m/d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#,##0.0;\-#,##0.0"/>
    <numFmt numFmtId="195" formatCode="#,##0.0;[Red]\-#,##0.0"/>
    <numFmt numFmtId="196" formatCode="#,##0_ ;[Red]\-#,##0\ "/>
    <numFmt numFmtId="197" formatCode="#,##0.00_ ;[Red]\-#,##0.00\ "/>
    <numFmt numFmtId="198" formatCode="0.00_ ;[Red]\-0.00\ "/>
    <numFmt numFmtId="199" formatCode="0.0_ ;[Red]\-0.0\ "/>
    <numFmt numFmtId="200" formatCode="#,##0.0_ "/>
    <numFmt numFmtId="201" formatCode="&quot;Yes&quot;;&quot;Yes&quot;;&quot;No&quot;"/>
    <numFmt numFmtId="202" formatCode="&quot;True&quot;;&quot;True&quot;;&quot;False&quot;"/>
    <numFmt numFmtId="203" formatCode="&quot;On&quot;;&quot;On&quot;;&quot;Off&quot;"/>
  </numFmts>
  <fonts count="19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2"/>
      <name val="ＭＳ 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b/>
      <sz val="11"/>
      <name val="ＭＳ 明朝"/>
      <family val="1"/>
    </font>
    <font>
      <sz val="11"/>
      <name val="ｺﾞｼｯｸ"/>
      <family val="3"/>
    </font>
    <font>
      <sz val="9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b/>
      <sz val="14"/>
      <name val="ＭＳ 明朝"/>
      <family val="1"/>
    </font>
    <font>
      <b/>
      <sz val="12"/>
      <name val="ＭＳ 明朝"/>
      <family val="1"/>
    </font>
    <font>
      <sz val="10"/>
      <name val="明朝"/>
      <family val="1"/>
    </font>
    <font>
      <b/>
      <sz val="9"/>
      <name val="ＭＳ 明朝"/>
      <family val="1"/>
    </font>
    <font>
      <u val="single"/>
      <sz val="11"/>
      <color indexed="12"/>
      <name val="明朝"/>
      <family val="1"/>
    </font>
    <font>
      <u val="single"/>
      <sz val="11"/>
      <color indexed="36"/>
      <name val="明朝"/>
      <family val="1"/>
    </font>
    <font>
      <sz val="6"/>
      <name val="明朝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30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medium"/>
      <top>
        <color indexed="63"/>
      </top>
      <bottom style="dashed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ashed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medium"/>
      <top style="dashed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 applyBorder="0">
      <alignment/>
      <protection/>
    </xf>
    <xf numFmtId="0" fontId="17" fillId="0" borderId="0" applyNumberFormat="0" applyFill="0" applyBorder="0" applyAlignment="0" applyProtection="0"/>
  </cellStyleXfs>
  <cellXfs count="143">
    <xf numFmtId="0" fontId="0" fillId="0" borderId="0" xfId="0" applyAlignment="1">
      <alignment/>
    </xf>
    <xf numFmtId="0" fontId="0" fillId="0" borderId="0" xfId="0" applyAlignment="1">
      <alignment vertical="center"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/>
    </xf>
    <xf numFmtId="0" fontId="6" fillId="0" borderId="0" xfId="21" applyFont="1" applyBorder="1" applyAlignment="1">
      <alignment vertical="center"/>
      <protection/>
    </xf>
    <xf numFmtId="0" fontId="6" fillId="0" borderId="0" xfId="21" applyFont="1" applyBorder="1">
      <alignment/>
      <protection/>
    </xf>
    <xf numFmtId="0" fontId="6" fillId="0" borderId="0" xfId="21" applyFont="1" applyBorder="1" applyAlignment="1" quotePrefix="1">
      <alignment horizontal="left" vertical="center"/>
      <protection/>
    </xf>
    <xf numFmtId="0" fontId="6" fillId="0" borderId="0" xfId="21" applyFont="1" applyBorder="1" applyAlignment="1" quotePrefix="1">
      <alignment horizontal="right" vertical="center"/>
      <protection/>
    </xf>
    <xf numFmtId="0" fontId="11" fillId="0" borderId="0" xfId="21" applyFont="1" applyBorder="1" applyAlignment="1">
      <alignment vertical="center"/>
      <protection/>
    </xf>
    <xf numFmtId="3" fontId="11" fillId="0" borderId="0" xfId="21" applyNumberFormat="1" applyFont="1" applyBorder="1" applyAlignment="1">
      <alignment vertical="center"/>
      <protection/>
    </xf>
    <xf numFmtId="0" fontId="11" fillId="0" borderId="0" xfId="21" applyFont="1" applyBorder="1" applyAlignment="1" quotePrefix="1">
      <alignment horizontal="left" vertical="center"/>
      <protection/>
    </xf>
    <xf numFmtId="38" fontId="11" fillId="2" borderId="0" xfId="17" applyFont="1" applyFill="1" applyBorder="1" applyAlignment="1">
      <alignment/>
    </xf>
    <xf numFmtId="38" fontId="11" fillId="0" borderId="0" xfId="17" applyFont="1" applyBorder="1" applyAlignment="1">
      <alignment/>
    </xf>
    <xf numFmtId="0" fontId="11" fillId="0" borderId="0" xfId="21" applyFont="1" applyAlignment="1">
      <alignment vertical="center"/>
      <protection/>
    </xf>
    <xf numFmtId="0" fontId="6" fillId="0" borderId="0" xfId="21" applyFont="1">
      <alignment/>
      <protection/>
    </xf>
    <xf numFmtId="3" fontId="14" fillId="0" borderId="1" xfId="0" applyNumberFormat="1" applyFont="1" applyBorder="1" applyAlignment="1">
      <alignment/>
    </xf>
    <xf numFmtId="3" fontId="14" fillId="0" borderId="0" xfId="0" applyNumberFormat="1" applyFont="1" applyBorder="1" applyAlignment="1">
      <alignment/>
    </xf>
    <xf numFmtId="3" fontId="14" fillId="0" borderId="2" xfId="0" applyNumberFormat="1" applyFont="1" applyBorder="1" applyAlignment="1">
      <alignment/>
    </xf>
    <xf numFmtId="3" fontId="14" fillId="0" borderId="3" xfId="0" applyNumberFormat="1" applyFont="1" applyBorder="1" applyAlignment="1">
      <alignment/>
    </xf>
    <xf numFmtId="3" fontId="14" fillId="0" borderId="4" xfId="0" applyNumberFormat="1" applyFont="1" applyBorder="1" applyAlignment="1">
      <alignment/>
    </xf>
    <xf numFmtId="3" fontId="14" fillId="0" borderId="5" xfId="0" applyNumberFormat="1" applyFont="1" applyBorder="1" applyAlignment="1">
      <alignment/>
    </xf>
    <xf numFmtId="0" fontId="14" fillId="0" borderId="1" xfId="0" applyFont="1" applyBorder="1" applyAlignment="1">
      <alignment/>
    </xf>
    <xf numFmtId="0" fontId="14" fillId="0" borderId="2" xfId="0" applyFont="1" applyBorder="1" applyAlignment="1">
      <alignment/>
    </xf>
    <xf numFmtId="0" fontId="14" fillId="0" borderId="3" xfId="0" applyFont="1" applyBorder="1" applyAlignment="1">
      <alignment/>
    </xf>
    <xf numFmtId="0" fontId="14" fillId="0" borderId="1" xfId="0" applyFont="1" applyBorder="1" applyAlignment="1" quotePrefix="1">
      <alignment horizontal="left"/>
    </xf>
    <xf numFmtId="0" fontId="14" fillId="0" borderId="0" xfId="0" applyFont="1" applyBorder="1" applyAlignment="1">
      <alignment/>
    </xf>
    <xf numFmtId="3" fontId="14" fillId="0" borderId="6" xfId="0" applyNumberFormat="1" applyFont="1" applyBorder="1" applyAlignment="1">
      <alignment/>
    </xf>
    <xf numFmtId="3" fontId="14" fillId="0" borderId="7" xfId="0" applyNumberFormat="1" applyFont="1" applyBorder="1" applyAlignment="1">
      <alignment/>
    </xf>
    <xf numFmtId="3" fontId="14" fillId="0" borderId="8" xfId="0" applyNumberFormat="1" applyFont="1" applyBorder="1" applyAlignment="1">
      <alignment/>
    </xf>
    <xf numFmtId="0" fontId="6" fillId="0" borderId="0" xfId="0" applyFont="1" applyAlignment="1">
      <alignment horizontal="centerContinuous"/>
    </xf>
    <xf numFmtId="0" fontId="6" fillId="0" borderId="0" xfId="21" applyFont="1" applyBorder="1" applyAlignment="1">
      <alignment horizontal="left" vertical="center"/>
      <protection/>
    </xf>
    <xf numFmtId="0" fontId="6" fillId="0" borderId="0" xfId="0" applyFont="1" applyBorder="1" applyAlignment="1">
      <alignment/>
    </xf>
    <xf numFmtId="31" fontId="6" fillId="3" borderId="9" xfId="0" applyNumberFormat="1" applyFont="1" applyFill="1" applyBorder="1" applyAlignment="1">
      <alignment vertical="center"/>
    </xf>
    <xf numFmtId="38" fontId="6" fillId="0" borderId="9" xfId="17" applyFont="1" applyBorder="1" applyAlignment="1">
      <alignment vertical="center"/>
    </xf>
    <xf numFmtId="38" fontId="6" fillId="0" borderId="9" xfId="17" applyFont="1" applyBorder="1" applyAlignment="1">
      <alignment horizontal="right" vertical="center"/>
    </xf>
    <xf numFmtId="182" fontId="6" fillId="0" borderId="9" xfId="17" applyNumberFormat="1" applyFont="1" applyBorder="1" applyAlignment="1">
      <alignment vertical="center"/>
    </xf>
    <xf numFmtId="176" fontId="6" fillId="0" borderId="9" xfId="15" applyNumberFormat="1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38" fontId="7" fillId="0" borderId="9" xfId="17" applyFont="1" applyBorder="1" applyAlignment="1">
      <alignment vertical="center"/>
    </xf>
    <xf numFmtId="182" fontId="7" fillId="0" borderId="9" xfId="17" applyNumberFormat="1" applyFont="1" applyBorder="1" applyAlignment="1">
      <alignment vertical="center"/>
    </xf>
    <xf numFmtId="0" fontId="14" fillId="3" borderId="10" xfId="0" applyFont="1" applyFill="1" applyBorder="1" applyAlignment="1" quotePrefix="1">
      <alignment horizontal="center"/>
    </xf>
    <xf numFmtId="0" fontId="14" fillId="3" borderId="11" xfId="0" applyFont="1" applyFill="1" applyBorder="1" applyAlignment="1">
      <alignment horizontal="center"/>
    </xf>
    <xf numFmtId="0" fontId="14" fillId="3" borderId="10" xfId="0" applyFont="1" applyFill="1" applyBorder="1" applyAlignment="1">
      <alignment horizontal="center"/>
    </xf>
    <xf numFmtId="0" fontId="14" fillId="3" borderId="12" xfId="0" applyFont="1" applyFill="1" applyBorder="1" applyAlignment="1">
      <alignment horizontal="center"/>
    </xf>
    <xf numFmtId="0" fontId="14" fillId="3" borderId="13" xfId="0" applyFont="1" applyFill="1" applyBorder="1" applyAlignment="1" quotePrefix="1">
      <alignment horizontal="left"/>
    </xf>
    <xf numFmtId="0" fontId="14" fillId="3" borderId="13" xfId="0" applyFont="1" applyFill="1" applyBorder="1" applyAlignment="1">
      <alignment/>
    </xf>
    <xf numFmtId="0" fontId="14" fillId="3" borderId="14" xfId="0" applyFont="1" applyFill="1" applyBorder="1" applyAlignment="1">
      <alignment/>
    </xf>
    <xf numFmtId="0" fontId="14" fillId="3" borderId="15" xfId="0" applyFont="1" applyFill="1" applyBorder="1" applyAlignment="1">
      <alignment/>
    </xf>
    <xf numFmtId="0" fontId="14" fillId="3" borderId="15" xfId="0" applyFont="1" applyFill="1" applyBorder="1" applyAlignment="1" quotePrefix="1">
      <alignment horizontal="left"/>
    </xf>
    <xf numFmtId="0" fontId="11" fillId="3" borderId="9" xfId="21" applyFont="1" applyFill="1" applyBorder="1" applyAlignment="1">
      <alignment vertical="center"/>
      <protection/>
    </xf>
    <xf numFmtId="3" fontId="11" fillId="0" borderId="9" xfId="21" applyNumberFormat="1" applyFont="1" applyBorder="1" applyAlignment="1">
      <alignment vertical="center"/>
      <protection/>
    </xf>
    <xf numFmtId="0" fontId="11" fillId="3" borderId="9" xfId="21" applyFont="1" applyFill="1" applyBorder="1" applyAlignment="1" quotePrefix="1">
      <alignment horizontal="left" vertical="center"/>
      <protection/>
    </xf>
    <xf numFmtId="0" fontId="11" fillId="3" borderId="9" xfId="21" applyFont="1" applyFill="1" applyBorder="1" applyAlignment="1">
      <alignment horizontal="center" vertical="center"/>
      <protection/>
    </xf>
    <xf numFmtId="0" fontId="13" fillId="3" borderId="9" xfId="21" applyFont="1" applyFill="1" applyBorder="1" applyAlignment="1">
      <alignment horizontal="center" vertical="center"/>
      <protection/>
    </xf>
    <xf numFmtId="0" fontId="11" fillId="3" borderId="16" xfId="21" applyFont="1" applyFill="1" applyBorder="1" applyAlignment="1">
      <alignment horizontal="center" vertical="center"/>
      <protection/>
    </xf>
    <xf numFmtId="0" fontId="11" fillId="3" borderId="17" xfId="21" applyFont="1" applyFill="1" applyBorder="1" applyAlignment="1">
      <alignment horizontal="center" vertical="center"/>
      <protection/>
    </xf>
    <xf numFmtId="0" fontId="11" fillId="0" borderId="9" xfId="21" applyFont="1" applyFill="1" applyBorder="1" applyAlignment="1">
      <alignment vertical="center"/>
      <protection/>
    </xf>
    <xf numFmtId="38" fontId="11" fillId="0" borderId="9" xfId="17" applyFont="1" applyFill="1" applyBorder="1" applyAlignment="1">
      <alignment vertical="center"/>
    </xf>
    <xf numFmtId="38" fontId="6" fillId="0" borderId="9" xfId="17" applyFont="1" applyBorder="1" applyAlignment="1">
      <alignment vertical="center"/>
    </xf>
    <xf numFmtId="0" fontId="6" fillId="3" borderId="9" xfId="0" applyFont="1" applyFill="1" applyBorder="1" applyAlignment="1">
      <alignment horizontal="center" vertical="center"/>
    </xf>
    <xf numFmtId="37" fontId="6" fillId="0" borderId="9" xfId="17" applyNumberFormat="1" applyFont="1" applyBorder="1" applyAlignment="1">
      <alignment vertical="center"/>
    </xf>
    <xf numFmtId="0" fontId="10" fillId="3" borderId="9" xfId="0" applyFont="1" applyFill="1" applyBorder="1" applyAlignment="1">
      <alignment horizontal="center" vertical="center"/>
    </xf>
    <xf numFmtId="0" fontId="10" fillId="3" borderId="16" xfId="0" applyFont="1" applyFill="1" applyBorder="1" applyAlignment="1">
      <alignment horizontal="center" vertical="center"/>
    </xf>
    <xf numFmtId="0" fontId="10" fillId="3" borderId="18" xfId="0" applyFont="1" applyFill="1" applyBorder="1" applyAlignment="1">
      <alignment horizontal="center" vertical="center"/>
    </xf>
    <xf numFmtId="0" fontId="10" fillId="3" borderId="17" xfId="0" applyFont="1" applyFill="1" applyBorder="1" applyAlignment="1">
      <alignment horizontal="center" vertical="center"/>
    </xf>
    <xf numFmtId="0" fontId="6" fillId="3" borderId="9" xfId="0" applyFont="1" applyFill="1" applyBorder="1" applyAlignment="1" quotePrefix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7" fillId="3" borderId="16" xfId="0" applyFont="1" applyFill="1" applyBorder="1" applyAlignment="1">
      <alignment horizontal="center" vertical="center"/>
    </xf>
    <xf numFmtId="0" fontId="7" fillId="3" borderId="18" xfId="0" applyFont="1" applyFill="1" applyBorder="1" applyAlignment="1">
      <alignment horizontal="center" vertical="center"/>
    </xf>
    <xf numFmtId="0" fontId="7" fillId="3" borderId="17" xfId="0" applyFont="1" applyFill="1" applyBorder="1" applyAlignment="1">
      <alignment horizontal="center" vertical="center"/>
    </xf>
    <xf numFmtId="0" fontId="7" fillId="3" borderId="18" xfId="0" applyFont="1" applyFill="1" applyBorder="1" applyAlignment="1" quotePrefix="1">
      <alignment horizontal="center" vertical="center"/>
    </xf>
    <xf numFmtId="0" fontId="7" fillId="3" borderId="17" xfId="0" applyFont="1" applyFill="1" applyBorder="1" applyAlignment="1" quotePrefix="1">
      <alignment horizontal="center" vertical="center"/>
    </xf>
    <xf numFmtId="0" fontId="9" fillId="3" borderId="9" xfId="0" applyFont="1" applyFill="1" applyBorder="1" applyAlignment="1">
      <alignment horizontal="center" vertical="center"/>
    </xf>
    <xf numFmtId="0" fontId="9" fillId="0" borderId="9" xfId="0" applyFont="1" applyBorder="1" applyAlignment="1">
      <alignment vertical="center"/>
    </xf>
    <xf numFmtId="0" fontId="15" fillId="3" borderId="9" xfId="0" applyFont="1" applyFill="1" applyBorder="1" applyAlignment="1">
      <alignment horizontal="center" vertical="center"/>
    </xf>
    <xf numFmtId="38" fontId="15" fillId="0" borderId="9" xfId="17" applyFont="1" applyBorder="1" applyAlignment="1">
      <alignment vertical="center"/>
    </xf>
    <xf numFmtId="37" fontId="15" fillId="0" borderId="9" xfId="17" applyNumberFormat="1" applyFont="1" applyBorder="1" applyAlignment="1">
      <alignment vertical="center"/>
    </xf>
    <xf numFmtId="31" fontId="7" fillId="0" borderId="0" xfId="0" applyNumberFormat="1" applyFont="1" applyFill="1" applyBorder="1" applyAlignment="1">
      <alignment vertical="center"/>
    </xf>
    <xf numFmtId="38" fontId="7" fillId="0" borderId="0" xfId="17" applyFont="1" applyFill="1" applyBorder="1" applyAlignment="1">
      <alignment vertical="center"/>
    </xf>
    <xf numFmtId="38" fontId="7" fillId="0" borderId="0" xfId="17" applyFont="1" applyFill="1" applyBorder="1" applyAlignment="1">
      <alignment horizontal="right" vertical="center"/>
    </xf>
    <xf numFmtId="182" fontId="7" fillId="0" borderId="0" xfId="17" applyNumberFormat="1" applyFont="1" applyFill="1" applyBorder="1" applyAlignment="1">
      <alignment vertical="center"/>
    </xf>
    <xf numFmtId="0" fontId="6" fillId="0" borderId="0" xfId="0" applyFont="1" applyFill="1" applyAlignment="1">
      <alignment/>
    </xf>
    <xf numFmtId="0" fontId="15" fillId="0" borderId="19" xfId="0" applyFont="1" applyFill="1" applyBorder="1" applyAlignment="1">
      <alignment horizontal="center" vertical="center"/>
    </xf>
    <xf numFmtId="38" fontId="15" fillId="0" borderId="19" xfId="17" applyFont="1" applyFill="1" applyBorder="1" applyAlignment="1">
      <alignment vertical="center"/>
    </xf>
    <xf numFmtId="37" fontId="15" fillId="0" borderId="19" xfId="17" applyNumberFormat="1" applyFont="1" applyFill="1" applyBorder="1" applyAlignment="1">
      <alignment vertical="center"/>
    </xf>
    <xf numFmtId="3" fontId="15" fillId="0" borderId="19" xfId="17" applyNumberFormat="1" applyFont="1" applyFill="1" applyBorder="1" applyAlignment="1">
      <alignment vertical="center"/>
    </xf>
    <xf numFmtId="31" fontId="7" fillId="3" borderId="9" xfId="0" applyNumberFormat="1" applyFont="1" applyFill="1" applyBorder="1" applyAlignment="1">
      <alignment horizontal="right" vertical="center"/>
    </xf>
    <xf numFmtId="3" fontId="14" fillId="0" borderId="20" xfId="0" applyNumberFormat="1" applyFont="1" applyBorder="1" applyAlignment="1">
      <alignment/>
    </xf>
    <xf numFmtId="3" fontId="14" fillId="0" borderId="21" xfId="0" applyNumberFormat="1" applyFont="1" applyBorder="1" applyAlignment="1">
      <alignment/>
    </xf>
    <xf numFmtId="0" fontId="15" fillId="0" borderId="9" xfId="0" applyFont="1" applyBorder="1" applyAlignment="1">
      <alignment vertical="center"/>
    </xf>
    <xf numFmtId="31" fontId="6" fillId="3" borderId="17" xfId="0" applyNumberFormat="1" applyFont="1" applyFill="1" applyBorder="1" applyAlignment="1">
      <alignment vertical="center"/>
    </xf>
    <xf numFmtId="38" fontId="6" fillId="0" borderId="17" xfId="17" applyFont="1" applyBorder="1" applyAlignment="1">
      <alignment vertical="center"/>
    </xf>
    <xf numFmtId="176" fontId="6" fillId="0" borderId="17" xfId="15" applyNumberFormat="1" applyFont="1" applyBorder="1" applyAlignment="1">
      <alignment vertical="center"/>
    </xf>
    <xf numFmtId="182" fontId="6" fillId="0" borderId="17" xfId="17" applyNumberFormat="1" applyFont="1" applyBorder="1" applyAlignment="1">
      <alignment vertical="center"/>
    </xf>
    <xf numFmtId="3" fontId="6" fillId="0" borderId="9" xfId="17" applyNumberFormat="1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176" fontId="7" fillId="0" borderId="9" xfId="15" applyNumberFormat="1" applyFont="1" applyBorder="1" applyAlignment="1">
      <alignment horizontal="right" vertical="center"/>
    </xf>
    <xf numFmtId="38" fontId="7" fillId="0" borderId="9" xfId="17" applyFont="1" applyBorder="1" applyAlignment="1">
      <alignment horizontal="right" vertical="center"/>
    </xf>
    <xf numFmtId="0" fontId="6" fillId="3" borderId="17" xfId="0" applyFont="1" applyFill="1" applyBorder="1" applyAlignment="1">
      <alignment horizontal="center" vertical="center"/>
    </xf>
    <xf numFmtId="0" fontId="11" fillId="3" borderId="16" xfId="21" applyFont="1" applyFill="1" applyBorder="1" applyAlignment="1">
      <alignment horizontal="center" vertical="center"/>
      <protection/>
    </xf>
    <xf numFmtId="0" fontId="11" fillId="3" borderId="17" xfId="21" applyFont="1" applyFill="1" applyBorder="1" applyAlignment="1">
      <alignment horizontal="center" vertical="center"/>
      <protection/>
    </xf>
    <xf numFmtId="0" fontId="11" fillId="3" borderId="22" xfId="21" applyFont="1" applyFill="1" applyBorder="1" applyAlignment="1">
      <alignment horizontal="center" vertical="center"/>
      <protection/>
    </xf>
    <xf numFmtId="0" fontId="11" fillId="3" borderId="23" xfId="21" applyFont="1" applyFill="1" applyBorder="1" applyAlignment="1">
      <alignment horizontal="center" vertical="center"/>
      <protection/>
    </xf>
    <xf numFmtId="0" fontId="11" fillId="3" borderId="24" xfId="21" applyFont="1" applyFill="1" applyBorder="1" applyAlignment="1">
      <alignment horizontal="center" vertical="center"/>
      <protection/>
    </xf>
    <xf numFmtId="0" fontId="7" fillId="0" borderId="0" xfId="0" applyFont="1" applyAlignment="1">
      <alignment horizontal="center"/>
    </xf>
    <xf numFmtId="0" fontId="6" fillId="3" borderId="16" xfId="0" applyFont="1" applyFill="1" applyBorder="1" applyAlignment="1">
      <alignment horizontal="center" vertical="center"/>
    </xf>
    <xf numFmtId="0" fontId="6" fillId="3" borderId="18" xfId="0" applyFont="1" applyFill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7" fillId="0" borderId="0" xfId="0" applyFont="1" applyBorder="1" applyAlignment="1">
      <alignment horizontal="center" vertical="center"/>
    </xf>
    <xf numFmtId="0" fontId="7" fillId="3" borderId="25" xfId="0" applyFont="1" applyFill="1" applyBorder="1" applyAlignment="1">
      <alignment horizontal="center" vertical="center"/>
    </xf>
    <xf numFmtId="0" fontId="7" fillId="3" borderId="19" xfId="0" applyFont="1" applyFill="1" applyBorder="1" applyAlignment="1">
      <alignment horizontal="center" vertical="center"/>
    </xf>
    <xf numFmtId="0" fontId="7" fillId="3" borderId="26" xfId="0" applyFont="1" applyFill="1" applyBorder="1" applyAlignment="1">
      <alignment horizontal="center" vertical="center"/>
    </xf>
    <xf numFmtId="0" fontId="7" fillId="3" borderId="27" xfId="0" applyFont="1" applyFill="1" applyBorder="1" applyAlignment="1">
      <alignment horizontal="center" vertical="center"/>
    </xf>
    <xf numFmtId="0" fontId="7" fillId="3" borderId="28" xfId="0" applyFont="1" applyFill="1" applyBorder="1" applyAlignment="1">
      <alignment horizontal="center" vertical="center"/>
    </xf>
    <xf numFmtId="0" fontId="7" fillId="3" borderId="29" xfId="0" applyFont="1" applyFill="1" applyBorder="1" applyAlignment="1">
      <alignment horizontal="center" vertical="center"/>
    </xf>
    <xf numFmtId="0" fontId="7" fillId="3" borderId="16" xfId="0" applyFont="1" applyFill="1" applyBorder="1" applyAlignment="1">
      <alignment horizontal="center" vertical="center"/>
    </xf>
    <xf numFmtId="0" fontId="7" fillId="3" borderId="18" xfId="0" applyFont="1" applyFill="1" applyBorder="1" applyAlignment="1">
      <alignment horizontal="center" vertical="center"/>
    </xf>
    <xf numFmtId="0" fontId="7" fillId="3" borderId="17" xfId="0" applyFont="1" applyFill="1" applyBorder="1" applyAlignment="1">
      <alignment horizontal="center" vertical="center"/>
    </xf>
    <xf numFmtId="0" fontId="10" fillId="3" borderId="16" xfId="0" applyFont="1" applyFill="1" applyBorder="1" applyAlignment="1">
      <alignment horizontal="center" vertical="center"/>
    </xf>
    <xf numFmtId="0" fontId="10" fillId="3" borderId="18" xfId="0" applyFont="1" applyFill="1" applyBorder="1" applyAlignment="1">
      <alignment horizontal="center" vertical="center"/>
    </xf>
    <xf numFmtId="0" fontId="10" fillId="3" borderId="17" xfId="0" applyFont="1" applyFill="1" applyBorder="1" applyAlignment="1">
      <alignment horizontal="center" vertical="center"/>
    </xf>
    <xf numFmtId="0" fontId="10" fillId="3" borderId="25" xfId="0" applyFont="1" applyFill="1" applyBorder="1" applyAlignment="1">
      <alignment horizontal="center" vertical="center"/>
    </xf>
    <xf numFmtId="0" fontId="10" fillId="3" borderId="19" xfId="0" applyFont="1" applyFill="1" applyBorder="1" applyAlignment="1">
      <alignment horizontal="center" vertical="center"/>
    </xf>
    <xf numFmtId="0" fontId="10" fillId="3" borderId="26" xfId="0" applyFont="1" applyFill="1" applyBorder="1" applyAlignment="1">
      <alignment horizontal="center" vertical="center"/>
    </xf>
    <xf numFmtId="0" fontId="10" fillId="3" borderId="27" xfId="0" applyFont="1" applyFill="1" applyBorder="1" applyAlignment="1">
      <alignment horizontal="center" vertical="center"/>
    </xf>
    <xf numFmtId="0" fontId="10" fillId="3" borderId="28" xfId="0" applyFont="1" applyFill="1" applyBorder="1" applyAlignment="1">
      <alignment horizontal="center" vertical="center"/>
    </xf>
    <xf numFmtId="0" fontId="10" fillId="3" borderId="29" xfId="0" applyFont="1" applyFill="1" applyBorder="1" applyAlignment="1">
      <alignment horizontal="center" vertical="center"/>
    </xf>
    <xf numFmtId="0" fontId="6" fillId="0" borderId="28" xfId="0" applyFont="1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9" fillId="3" borderId="9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9" fillId="3" borderId="9" xfId="0" applyFont="1" applyFill="1" applyBorder="1" applyAlignment="1" quotePrefix="1">
      <alignment horizontal="center" vertical="center"/>
    </xf>
    <xf numFmtId="0" fontId="12" fillId="0" borderId="0" xfId="21" applyFont="1" applyBorder="1" applyAlignment="1">
      <alignment horizontal="center" vertical="center"/>
      <protection/>
    </xf>
    <xf numFmtId="0" fontId="6" fillId="3" borderId="25" xfId="0" applyFont="1" applyFill="1" applyBorder="1" applyAlignment="1">
      <alignment horizontal="center" vertical="center"/>
    </xf>
    <xf numFmtId="0" fontId="6" fillId="3" borderId="19" xfId="0" applyFont="1" applyFill="1" applyBorder="1" applyAlignment="1">
      <alignment horizontal="center" vertical="center"/>
    </xf>
    <xf numFmtId="0" fontId="6" fillId="3" borderId="26" xfId="0" applyFont="1" applyFill="1" applyBorder="1" applyAlignment="1">
      <alignment horizontal="center" vertical="center"/>
    </xf>
    <xf numFmtId="0" fontId="6" fillId="3" borderId="27" xfId="0" applyFont="1" applyFill="1" applyBorder="1" applyAlignment="1">
      <alignment horizontal="center" vertical="center"/>
    </xf>
    <xf numFmtId="0" fontId="6" fillId="3" borderId="28" xfId="0" applyFont="1" applyFill="1" applyBorder="1" applyAlignment="1">
      <alignment horizontal="center" vertical="center"/>
    </xf>
    <xf numFmtId="0" fontId="6" fillId="3" borderId="29" xfId="0" applyFont="1" applyFill="1" applyBorder="1" applyAlignment="1">
      <alignment horizontal="center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97.12.1町丁字別人口と世帯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J32"/>
  <sheetViews>
    <sheetView tabSelected="1" zoomScale="75" zoomScaleNormal="75" workbookViewId="0" topLeftCell="A1">
      <selection activeCell="A1" sqref="A1"/>
    </sheetView>
  </sheetViews>
  <sheetFormatPr defaultColWidth="8.796875" defaultRowHeight="14.25"/>
  <cols>
    <col min="1" max="1" width="18.59765625" style="2" bestFit="1" customWidth="1"/>
    <col min="2" max="5" width="11.8984375" style="2" bestFit="1" customWidth="1"/>
    <col min="6" max="7" width="9.8984375" style="2" bestFit="1" customWidth="1"/>
    <col min="8" max="8" width="11.8984375" style="2" bestFit="1" customWidth="1"/>
    <col min="9" max="9" width="7.8984375" style="2" bestFit="1" customWidth="1"/>
    <col min="10" max="10" width="9.3984375" style="2" bestFit="1" customWidth="1"/>
    <col min="11" max="16384" width="9" style="2" customWidth="1"/>
  </cols>
  <sheetData>
    <row r="1" ht="18" customHeight="1"/>
    <row r="2" spans="1:10" ht="21" customHeight="1">
      <c r="A2" s="111" t="s">
        <v>278</v>
      </c>
      <c r="B2" s="111"/>
      <c r="C2" s="111"/>
      <c r="D2" s="111"/>
      <c r="E2" s="111"/>
      <c r="F2" s="111"/>
      <c r="G2" s="111"/>
      <c r="H2" s="111"/>
      <c r="I2" s="111"/>
      <c r="J2" s="111"/>
    </row>
    <row r="3" spans="1:10" ht="13.5" customHeight="1">
      <c r="A3" s="118" t="s">
        <v>2</v>
      </c>
      <c r="B3" s="118" t="s">
        <v>3</v>
      </c>
      <c r="C3" s="112" t="s">
        <v>0</v>
      </c>
      <c r="D3" s="113"/>
      <c r="E3" s="114"/>
      <c r="F3" s="112" t="s">
        <v>276</v>
      </c>
      <c r="G3" s="113"/>
      <c r="H3" s="114"/>
      <c r="I3" s="70" t="s">
        <v>1</v>
      </c>
      <c r="J3" s="70" t="s">
        <v>0</v>
      </c>
    </row>
    <row r="4" spans="1:10" ht="13.5" customHeight="1">
      <c r="A4" s="119"/>
      <c r="B4" s="119"/>
      <c r="C4" s="115"/>
      <c r="D4" s="116"/>
      <c r="E4" s="117"/>
      <c r="F4" s="115"/>
      <c r="G4" s="116"/>
      <c r="H4" s="117"/>
      <c r="I4" s="73" t="s">
        <v>4</v>
      </c>
      <c r="J4" s="71" t="s">
        <v>5</v>
      </c>
    </row>
    <row r="5" spans="1:10" ht="13.5" customHeight="1">
      <c r="A5" s="120"/>
      <c r="B5" s="120"/>
      <c r="C5" s="40" t="s">
        <v>6</v>
      </c>
      <c r="D5" s="40" t="s">
        <v>7</v>
      </c>
      <c r="E5" s="40" t="s">
        <v>8</v>
      </c>
      <c r="F5" s="40" t="s">
        <v>9</v>
      </c>
      <c r="G5" s="40" t="s">
        <v>10</v>
      </c>
      <c r="H5" s="40" t="s">
        <v>11</v>
      </c>
      <c r="I5" s="74" t="s">
        <v>12</v>
      </c>
      <c r="J5" s="72" t="s">
        <v>13</v>
      </c>
    </row>
    <row r="6" spans="1:10" ht="17.25" customHeight="1">
      <c r="A6" s="34">
        <v>7580</v>
      </c>
      <c r="B6" s="35">
        <v>6072</v>
      </c>
      <c r="C6" s="35">
        <v>35057</v>
      </c>
      <c r="D6" s="35">
        <v>17563</v>
      </c>
      <c r="E6" s="35">
        <v>17494</v>
      </c>
      <c r="F6" s="36" t="s">
        <v>300</v>
      </c>
      <c r="G6" s="36" t="s">
        <v>300</v>
      </c>
      <c r="H6" s="36" t="s">
        <v>300</v>
      </c>
      <c r="I6" s="37">
        <v>5.773550724637682</v>
      </c>
      <c r="J6" s="35">
        <v>504.3446986045173</v>
      </c>
    </row>
    <row r="7" spans="1:10" ht="17.25" customHeight="1">
      <c r="A7" s="34">
        <v>9406</v>
      </c>
      <c r="B7" s="35">
        <v>7332</v>
      </c>
      <c r="C7" s="35">
        <v>40183</v>
      </c>
      <c r="D7" s="35">
        <v>20257</v>
      </c>
      <c r="E7" s="35">
        <v>19926</v>
      </c>
      <c r="F7" s="35">
        <v>1260</v>
      </c>
      <c r="G7" s="35">
        <v>5126</v>
      </c>
      <c r="H7" s="38">
        <v>0.14621901474741136</v>
      </c>
      <c r="I7" s="37">
        <v>5.4804964539007095</v>
      </c>
      <c r="J7" s="35">
        <v>578.08948352755</v>
      </c>
    </row>
    <row r="8" spans="1:10" ht="17.25" customHeight="1">
      <c r="A8" s="34">
        <v>11232</v>
      </c>
      <c r="B8" s="35">
        <v>8025</v>
      </c>
      <c r="C8" s="35">
        <v>45133</v>
      </c>
      <c r="D8" s="35">
        <v>22650</v>
      </c>
      <c r="E8" s="35">
        <v>22483</v>
      </c>
      <c r="F8" s="35">
        <v>693</v>
      </c>
      <c r="G8" s="35">
        <v>4950</v>
      </c>
      <c r="H8" s="38">
        <v>0.12318642211880645</v>
      </c>
      <c r="I8" s="37">
        <v>5.62404984423676</v>
      </c>
      <c r="J8" s="35">
        <v>649.3022586678176</v>
      </c>
    </row>
    <row r="9" spans="1:10" ht="17.25" customHeight="1">
      <c r="A9" s="34">
        <v>13058</v>
      </c>
      <c r="B9" s="35">
        <v>9186</v>
      </c>
      <c r="C9" s="35">
        <v>50798</v>
      </c>
      <c r="D9" s="35">
        <v>25141</v>
      </c>
      <c r="E9" s="35">
        <v>25657</v>
      </c>
      <c r="F9" s="35">
        <v>1161</v>
      </c>
      <c r="G9" s="35">
        <v>5665</v>
      </c>
      <c r="H9" s="38">
        <v>0.12551791372166707</v>
      </c>
      <c r="I9" s="37">
        <v>5.5299368604398</v>
      </c>
      <c r="J9" s="35">
        <v>730.8013235505682</v>
      </c>
    </row>
    <row r="10" spans="1:10" ht="17.25" customHeight="1">
      <c r="A10" s="34">
        <v>14885</v>
      </c>
      <c r="B10" s="35">
        <v>11126</v>
      </c>
      <c r="C10" s="35">
        <v>59277</v>
      </c>
      <c r="D10" s="35">
        <v>29500</v>
      </c>
      <c r="E10" s="35">
        <v>29777</v>
      </c>
      <c r="F10" s="35">
        <v>1940</v>
      </c>
      <c r="G10" s="35">
        <v>8479</v>
      </c>
      <c r="H10" s="38">
        <v>0.16691602031576047</v>
      </c>
      <c r="I10" s="37">
        <v>5.327790760381089</v>
      </c>
      <c r="J10" s="35">
        <v>852.7837721191195</v>
      </c>
    </row>
    <row r="11" spans="1:10" ht="17.25" customHeight="1">
      <c r="A11" s="34">
        <v>17441</v>
      </c>
      <c r="B11" s="36" t="s">
        <v>301</v>
      </c>
      <c r="C11" s="35">
        <v>90971</v>
      </c>
      <c r="D11" s="36" t="s">
        <v>301</v>
      </c>
      <c r="E11" s="36" t="s">
        <v>301</v>
      </c>
      <c r="F11" s="36" t="s">
        <v>301</v>
      </c>
      <c r="G11" s="35">
        <v>31694</v>
      </c>
      <c r="H11" s="38">
        <v>0.5346761813182178</v>
      </c>
      <c r="I11" s="36" t="s">
        <v>301</v>
      </c>
      <c r="J11" s="35">
        <v>1308.7469428859156</v>
      </c>
    </row>
    <row r="12" spans="1:10" ht="17.25" customHeight="1">
      <c r="A12" s="34">
        <v>18537</v>
      </c>
      <c r="B12" s="35">
        <v>19800</v>
      </c>
      <c r="C12" s="35">
        <v>96878</v>
      </c>
      <c r="D12" s="35">
        <v>47704</v>
      </c>
      <c r="E12" s="35">
        <v>49174</v>
      </c>
      <c r="F12" s="36" t="s">
        <v>301</v>
      </c>
      <c r="G12" s="35">
        <v>5907</v>
      </c>
      <c r="H12" s="38">
        <v>0.06493278077629135</v>
      </c>
      <c r="I12" s="37">
        <v>4.892828282828283</v>
      </c>
      <c r="J12" s="35">
        <v>1393.7275212199681</v>
      </c>
    </row>
    <row r="13" spans="1:10" ht="17.25" customHeight="1">
      <c r="A13" s="34">
        <v>20363</v>
      </c>
      <c r="B13" s="35">
        <v>22694</v>
      </c>
      <c r="C13" s="35">
        <v>109101</v>
      </c>
      <c r="D13" s="35">
        <v>53567</v>
      </c>
      <c r="E13" s="35">
        <v>55534</v>
      </c>
      <c r="F13" s="35">
        <v>2894</v>
      </c>
      <c r="G13" s="35">
        <v>12223</v>
      </c>
      <c r="H13" s="38">
        <v>0.1261689960568963</v>
      </c>
      <c r="I13" s="37">
        <v>4.807482153873271</v>
      </c>
      <c r="J13" s="35">
        <v>1569.5727233491582</v>
      </c>
    </row>
    <row r="14" spans="1:10" ht="17.25" customHeight="1">
      <c r="A14" s="34">
        <v>22190</v>
      </c>
      <c r="B14" s="35">
        <v>28089</v>
      </c>
      <c r="C14" s="35">
        <v>124601</v>
      </c>
      <c r="D14" s="35">
        <v>61058</v>
      </c>
      <c r="E14" s="35">
        <v>63543</v>
      </c>
      <c r="F14" s="35">
        <v>5395</v>
      </c>
      <c r="G14" s="35">
        <v>15500</v>
      </c>
      <c r="H14" s="38">
        <v>0.14207019184058808</v>
      </c>
      <c r="I14" s="37">
        <v>4.435935775570508</v>
      </c>
      <c r="J14" s="35">
        <v>1792.5622212631274</v>
      </c>
    </row>
    <row r="15" spans="1:10" ht="17.25" customHeight="1">
      <c r="A15" s="34">
        <v>24016</v>
      </c>
      <c r="B15" s="35">
        <v>43908</v>
      </c>
      <c r="C15" s="35">
        <v>175183</v>
      </c>
      <c r="D15" s="35">
        <v>88314</v>
      </c>
      <c r="E15" s="35">
        <v>86869</v>
      </c>
      <c r="F15" s="35">
        <v>15819</v>
      </c>
      <c r="G15" s="35">
        <v>50582</v>
      </c>
      <c r="H15" s="38">
        <v>0.4059517981396618</v>
      </c>
      <c r="I15" s="37">
        <v>3.9897740730618567</v>
      </c>
      <c r="J15" s="35">
        <v>2520.2560782621204</v>
      </c>
    </row>
    <row r="16" spans="1:10" ht="17.25" customHeight="1">
      <c r="A16" s="34">
        <v>25842</v>
      </c>
      <c r="B16" s="35">
        <v>62169</v>
      </c>
      <c r="C16" s="35">
        <v>228978</v>
      </c>
      <c r="D16" s="35">
        <v>116298</v>
      </c>
      <c r="E16" s="35">
        <v>112680</v>
      </c>
      <c r="F16" s="35">
        <v>18261</v>
      </c>
      <c r="G16" s="35">
        <v>53795</v>
      </c>
      <c r="H16" s="38">
        <v>0.30707888322497046</v>
      </c>
      <c r="I16" s="37">
        <v>3.683153983496598</v>
      </c>
      <c r="J16" s="35">
        <v>3294.173500215796</v>
      </c>
    </row>
    <row r="17" spans="1:10" ht="17.25" customHeight="1">
      <c r="A17" s="34">
        <v>27668</v>
      </c>
      <c r="B17" s="35">
        <v>77281</v>
      </c>
      <c r="C17" s="35">
        <v>265975</v>
      </c>
      <c r="D17" s="35">
        <v>134919</v>
      </c>
      <c r="E17" s="35">
        <v>131056</v>
      </c>
      <c r="F17" s="35">
        <v>15112</v>
      </c>
      <c r="G17" s="35">
        <v>36997</v>
      </c>
      <c r="H17" s="38">
        <v>0.1615744744036545</v>
      </c>
      <c r="I17" s="37">
        <v>3.441660951592241</v>
      </c>
      <c r="J17" s="35">
        <v>3826.4278521076103</v>
      </c>
    </row>
    <row r="18" spans="1:10" ht="17.25" customHeight="1">
      <c r="A18" s="34">
        <v>29495</v>
      </c>
      <c r="B18" s="35">
        <v>96757</v>
      </c>
      <c r="C18" s="35">
        <v>300248</v>
      </c>
      <c r="D18" s="35">
        <v>152281</v>
      </c>
      <c r="E18" s="35">
        <v>147967</v>
      </c>
      <c r="F18" s="35">
        <v>19476</v>
      </c>
      <c r="G18" s="35">
        <v>34273</v>
      </c>
      <c r="H18" s="38">
        <v>0.12885797537362534</v>
      </c>
      <c r="I18" s="37">
        <v>3.1031139865849497</v>
      </c>
      <c r="J18" s="35">
        <v>4319.493598043447</v>
      </c>
    </row>
    <row r="19" spans="1:10" ht="17.25" customHeight="1">
      <c r="A19" s="34">
        <v>31321</v>
      </c>
      <c r="B19" s="35">
        <v>108775</v>
      </c>
      <c r="C19" s="35">
        <v>328387</v>
      </c>
      <c r="D19" s="35">
        <v>167306</v>
      </c>
      <c r="E19" s="35">
        <v>161081</v>
      </c>
      <c r="F19" s="35">
        <v>12018</v>
      </c>
      <c r="G19" s="35">
        <v>28139</v>
      </c>
      <c r="H19" s="38">
        <v>0.09371919213450214</v>
      </c>
      <c r="I19" s="37">
        <v>3.0189565617099516</v>
      </c>
      <c r="J19" s="35">
        <v>4724.313048482232</v>
      </c>
    </row>
    <row r="20" spans="1:10" ht="17.25" customHeight="1">
      <c r="A20" s="34">
        <v>33147</v>
      </c>
      <c r="B20" s="35">
        <v>124261</v>
      </c>
      <c r="C20" s="35">
        <v>350330</v>
      </c>
      <c r="D20" s="35">
        <v>178914</v>
      </c>
      <c r="E20" s="35">
        <v>171416</v>
      </c>
      <c r="F20" s="35">
        <v>15486</v>
      </c>
      <c r="G20" s="35">
        <v>21943</v>
      </c>
      <c r="H20" s="38">
        <v>0.0668205501435806</v>
      </c>
      <c r="I20" s="37">
        <v>2.8193077474026444</v>
      </c>
      <c r="J20" s="35">
        <v>5039.994245432312</v>
      </c>
    </row>
    <row r="21" spans="1:10" ht="17.25" customHeight="1">
      <c r="A21" s="34">
        <v>34973</v>
      </c>
      <c r="B21" s="35">
        <v>137993</v>
      </c>
      <c r="C21" s="35">
        <v>368651</v>
      </c>
      <c r="D21" s="35">
        <v>186962</v>
      </c>
      <c r="E21" s="35">
        <v>181689</v>
      </c>
      <c r="F21" s="35">
        <v>13732</v>
      </c>
      <c r="G21" s="35">
        <v>18321</v>
      </c>
      <c r="H21" s="38">
        <v>0.05229640624553992</v>
      </c>
      <c r="I21" s="37">
        <v>2.6715195698332526</v>
      </c>
      <c r="J21" s="35">
        <v>5303.567831966623</v>
      </c>
    </row>
    <row r="22" spans="1:10" ht="17.25" customHeight="1">
      <c r="A22" s="34">
        <v>36800</v>
      </c>
      <c r="B22" s="35">
        <v>148455</v>
      </c>
      <c r="C22" s="35">
        <v>379185</v>
      </c>
      <c r="D22" s="35">
        <v>190927</v>
      </c>
      <c r="E22" s="35">
        <v>188258</v>
      </c>
      <c r="F22" s="35">
        <v>10462</v>
      </c>
      <c r="G22" s="35">
        <v>10534</v>
      </c>
      <c r="H22" s="38">
        <v>0.028574451174688254</v>
      </c>
      <c r="I22" s="37">
        <v>2.5542083459634233</v>
      </c>
      <c r="J22" s="35">
        <v>5455.114372032801</v>
      </c>
    </row>
    <row r="23" spans="1:10" ht="17.25" customHeight="1">
      <c r="A23" s="93">
        <v>38626</v>
      </c>
      <c r="B23" s="94">
        <v>161232</v>
      </c>
      <c r="C23" s="94">
        <v>396014</v>
      </c>
      <c r="D23" s="94">
        <v>198365</v>
      </c>
      <c r="E23" s="94">
        <v>197649</v>
      </c>
      <c r="F23" s="94">
        <v>12777</v>
      </c>
      <c r="G23" s="94">
        <v>16829</v>
      </c>
      <c r="H23" s="95">
        <v>0.04438202987987394</v>
      </c>
      <c r="I23" s="96">
        <v>2.456174952862955</v>
      </c>
      <c r="J23" s="94">
        <v>5697.22342109049</v>
      </c>
    </row>
    <row r="24" spans="1:10" s="33" customFormat="1" ht="17.25" customHeight="1">
      <c r="A24" s="34">
        <v>38991</v>
      </c>
      <c r="B24" s="35">
        <v>164002</v>
      </c>
      <c r="C24" s="35">
        <v>398481</v>
      </c>
      <c r="D24" s="35">
        <v>199586</v>
      </c>
      <c r="E24" s="35">
        <v>198895</v>
      </c>
      <c r="F24" s="35">
        <v>2770</v>
      </c>
      <c r="G24" s="35">
        <v>2467</v>
      </c>
      <c r="H24" s="38">
        <v>0.006229577742201033</v>
      </c>
      <c r="I24" s="37">
        <v>2.4297325642370216</v>
      </c>
      <c r="J24" s="35">
        <v>5732.7147173068615</v>
      </c>
    </row>
    <row r="25" spans="1:10" s="33" customFormat="1" ht="17.25" customHeight="1">
      <c r="A25" s="34">
        <v>39356</v>
      </c>
      <c r="B25" s="35">
        <v>167083</v>
      </c>
      <c r="C25" s="35">
        <v>402096</v>
      </c>
      <c r="D25" s="35">
        <v>201408</v>
      </c>
      <c r="E25" s="35">
        <v>200688</v>
      </c>
      <c r="F25" s="35">
        <v>3081</v>
      </c>
      <c r="G25" s="35">
        <v>3615</v>
      </c>
      <c r="H25" s="38">
        <v>0.009071950732908219</v>
      </c>
      <c r="I25" s="37">
        <v>2.4065644021234953</v>
      </c>
      <c r="J25" s="35">
        <v>5784.721622788087</v>
      </c>
    </row>
    <row r="26" spans="1:10" ht="17.25" customHeight="1">
      <c r="A26" s="34">
        <v>39722</v>
      </c>
      <c r="B26" s="35">
        <v>169891</v>
      </c>
      <c r="C26" s="35">
        <v>405243</v>
      </c>
      <c r="D26" s="35">
        <v>202894</v>
      </c>
      <c r="E26" s="35">
        <v>202349</v>
      </c>
      <c r="F26" s="35">
        <v>2808</v>
      </c>
      <c r="G26" s="35">
        <v>3147</v>
      </c>
      <c r="H26" s="38">
        <v>0.007826489196609766</v>
      </c>
      <c r="I26" s="37">
        <v>2.3853117587158827</v>
      </c>
      <c r="J26" s="35">
        <v>5829.995684074233</v>
      </c>
    </row>
    <row r="27" spans="1:10" ht="17.25" customHeight="1">
      <c r="A27" s="34">
        <v>40087</v>
      </c>
      <c r="B27" s="35">
        <v>171764</v>
      </c>
      <c r="C27" s="35">
        <v>407287</v>
      </c>
      <c r="D27" s="35">
        <v>203719</v>
      </c>
      <c r="E27" s="35">
        <v>203568</v>
      </c>
      <c r="F27" s="35">
        <v>1873</v>
      </c>
      <c r="G27" s="35">
        <v>2044</v>
      </c>
      <c r="H27" s="38">
        <v>0.005043887247898175</v>
      </c>
      <c r="I27" s="37">
        <v>2.3712011830185604</v>
      </c>
      <c r="J27" s="35">
        <v>5859.401524960437</v>
      </c>
    </row>
    <row r="28" spans="1:10" s="84" customFormat="1" ht="17.25" customHeight="1">
      <c r="A28" s="89">
        <v>40210</v>
      </c>
      <c r="B28" s="41">
        <v>171965</v>
      </c>
      <c r="C28" s="41">
        <v>407731</v>
      </c>
      <c r="D28" s="41">
        <v>203746</v>
      </c>
      <c r="E28" s="41">
        <v>203985</v>
      </c>
      <c r="F28" s="100">
        <v>201</v>
      </c>
      <c r="G28" s="100">
        <v>444</v>
      </c>
      <c r="H28" s="99">
        <v>0.001</v>
      </c>
      <c r="I28" s="42">
        <v>2.3706160255067608</v>
      </c>
      <c r="J28" s="41">
        <v>5866</v>
      </c>
    </row>
    <row r="29" spans="1:10" s="84" customFormat="1" ht="5.25" customHeight="1">
      <c r="A29" s="80"/>
      <c r="B29" s="81"/>
      <c r="C29" s="81"/>
      <c r="D29" s="81"/>
      <c r="E29" s="81"/>
      <c r="F29" s="82"/>
      <c r="G29" s="82"/>
      <c r="H29" s="82"/>
      <c r="I29" s="83"/>
      <c r="J29" s="81"/>
    </row>
    <row r="30" spans="1:10" ht="15.75" customHeight="1">
      <c r="A30" s="110" t="s">
        <v>289</v>
      </c>
      <c r="B30" s="110"/>
      <c r="C30" s="110"/>
      <c r="D30" s="110"/>
      <c r="E30" s="110"/>
      <c r="F30" s="110"/>
      <c r="G30" s="110"/>
      <c r="H30" s="110"/>
      <c r="I30" s="110"/>
      <c r="J30" s="110"/>
    </row>
    <row r="31" ht="13.5">
      <c r="A31" s="2" t="s">
        <v>296</v>
      </c>
    </row>
    <row r="32" ht="13.5">
      <c r="A32" s="2" t="s">
        <v>295</v>
      </c>
    </row>
  </sheetData>
  <mergeCells count="6">
    <mergeCell ref="A30:J30"/>
    <mergeCell ref="A2:J2"/>
    <mergeCell ref="C3:E4"/>
    <mergeCell ref="F3:H4"/>
    <mergeCell ref="A3:A5"/>
    <mergeCell ref="B3:B5"/>
  </mergeCells>
  <printOptions/>
  <pageMargins left="0.35433070866141736" right="0.2362204724409449" top="0.5118110236220472" bottom="0.7086614173228347" header="0.5118110236220472" footer="0.5118110236220472"/>
  <pageSetup horizontalDpi="400" verticalDpi="4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K19"/>
  <sheetViews>
    <sheetView zoomScale="75" zoomScaleNormal="75" workbookViewId="0" topLeftCell="A1">
      <selection activeCell="A1" sqref="A1:K1"/>
    </sheetView>
  </sheetViews>
  <sheetFormatPr defaultColWidth="8.796875" defaultRowHeight="14.25"/>
  <cols>
    <col min="1" max="11" width="8.59765625" style="2" customWidth="1"/>
    <col min="12" max="16384" width="9" style="2" customWidth="1"/>
  </cols>
  <sheetData>
    <row r="1" spans="1:11" s="3" customFormat="1" ht="24" customHeight="1">
      <c r="A1" s="111" t="s">
        <v>279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</row>
    <row r="2" spans="1:11" s="3" customFormat="1" ht="24" customHeight="1">
      <c r="A2" s="130" t="str">
        <f>CONCATENATE(YEAR('人口・世帯数の推移'!A28),".",MONTH('人口・世帯数の推移'!A28),".",DAY('人口・世帯数の推移'!A28))</f>
        <v>2010.2.1</v>
      </c>
      <c r="B2" s="131"/>
      <c r="C2" s="39"/>
      <c r="D2" s="39"/>
      <c r="E2" s="39"/>
      <c r="F2" s="39"/>
      <c r="G2" s="39"/>
      <c r="H2" s="39"/>
      <c r="I2" s="39"/>
      <c r="J2" s="39"/>
      <c r="K2" s="98"/>
    </row>
    <row r="3" spans="1:11" s="3" customFormat="1" ht="19.5" customHeight="1">
      <c r="A3" s="121" t="s">
        <v>15</v>
      </c>
      <c r="B3" s="121" t="s">
        <v>3</v>
      </c>
      <c r="C3" s="124" t="s">
        <v>0</v>
      </c>
      <c r="D3" s="125"/>
      <c r="E3" s="126"/>
      <c r="F3" s="124" t="s">
        <v>14</v>
      </c>
      <c r="G3" s="125"/>
      <c r="H3" s="125"/>
      <c r="I3" s="126"/>
      <c r="J3" s="65" t="s">
        <v>1</v>
      </c>
      <c r="K3" s="65" t="s">
        <v>0</v>
      </c>
    </row>
    <row r="4" spans="1:11" s="3" customFormat="1" ht="19.5" customHeight="1">
      <c r="A4" s="122"/>
      <c r="B4" s="122"/>
      <c r="C4" s="127"/>
      <c r="D4" s="128"/>
      <c r="E4" s="129"/>
      <c r="F4" s="127"/>
      <c r="G4" s="128"/>
      <c r="H4" s="128"/>
      <c r="I4" s="129"/>
      <c r="J4" s="66" t="s">
        <v>4</v>
      </c>
      <c r="K4" s="66" t="s">
        <v>5</v>
      </c>
    </row>
    <row r="5" spans="1:11" s="3" customFormat="1" ht="19.5" customHeight="1">
      <c r="A5" s="123"/>
      <c r="B5" s="123"/>
      <c r="C5" s="64" t="s">
        <v>6</v>
      </c>
      <c r="D5" s="64" t="s">
        <v>7</v>
      </c>
      <c r="E5" s="64" t="s">
        <v>8</v>
      </c>
      <c r="F5" s="64" t="s">
        <v>3</v>
      </c>
      <c r="G5" s="64" t="s">
        <v>6</v>
      </c>
      <c r="H5" s="64" t="s">
        <v>7</v>
      </c>
      <c r="I5" s="64" t="s">
        <v>8</v>
      </c>
      <c r="J5" s="67" t="s">
        <v>12</v>
      </c>
      <c r="K5" s="67" t="s">
        <v>13</v>
      </c>
    </row>
    <row r="6" spans="1:11" s="3" customFormat="1" ht="19.5" customHeight="1">
      <c r="A6" s="64" t="s">
        <v>16</v>
      </c>
      <c r="B6" s="35">
        <v>8496</v>
      </c>
      <c r="C6" s="35">
        <v>20282</v>
      </c>
      <c r="D6" s="35">
        <v>9588</v>
      </c>
      <c r="E6" s="35">
        <v>10694</v>
      </c>
      <c r="F6" s="63">
        <v>-10</v>
      </c>
      <c r="G6" s="63">
        <v>-14</v>
      </c>
      <c r="H6" s="63">
        <v>-4</v>
      </c>
      <c r="I6" s="63">
        <v>-10</v>
      </c>
      <c r="J6" s="37">
        <v>2.387241054613936</v>
      </c>
      <c r="K6" s="35">
        <v>6715.894039735099</v>
      </c>
    </row>
    <row r="7" spans="1:11" s="3" customFormat="1" ht="19.5" customHeight="1">
      <c r="A7" s="64" t="s">
        <v>17</v>
      </c>
      <c r="B7" s="35">
        <v>23117</v>
      </c>
      <c r="C7" s="35">
        <v>54391</v>
      </c>
      <c r="D7" s="35">
        <v>26008</v>
      </c>
      <c r="E7" s="35">
        <v>28383</v>
      </c>
      <c r="F7" s="63">
        <v>29</v>
      </c>
      <c r="G7" s="63">
        <v>35</v>
      </c>
      <c r="H7" s="63">
        <v>11</v>
      </c>
      <c r="I7" s="63">
        <v>24</v>
      </c>
      <c r="J7" s="37">
        <v>2.3528572046545833</v>
      </c>
      <c r="K7" s="35">
        <v>9800.180180180181</v>
      </c>
    </row>
    <row r="8" spans="1:11" s="3" customFormat="1" ht="19.5" customHeight="1">
      <c r="A8" s="64" t="s">
        <v>18</v>
      </c>
      <c r="B8" s="35">
        <v>15970</v>
      </c>
      <c r="C8" s="35">
        <v>37883</v>
      </c>
      <c r="D8" s="35">
        <v>18871</v>
      </c>
      <c r="E8" s="35">
        <v>19012</v>
      </c>
      <c r="F8" s="63">
        <v>13</v>
      </c>
      <c r="G8" s="63">
        <v>4</v>
      </c>
      <c r="H8" s="63">
        <v>-11</v>
      </c>
      <c r="I8" s="63">
        <v>15</v>
      </c>
      <c r="J8" s="37">
        <v>2.372135253600501</v>
      </c>
      <c r="K8" s="35">
        <v>8493.946188340808</v>
      </c>
    </row>
    <row r="9" spans="1:11" s="3" customFormat="1" ht="19.5" customHeight="1">
      <c r="A9" s="64" t="s">
        <v>19</v>
      </c>
      <c r="B9" s="35">
        <v>10620</v>
      </c>
      <c r="C9" s="35">
        <v>27012</v>
      </c>
      <c r="D9" s="35">
        <v>13581</v>
      </c>
      <c r="E9" s="35">
        <v>13431</v>
      </c>
      <c r="F9" s="63">
        <v>-8</v>
      </c>
      <c r="G9" s="63">
        <v>-7</v>
      </c>
      <c r="H9" s="63">
        <v>-6</v>
      </c>
      <c r="I9" s="63">
        <v>-1</v>
      </c>
      <c r="J9" s="37">
        <v>2.543502824858757</v>
      </c>
      <c r="K9" s="35">
        <v>6620.588235294117</v>
      </c>
    </row>
    <row r="10" spans="1:11" s="3" customFormat="1" ht="19.5" customHeight="1">
      <c r="A10" s="64" t="s">
        <v>20</v>
      </c>
      <c r="B10" s="35">
        <v>19708</v>
      </c>
      <c r="C10" s="35">
        <v>42736</v>
      </c>
      <c r="D10" s="35">
        <v>21567</v>
      </c>
      <c r="E10" s="35">
        <v>21169</v>
      </c>
      <c r="F10" s="63">
        <v>-17</v>
      </c>
      <c r="G10" s="63">
        <v>-14</v>
      </c>
      <c r="H10" s="63">
        <v>-18</v>
      </c>
      <c r="I10" s="63">
        <v>4</v>
      </c>
      <c r="J10" s="37">
        <v>2.168459508828902</v>
      </c>
      <c r="K10" s="35">
        <v>9092.765957446809</v>
      </c>
    </row>
    <row r="11" spans="1:11" s="3" customFormat="1" ht="19.5" customHeight="1">
      <c r="A11" s="64" t="s">
        <v>21</v>
      </c>
      <c r="B11" s="35">
        <v>10735</v>
      </c>
      <c r="C11" s="35">
        <v>25943</v>
      </c>
      <c r="D11" s="35">
        <v>13024</v>
      </c>
      <c r="E11" s="35">
        <v>12919</v>
      </c>
      <c r="F11" s="63">
        <v>-13</v>
      </c>
      <c r="G11" s="63">
        <v>-21</v>
      </c>
      <c r="H11" s="63">
        <v>-25</v>
      </c>
      <c r="I11" s="63">
        <v>4</v>
      </c>
      <c r="J11" s="37">
        <v>2.416674429436423</v>
      </c>
      <c r="K11" s="35">
        <v>8884.589041095891</v>
      </c>
    </row>
    <row r="12" spans="1:11" s="3" customFormat="1" ht="19.5" customHeight="1">
      <c r="A12" s="64" t="s">
        <v>22</v>
      </c>
      <c r="B12" s="35">
        <v>17928</v>
      </c>
      <c r="C12" s="35">
        <v>42017</v>
      </c>
      <c r="D12" s="35">
        <v>20944</v>
      </c>
      <c r="E12" s="35">
        <v>21073</v>
      </c>
      <c r="F12" s="63">
        <v>-5</v>
      </c>
      <c r="G12" s="63">
        <v>-4</v>
      </c>
      <c r="H12" s="63">
        <v>-1</v>
      </c>
      <c r="I12" s="63">
        <v>-3</v>
      </c>
      <c r="J12" s="37">
        <v>2.343652387327086</v>
      </c>
      <c r="K12" s="35">
        <v>6910.690789473684</v>
      </c>
    </row>
    <row r="13" spans="1:11" s="3" customFormat="1" ht="19.5" customHeight="1">
      <c r="A13" s="64" t="s">
        <v>23</v>
      </c>
      <c r="B13" s="35">
        <v>12037</v>
      </c>
      <c r="C13" s="35">
        <v>31755</v>
      </c>
      <c r="D13" s="35">
        <v>15523</v>
      </c>
      <c r="E13" s="35">
        <v>16232</v>
      </c>
      <c r="F13" s="63">
        <v>4</v>
      </c>
      <c r="G13" s="63">
        <v>13</v>
      </c>
      <c r="H13" s="63">
        <v>-15</v>
      </c>
      <c r="I13" s="63">
        <v>28</v>
      </c>
      <c r="J13" s="37">
        <v>2.6381158095871062</v>
      </c>
      <c r="K13" s="35">
        <v>6154.069767441861</v>
      </c>
    </row>
    <row r="14" spans="1:11" s="3" customFormat="1" ht="19.5" customHeight="1">
      <c r="A14" s="64" t="s">
        <v>24</v>
      </c>
      <c r="B14" s="35">
        <v>14399</v>
      </c>
      <c r="C14" s="35">
        <v>34405</v>
      </c>
      <c r="D14" s="35">
        <v>17826</v>
      </c>
      <c r="E14" s="35">
        <v>16579</v>
      </c>
      <c r="F14" s="63">
        <v>-4</v>
      </c>
      <c r="G14" s="63">
        <v>-2</v>
      </c>
      <c r="H14" s="63">
        <v>-8</v>
      </c>
      <c r="I14" s="63">
        <v>6</v>
      </c>
      <c r="J14" s="37">
        <v>2.389402041808459</v>
      </c>
      <c r="K14" s="35">
        <v>4765.235457063712</v>
      </c>
    </row>
    <row r="15" spans="1:11" s="3" customFormat="1" ht="19.5" customHeight="1">
      <c r="A15" s="64" t="s">
        <v>25</v>
      </c>
      <c r="B15" s="35">
        <v>14223</v>
      </c>
      <c r="C15" s="35">
        <v>29988</v>
      </c>
      <c r="D15" s="35">
        <v>15367</v>
      </c>
      <c r="E15" s="35">
        <v>14621</v>
      </c>
      <c r="F15" s="63">
        <v>-14</v>
      </c>
      <c r="G15" s="63">
        <v>10</v>
      </c>
      <c r="H15" s="63">
        <v>2</v>
      </c>
      <c r="I15" s="63">
        <v>8</v>
      </c>
      <c r="J15" s="37">
        <v>2.108415946002953</v>
      </c>
      <c r="K15" s="35">
        <v>6723.766816143498</v>
      </c>
    </row>
    <row r="16" spans="1:11" s="3" customFormat="1" ht="19.5" customHeight="1">
      <c r="A16" s="64" t="s">
        <v>26</v>
      </c>
      <c r="B16" s="35">
        <v>4137</v>
      </c>
      <c r="C16" s="35">
        <v>10767</v>
      </c>
      <c r="D16" s="35">
        <v>5594</v>
      </c>
      <c r="E16" s="35">
        <v>5173</v>
      </c>
      <c r="F16" s="63">
        <v>0</v>
      </c>
      <c r="G16" s="63">
        <v>19</v>
      </c>
      <c r="H16" s="63">
        <v>5</v>
      </c>
      <c r="I16" s="63">
        <v>14</v>
      </c>
      <c r="J16" s="37">
        <v>2.602610587382161</v>
      </c>
      <c r="K16" s="35">
        <v>2170.766129032258</v>
      </c>
    </row>
    <row r="17" spans="1:11" s="3" customFormat="1" ht="19.5" customHeight="1">
      <c r="A17" s="64" t="s">
        <v>27</v>
      </c>
      <c r="B17" s="35">
        <v>13550</v>
      </c>
      <c r="C17" s="35">
        <v>32564</v>
      </c>
      <c r="D17" s="35">
        <v>16445</v>
      </c>
      <c r="E17" s="35">
        <v>16119</v>
      </c>
      <c r="F17" s="63">
        <v>-14</v>
      </c>
      <c r="G17" s="63">
        <v>-20</v>
      </c>
      <c r="H17" s="63">
        <v>-14</v>
      </c>
      <c r="I17" s="63">
        <v>-6</v>
      </c>
      <c r="J17" s="37">
        <v>2.403247232472325</v>
      </c>
      <c r="K17" s="35">
        <v>6250.287907869481</v>
      </c>
    </row>
    <row r="18" spans="1:11" s="3" customFormat="1" ht="19.5" customHeight="1">
      <c r="A18" s="64" t="s">
        <v>28</v>
      </c>
      <c r="B18" s="35">
        <v>7045</v>
      </c>
      <c r="C18" s="35">
        <v>17988</v>
      </c>
      <c r="D18" s="35">
        <v>9408</v>
      </c>
      <c r="E18" s="35">
        <v>8580</v>
      </c>
      <c r="F18" s="63">
        <v>-14</v>
      </c>
      <c r="G18" s="63">
        <v>-34</v>
      </c>
      <c r="H18" s="63">
        <v>-20</v>
      </c>
      <c r="I18" s="63">
        <v>-14</v>
      </c>
      <c r="J18" s="37">
        <v>2.5533002129169624</v>
      </c>
      <c r="K18" s="35">
        <v>1523.11600338696</v>
      </c>
    </row>
    <row r="19" spans="1:11" s="3" customFormat="1" ht="19.5" customHeight="1">
      <c r="A19" s="64" t="s">
        <v>29</v>
      </c>
      <c r="B19" s="35">
        <f aca="true" t="shared" si="0" ref="B19:I19">SUM(B6:B18)</f>
        <v>171965</v>
      </c>
      <c r="C19" s="35">
        <f t="shared" si="0"/>
        <v>407731</v>
      </c>
      <c r="D19" s="35">
        <f t="shared" si="0"/>
        <v>203746</v>
      </c>
      <c r="E19" s="35">
        <f t="shared" si="0"/>
        <v>203985</v>
      </c>
      <c r="F19" s="97">
        <f t="shared" si="0"/>
        <v>-53</v>
      </c>
      <c r="G19" s="97">
        <f t="shared" si="0"/>
        <v>-35</v>
      </c>
      <c r="H19" s="97">
        <f t="shared" si="0"/>
        <v>-104</v>
      </c>
      <c r="I19" s="97">
        <f t="shared" si="0"/>
        <v>69</v>
      </c>
      <c r="J19" s="37">
        <f>C19/B19</f>
        <v>2.37101154304655</v>
      </c>
      <c r="K19" s="35">
        <f>ROUND(C19/69.51,0)</f>
        <v>5866</v>
      </c>
    </row>
    <row r="20" s="3" customFormat="1" ht="5.25" customHeight="1"/>
  </sheetData>
  <mergeCells count="6">
    <mergeCell ref="A1:K1"/>
    <mergeCell ref="A3:A5"/>
    <mergeCell ref="B3:B5"/>
    <mergeCell ref="C3:E4"/>
    <mergeCell ref="F3:I4"/>
    <mergeCell ref="A2:B2"/>
  </mergeCells>
  <printOptions/>
  <pageMargins left="0.4724409448818898" right="0.3937007874015748" top="0.5511811023622047" bottom="0.8267716535433072" header="0.5118110236220472" footer="0.5118110236220472"/>
  <pageSetup horizontalDpi="400" verticalDpi="4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N23"/>
  <sheetViews>
    <sheetView zoomScale="75" zoomScaleNormal="75" workbookViewId="0" topLeftCell="A1">
      <selection activeCell="A1" sqref="A1:N1"/>
    </sheetView>
  </sheetViews>
  <sheetFormatPr defaultColWidth="8.796875" defaultRowHeight="14.25"/>
  <cols>
    <col min="1" max="1" width="8.8984375" style="0" customWidth="1"/>
    <col min="2" max="14" width="7" style="0" customWidth="1"/>
  </cols>
  <sheetData>
    <row r="1" spans="1:14" s="1" customFormat="1" ht="20.25" customHeight="1">
      <c r="A1" s="111" t="s">
        <v>297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</row>
    <row r="2" spans="1:14" s="1" customFormat="1" ht="20.25" customHeight="1">
      <c r="A2" s="134" t="str">
        <f>IF(MONTH('人口・世帯数の推移'!A28)=1,CONCATENATE(YEAR('人口・世帯数の推移'!A28)-1,"年12月中"),CONCATENATE(YEAR('人口・世帯数の推移'!A28),"年",MONTH('人口・世帯数の推移'!A28)-1,"月中"))</f>
        <v>2010年1月中</v>
      </c>
      <c r="B2" s="134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</row>
    <row r="3" spans="1:14" s="1" customFormat="1" ht="19.5" customHeight="1">
      <c r="A3" s="135" t="s">
        <v>15</v>
      </c>
      <c r="B3" s="132" t="s">
        <v>30</v>
      </c>
      <c r="C3" s="132" t="s">
        <v>31</v>
      </c>
      <c r="D3" s="132" t="s">
        <v>32</v>
      </c>
      <c r="E3" s="135" t="s">
        <v>33</v>
      </c>
      <c r="F3" s="135"/>
      <c r="G3" s="135"/>
      <c r="H3" s="135"/>
      <c r="I3" s="135" t="s">
        <v>34</v>
      </c>
      <c r="J3" s="135"/>
      <c r="K3" s="135"/>
      <c r="L3" s="135"/>
      <c r="M3" s="132" t="s">
        <v>35</v>
      </c>
      <c r="N3" s="132" t="s">
        <v>29</v>
      </c>
    </row>
    <row r="4" spans="1:14" s="1" customFormat="1" ht="19.5" customHeight="1">
      <c r="A4" s="135"/>
      <c r="B4" s="132"/>
      <c r="C4" s="132"/>
      <c r="D4" s="132"/>
      <c r="E4" s="135"/>
      <c r="F4" s="135"/>
      <c r="G4" s="135"/>
      <c r="H4" s="135"/>
      <c r="I4" s="135"/>
      <c r="J4" s="135"/>
      <c r="K4" s="135"/>
      <c r="L4" s="135"/>
      <c r="M4" s="132"/>
      <c r="N4" s="132"/>
    </row>
    <row r="5" spans="1:14" s="1" customFormat="1" ht="19.5" customHeight="1">
      <c r="A5" s="135"/>
      <c r="B5" s="132"/>
      <c r="C5" s="132"/>
      <c r="D5" s="132"/>
      <c r="E5" s="75" t="s">
        <v>36</v>
      </c>
      <c r="F5" s="75" t="s">
        <v>37</v>
      </c>
      <c r="G5" s="75" t="s">
        <v>38</v>
      </c>
      <c r="H5" s="75" t="s">
        <v>29</v>
      </c>
      <c r="I5" s="75" t="s">
        <v>36</v>
      </c>
      <c r="J5" s="75" t="s">
        <v>37</v>
      </c>
      <c r="K5" s="75" t="s">
        <v>38</v>
      </c>
      <c r="L5" s="75" t="s">
        <v>29</v>
      </c>
      <c r="M5" s="132"/>
      <c r="N5" s="132"/>
    </row>
    <row r="6" spans="1:14" s="1" customFormat="1" ht="19.5" customHeight="1">
      <c r="A6" s="75" t="s">
        <v>16</v>
      </c>
      <c r="B6" s="76">
        <v>12</v>
      </c>
      <c r="C6" s="76">
        <v>15</v>
      </c>
      <c r="D6" s="76">
        <v>-3</v>
      </c>
      <c r="E6" s="76">
        <v>19</v>
      </c>
      <c r="F6" s="76">
        <v>18</v>
      </c>
      <c r="G6" s="76">
        <v>21</v>
      </c>
      <c r="H6" s="76">
        <v>58</v>
      </c>
      <c r="I6" s="76">
        <v>27</v>
      </c>
      <c r="J6" s="76">
        <v>27</v>
      </c>
      <c r="K6" s="76">
        <v>14</v>
      </c>
      <c r="L6" s="76">
        <v>68</v>
      </c>
      <c r="M6" s="76">
        <v>-10</v>
      </c>
      <c r="N6" s="76">
        <f aca="true" t="shared" si="0" ref="N6:N21">D6+M6</f>
        <v>-13</v>
      </c>
    </row>
    <row r="7" spans="1:14" s="1" customFormat="1" ht="19.5" customHeight="1">
      <c r="A7" s="75" t="s">
        <v>17</v>
      </c>
      <c r="B7" s="76">
        <v>52</v>
      </c>
      <c r="C7" s="76">
        <v>49</v>
      </c>
      <c r="D7" s="76">
        <v>3</v>
      </c>
      <c r="E7" s="76">
        <v>74</v>
      </c>
      <c r="F7" s="76">
        <v>66</v>
      </c>
      <c r="G7" s="76">
        <v>66</v>
      </c>
      <c r="H7" s="76">
        <v>206</v>
      </c>
      <c r="I7" s="76">
        <v>67</v>
      </c>
      <c r="J7" s="76">
        <v>45</v>
      </c>
      <c r="K7" s="76">
        <v>58</v>
      </c>
      <c r="L7" s="76">
        <v>170</v>
      </c>
      <c r="M7" s="76">
        <v>36</v>
      </c>
      <c r="N7" s="76">
        <f t="shared" si="0"/>
        <v>39</v>
      </c>
    </row>
    <row r="8" spans="1:14" s="1" customFormat="1" ht="19.5" customHeight="1">
      <c r="A8" s="75" t="s">
        <v>18</v>
      </c>
      <c r="B8" s="76">
        <v>22</v>
      </c>
      <c r="C8" s="76">
        <v>23</v>
      </c>
      <c r="D8" s="76">
        <v>-1</v>
      </c>
      <c r="E8" s="76">
        <v>50</v>
      </c>
      <c r="F8" s="76">
        <v>51</v>
      </c>
      <c r="G8" s="76">
        <v>56</v>
      </c>
      <c r="H8" s="76">
        <v>157</v>
      </c>
      <c r="I8" s="76">
        <v>31</v>
      </c>
      <c r="J8" s="76">
        <v>67</v>
      </c>
      <c r="K8" s="76">
        <v>49</v>
      </c>
      <c r="L8" s="76">
        <v>147</v>
      </c>
      <c r="M8" s="76">
        <v>10</v>
      </c>
      <c r="N8" s="76">
        <f t="shared" si="0"/>
        <v>9</v>
      </c>
    </row>
    <row r="9" spans="1:14" s="1" customFormat="1" ht="19.5" customHeight="1">
      <c r="A9" s="75" t="s">
        <v>19</v>
      </c>
      <c r="B9" s="76">
        <v>28</v>
      </c>
      <c r="C9" s="76">
        <v>14</v>
      </c>
      <c r="D9" s="76">
        <v>14</v>
      </c>
      <c r="E9" s="76">
        <v>22</v>
      </c>
      <c r="F9" s="76">
        <v>41</v>
      </c>
      <c r="G9" s="76">
        <v>38</v>
      </c>
      <c r="H9" s="76">
        <v>101</v>
      </c>
      <c r="I9" s="76">
        <v>33</v>
      </c>
      <c r="J9" s="76">
        <v>37</v>
      </c>
      <c r="K9" s="76">
        <v>50</v>
      </c>
      <c r="L9" s="76">
        <v>120</v>
      </c>
      <c r="M9" s="76">
        <v>-19</v>
      </c>
      <c r="N9" s="76">
        <f t="shared" si="0"/>
        <v>-5</v>
      </c>
    </row>
    <row r="10" spans="1:14" s="1" customFormat="1" ht="19.5" customHeight="1">
      <c r="A10" s="75" t="s">
        <v>20</v>
      </c>
      <c r="B10" s="76">
        <v>37</v>
      </c>
      <c r="C10" s="76">
        <v>40</v>
      </c>
      <c r="D10" s="76">
        <v>-3</v>
      </c>
      <c r="E10" s="76">
        <v>56</v>
      </c>
      <c r="F10" s="76">
        <v>68</v>
      </c>
      <c r="G10" s="76">
        <v>66</v>
      </c>
      <c r="H10" s="76">
        <v>190</v>
      </c>
      <c r="I10" s="76">
        <v>73</v>
      </c>
      <c r="J10" s="76">
        <v>46</v>
      </c>
      <c r="K10" s="76">
        <v>72</v>
      </c>
      <c r="L10" s="76">
        <v>191</v>
      </c>
      <c r="M10" s="76">
        <v>-1</v>
      </c>
      <c r="N10" s="76">
        <f t="shared" si="0"/>
        <v>-4</v>
      </c>
    </row>
    <row r="11" spans="1:14" s="1" customFormat="1" ht="19.5" customHeight="1">
      <c r="A11" s="75" t="s">
        <v>21</v>
      </c>
      <c r="B11" s="76">
        <v>25</v>
      </c>
      <c r="C11" s="76">
        <v>24</v>
      </c>
      <c r="D11" s="76">
        <v>1</v>
      </c>
      <c r="E11" s="76">
        <v>32</v>
      </c>
      <c r="F11" s="76">
        <v>39</v>
      </c>
      <c r="G11" s="76">
        <v>26</v>
      </c>
      <c r="H11" s="76">
        <v>97</v>
      </c>
      <c r="I11" s="76">
        <v>22</v>
      </c>
      <c r="J11" s="76">
        <v>53</v>
      </c>
      <c r="K11" s="76">
        <v>35</v>
      </c>
      <c r="L11" s="76">
        <v>110</v>
      </c>
      <c r="M11" s="76">
        <v>-13</v>
      </c>
      <c r="N11" s="76">
        <f t="shared" si="0"/>
        <v>-12</v>
      </c>
    </row>
    <row r="12" spans="1:14" s="1" customFormat="1" ht="19.5" customHeight="1">
      <c r="A12" s="75" t="s">
        <v>22</v>
      </c>
      <c r="B12" s="76">
        <v>33</v>
      </c>
      <c r="C12" s="76">
        <v>33</v>
      </c>
      <c r="D12" s="76">
        <v>0</v>
      </c>
      <c r="E12" s="76">
        <v>37</v>
      </c>
      <c r="F12" s="76">
        <v>46</v>
      </c>
      <c r="G12" s="76">
        <v>66</v>
      </c>
      <c r="H12" s="76">
        <v>149</v>
      </c>
      <c r="I12" s="76">
        <v>48</v>
      </c>
      <c r="J12" s="76">
        <v>54</v>
      </c>
      <c r="K12" s="76">
        <v>46</v>
      </c>
      <c r="L12" s="76">
        <v>148</v>
      </c>
      <c r="M12" s="76">
        <v>1</v>
      </c>
      <c r="N12" s="76">
        <f t="shared" si="0"/>
        <v>1</v>
      </c>
    </row>
    <row r="13" spans="1:14" s="1" customFormat="1" ht="19.5" customHeight="1">
      <c r="A13" s="75" t="s">
        <v>23</v>
      </c>
      <c r="B13" s="76">
        <v>20</v>
      </c>
      <c r="C13" s="76">
        <v>13</v>
      </c>
      <c r="D13" s="76">
        <v>7</v>
      </c>
      <c r="E13" s="76">
        <v>29</v>
      </c>
      <c r="F13" s="76">
        <v>39</v>
      </c>
      <c r="G13" s="76">
        <v>40</v>
      </c>
      <c r="H13" s="76">
        <v>108</v>
      </c>
      <c r="I13" s="76">
        <v>21</v>
      </c>
      <c r="J13" s="76">
        <v>40</v>
      </c>
      <c r="K13" s="76">
        <v>37</v>
      </c>
      <c r="L13" s="76">
        <v>98</v>
      </c>
      <c r="M13" s="76">
        <v>10</v>
      </c>
      <c r="N13" s="76">
        <f t="shared" si="0"/>
        <v>17</v>
      </c>
    </row>
    <row r="14" spans="1:14" s="1" customFormat="1" ht="19.5" customHeight="1">
      <c r="A14" s="75" t="s">
        <v>24</v>
      </c>
      <c r="B14" s="76">
        <v>29</v>
      </c>
      <c r="C14" s="76">
        <v>16</v>
      </c>
      <c r="D14" s="76">
        <v>13</v>
      </c>
      <c r="E14" s="76">
        <v>37</v>
      </c>
      <c r="F14" s="76">
        <v>59</v>
      </c>
      <c r="G14" s="76">
        <v>45</v>
      </c>
      <c r="H14" s="76">
        <v>141</v>
      </c>
      <c r="I14" s="76">
        <v>36</v>
      </c>
      <c r="J14" s="76">
        <v>44</v>
      </c>
      <c r="K14" s="76">
        <v>59</v>
      </c>
      <c r="L14" s="76">
        <v>139</v>
      </c>
      <c r="M14" s="76">
        <v>2</v>
      </c>
      <c r="N14" s="76">
        <f t="shared" si="0"/>
        <v>15</v>
      </c>
    </row>
    <row r="15" spans="1:14" s="1" customFormat="1" ht="19.5" customHeight="1">
      <c r="A15" s="75" t="s">
        <v>25</v>
      </c>
      <c r="B15" s="76">
        <v>27</v>
      </c>
      <c r="C15" s="76">
        <v>14</v>
      </c>
      <c r="D15" s="76">
        <v>13</v>
      </c>
      <c r="E15" s="76">
        <v>46</v>
      </c>
      <c r="F15" s="76">
        <v>58</v>
      </c>
      <c r="G15" s="76">
        <v>43</v>
      </c>
      <c r="H15" s="76">
        <v>147</v>
      </c>
      <c r="I15" s="76">
        <v>36</v>
      </c>
      <c r="J15" s="76">
        <v>56</v>
      </c>
      <c r="K15" s="76">
        <v>42</v>
      </c>
      <c r="L15" s="76">
        <v>134</v>
      </c>
      <c r="M15" s="76">
        <v>13</v>
      </c>
      <c r="N15" s="76">
        <f t="shared" si="0"/>
        <v>26</v>
      </c>
    </row>
    <row r="16" spans="1:14" s="1" customFormat="1" ht="19.5" customHeight="1">
      <c r="A16" s="75" t="s">
        <v>26</v>
      </c>
      <c r="B16" s="76">
        <v>11</v>
      </c>
      <c r="C16" s="76">
        <v>10</v>
      </c>
      <c r="D16" s="76">
        <v>1</v>
      </c>
      <c r="E16" s="76">
        <v>18</v>
      </c>
      <c r="F16" s="76">
        <v>15</v>
      </c>
      <c r="G16" s="76">
        <v>31</v>
      </c>
      <c r="H16" s="76">
        <v>64</v>
      </c>
      <c r="I16" s="76">
        <v>9</v>
      </c>
      <c r="J16" s="76">
        <v>15</v>
      </c>
      <c r="K16" s="76">
        <v>15</v>
      </c>
      <c r="L16" s="76">
        <v>39</v>
      </c>
      <c r="M16" s="76">
        <v>25</v>
      </c>
      <c r="N16" s="76">
        <f t="shared" si="0"/>
        <v>26</v>
      </c>
    </row>
    <row r="17" spans="1:14" s="1" customFormat="1" ht="19.5" customHeight="1">
      <c r="A17" s="75" t="s">
        <v>27</v>
      </c>
      <c r="B17" s="76">
        <v>21</v>
      </c>
      <c r="C17" s="76">
        <v>26</v>
      </c>
      <c r="D17" s="76">
        <v>-5</v>
      </c>
      <c r="E17" s="76">
        <v>38</v>
      </c>
      <c r="F17" s="76">
        <v>48</v>
      </c>
      <c r="G17" s="76">
        <v>19</v>
      </c>
      <c r="H17" s="76">
        <v>105</v>
      </c>
      <c r="I17" s="76">
        <v>34</v>
      </c>
      <c r="J17" s="76">
        <v>55</v>
      </c>
      <c r="K17" s="76">
        <v>20</v>
      </c>
      <c r="L17" s="76">
        <v>109</v>
      </c>
      <c r="M17" s="76">
        <v>-4</v>
      </c>
      <c r="N17" s="76">
        <f t="shared" si="0"/>
        <v>-9</v>
      </c>
    </row>
    <row r="18" spans="1:14" s="1" customFormat="1" ht="19.5" customHeight="1">
      <c r="A18" s="75" t="s">
        <v>28</v>
      </c>
      <c r="B18" s="76">
        <v>15</v>
      </c>
      <c r="C18" s="76">
        <v>15</v>
      </c>
      <c r="D18" s="76">
        <v>0</v>
      </c>
      <c r="E18" s="76">
        <v>7</v>
      </c>
      <c r="F18" s="76">
        <v>15</v>
      </c>
      <c r="G18" s="76">
        <v>13</v>
      </c>
      <c r="H18" s="76">
        <v>35</v>
      </c>
      <c r="I18" s="76">
        <v>11</v>
      </c>
      <c r="J18" s="76">
        <v>29</v>
      </c>
      <c r="K18" s="76">
        <v>21</v>
      </c>
      <c r="L18" s="76">
        <v>61</v>
      </c>
      <c r="M18" s="76">
        <v>-26</v>
      </c>
      <c r="N18" s="76">
        <f t="shared" si="0"/>
        <v>-26</v>
      </c>
    </row>
    <row r="19" spans="1:14" s="1" customFormat="1" ht="19.5" customHeight="1">
      <c r="A19" s="77" t="s">
        <v>49</v>
      </c>
      <c r="B19" s="78">
        <v>170</v>
      </c>
      <c r="C19" s="78">
        <v>173</v>
      </c>
      <c r="D19" s="78">
        <v>-3</v>
      </c>
      <c r="E19" s="78">
        <v>239</v>
      </c>
      <c r="F19" s="78">
        <v>287</v>
      </c>
      <c r="G19" s="78">
        <v>280</v>
      </c>
      <c r="H19" s="78">
        <v>806</v>
      </c>
      <c r="I19" s="78">
        <v>261</v>
      </c>
      <c r="J19" s="78">
        <v>300</v>
      </c>
      <c r="K19" s="78">
        <v>272</v>
      </c>
      <c r="L19" s="78">
        <v>833</v>
      </c>
      <c r="M19" s="79">
        <v>-27</v>
      </c>
      <c r="N19" s="92">
        <f t="shared" si="0"/>
        <v>-30</v>
      </c>
    </row>
    <row r="20" spans="1:14" s="1" customFormat="1" ht="19.5" customHeight="1">
      <c r="A20" s="77" t="s">
        <v>50</v>
      </c>
      <c r="B20" s="78">
        <v>162</v>
      </c>
      <c r="C20" s="78">
        <v>119</v>
      </c>
      <c r="D20" s="78">
        <v>43</v>
      </c>
      <c r="E20" s="78">
        <v>226</v>
      </c>
      <c r="F20" s="78">
        <v>276</v>
      </c>
      <c r="G20" s="78">
        <v>250</v>
      </c>
      <c r="H20" s="78">
        <v>752</v>
      </c>
      <c r="I20" s="78">
        <v>187</v>
      </c>
      <c r="J20" s="78">
        <v>268</v>
      </c>
      <c r="K20" s="78">
        <v>246</v>
      </c>
      <c r="L20" s="78">
        <v>701</v>
      </c>
      <c r="M20" s="79">
        <v>51</v>
      </c>
      <c r="N20" s="92">
        <f t="shared" si="0"/>
        <v>94</v>
      </c>
    </row>
    <row r="21" spans="1:14" s="1" customFormat="1" ht="19.5" customHeight="1">
      <c r="A21" s="77" t="s">
        <v>51</v>
      </c>
      <c r="B21" s="78">
        <v>332</v>
      </c>
      <c r="C21" s="78">
        <v>292</v>
      </c>
      <c r="D21" s="78">
        <v>40</v>
      </c>
      <c r="E21" s="78">
        <v>465</v>
      </c>
      <c r="F21" s="78">
        <v>563</v>
      </c>
      <c r="G21" s="78">
        <v>530</v>
      </c>
      <c r="H21" s="78">
        <v>1558</v>
      </c>
      <c r="I21" s="78">
        <v>448</v>
      </c>
      <c r="J21" s="78">
        <v>568</v>
      </c>
      <c r="K21" s="78">
        <v>518</v>
      </c>
      <c r="L21" s="78">
        <v>1534</v>
      </c>
      <c r="M21" s="79">
        <v>24</v>
      </c>
      <c r="N21" s="92">
        <f t="shared" si="0"/>
        <v>64</v>
      </c>
    </row>
    <row r="22" spans="1:14" s="1" customFormat="1" ht="7.5" customHeight="1">
      <c r="A22" s="85"/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7"/>
      <c r="N22" s="88"/>
    </row>
    <row r="23" spans="1:14" ht="13.5">
      <c r="A23" s="133" t="s">
        <v>291</v>
      </c>
      <c r="B23" s="133"/>
      <c r="C23" s="133"/>
      <c r="D23" s="133"/>
      <c r="E23" s="133"/>
      <c r="F23" s="133"/>
      <c r="G23" s="133"/>
      <c r="H23" s="133"/>
      <c r="I23" s="133"/>
      <c r="J23" s="133"/>
      <c r="K23" s="133"/>
      <c r="L23" s="133"/>
      <c r="M23" s="133"/>
      <c r="N23" s="133"/>
    </row>
  </sheetData>
  <mergeCells count="11">
    <mergeCell ref="M3:M5"/>
    <mergeCell ref="N3:N5"/>
    <mergeCell ref="A23:N23"/>
    <mergeCell ref="A1:N1"/>
    <mergeCell ref="A2:B2"/>
    <mergeCell ref="A3:A5"/>
    <mergeCell ref="B3:B5"/>
    <mergeCell ref="C3:C5"/>
    <mergeCell ref="D3:D5"/>
    <mergeCell ref="E3:H4"/>
    <mergeCell ref="I3:L4"/>
  </mergeCells>
  <printOptions/>
  <pageMargins left="0.27" right="0.22" top="0.54" bottom="1" header="0.5" footer="0.5"/>
  <pageSetup horizontalDpi="400" verticalDpi="4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Q159"/>
  <sheetViews>
    <sheetView zoomScale="75" zoomScaleNormal="75" workbookViewId="0" topLeftCell="A1">
      <selection activeCell="A1" sqref="A1:K1"/>
    </sheetView>
  </sheetViews>
  <sheetFormatPr defaultColWidth="8.796875" defaultRowHeight="14.25"/>
  <cols>
    <col min="1" max="1" width="19.8984375" style="7" customWidth="1"/>
    <col min="2" max="5" width="9.69921875" style="7" customWidth="1"/>
    <col min="6" max="6" width="4.3984375" style="7" customWidth="1"/>
    <col min="7" max="7" width="19.19921875" style="7" customWidth="1"/>
    <col min="8" max="11" width="9.69921875" style="7" customWidth="1"/>
    <col min="12" max="16384" width="9" style="7" customWidth="1"/>
  </cols>
  <sheetData>
    <row r="1" spans="1:11" ht="18.75" customHeight="1">
      <c r="A1" s="136" t="s">
        <v>299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</row>
    <row r="2" spans="1:11" ht="18" customHeight="1">
      <c r="A2" s="6" t="str">
        <f>'１３地区別人口と世帯数'!A2</f>
        <v>2010.2.1</v>
      </c>
      <c r="B2" s="6"/>
      <c r="C2" s="6"/>
      <c r="D2" s="6"/>
      <c r="E2" s="6"/>
      <c r="F2" s="6"/>
      <c r="G2" s="6"/>
      <c r="H2" s="32"/>
      <c r="I2" s="8"/>
      <c r="J2" s="8"/>
      <c r="K2" s="9"/>
    </row>
    <row r="3" spans="1:11" ht="19.5" customHeight="1">
      <c r="A3" s="102" t="s">
        <v>81</v>
      </c>
      <c r="B3" s="57" t="s">
        <v>80</v>
      </c>
      <c r="C3" s="104" t="s">
        <v>0</v>
      </c>
      <c r="D3" s="105"/>
      <c r="E3" s="106"/>
      <c r="F3" s="10"/>
      <c r="G3" s="102" t="s">
        <v>81</v>
      </c>
      <c r="H3" s="57" t="s">
        <v>80</v>
      </c>
      <c r="I3" s="104" t="s">
        <v>0</v>
      </c>
      <c r="J3" s="105"/>
      <c r="K3" s="106"/>
    </row>
    <row r="4" spans="1:11" ht="19.5" customHeight="1">
      <c r="A4" s="103"/>
      <c r="B4" s="58" t="s">
        <v>3</v>
      </c>
      <c r="C4" s="55" t="s">
        <v>6</v>
      </c>
      <c r="D4" s="55" t="s">
        <v>7</v>
      </c>
      <c r="E4" s="55" t="s">
        <v>8</v>
      </c>
      <c r="F4" s="10"/>
      <c r="G4" s="103"/>
      <c r="H4" s="58" t="s">
        <v>3</v>
      </c>
      <c r="I4" s="55" t="s">
        <v>6</v>
      </c>
      <c r="J4" s="55" t="s">
        <v>7</v>
      </c>
      <c r="K4" s="55" t="s">
        <v>8</v>
      </c>
    </row>
    <row r="5" spans="1:11" ht="18.75" customHeight="1">
      <c r="A5" s="52" t="s">
        <v>82</v>
      </c>
      <c r="B5" s="53">
        <v>564</v>
      </c>
      <c r="C5" s="53">
        <v>1106</v>
      </c>
      <c r="D5" s="53">
        <v>537</v>
      </c>
      <c r="E5" s="53">
        <v>569</v>
      </c>
      <c r="F5" s="10"/>
      <c r="G5" s="54" t="s">
        <v>87</v>
      </c>
      <c r="H5" s="53">
        <v>710</v>
      </c>
      <c r="I5" s="53">
        <v>1607</v>
      </c>
      <c r="J5" s="53">
        <v>745</v>
      </c>
      <c r="K5" s="53">
        <v>862</v>
      </c>
    </row>
    <row r="6" spans="1:11" ht="18.75" customHeight="1">
      <c r="A6" s="52" t="s">
        <v>84</v>
      </c>
      <c r="B6" s="53">
        <v>3682</v>
      </c>
      <c r="C6" s="53">
        <v>7331</v>
      </c>
      <c r="D6" s="53">
        <v>3554</v>
      </c>
      <c r="E6" s="53">
        <v>3777</v>
      </c>
      <c r="F6" s="10"/>
      <c r="G6" s="54" t="s">
        <v>89</v>
      </c>
      <c r="H6" s="53">
        <v>437</v>
      </c>
      <c r="I6" s="53">
        <v>1108</v>
      </c>
      <c r="J6" s="53">
        <v>530</v>
      </c>
      <c r="K6" s="53">
        <v>578</v>
      </c>
    </row>
    <row r="7" spans="1:11" ht="18.75" customHeight="1">
      <c r="A7" s="52" t="s">
        <v>86</v>
      </c>
      <c r="B7" s="53">
        <v>4</v>
      </c>
      <c r="C7" s="53">
        <v>9</v>
      </c>
      <c r="D7" s="53">
        <v>5</v>
      </c>
      <c r="E7" s="53">
        <v>4</v>
      </c>
      <c r="F7" s="10"/>
      <c r="G7" s="54" t="s">
        <v>91</v>
      </c>
      <c r="H7" s="53">
        <v>716</v>
      </c>
      <c r="I7" s="53">
        <v>1721</v>
      </c>
      <c r="J7" s="53">
        <v>836</v>
      </c>
      <c r="K7" s="53">
        <v>885</v>
      </c>
    </row>
    <row r="8" spans="1:11" ht="18.75" customHeight="1">
      <c r="A8" s="52" t="s">
        <v>88</v>
      </c>
      <c r="B8" s="53">
        <v>611</v>
      </c>
      <c r="C8" s="53">
        <v>1205</v>
      </c>
      <c r="D8" s="53">
        <v>611</v>
      </c>
      <c r="E8" s="53">
        <v>594</v>
      </c>
      <c r="F8" s="10"/>
      <c r="G8" s="54" t="s">
        <v>93</v>
      </c>
      <c r="H8" s="53">
        <v>429</v>
      </c>
      <c r="I8" s="53">
        <v>1184</v>
      </c>
      <c r="J8" s="53">
        <v>569</v>
      </c>
      <c r="K8" s="53">
        <v>615</v>
      </c>
    </row>
    <row r="9" spans="1:11" ht="18.75" customHeight="1">
      <c r="A9" s="52" t="s">
        <v>90</v>
      </c>
      <c r="B9" s="53">
        <v>263</v>
      </c>
      <c r="C9" s="53">
        <v>491</v>
      </c>
      <c r="D9" s="53">
        <v>276</v>
      </c>
      <c r="E9" s="53">
        <v>215</v>
      </c>
      <c r="F9" s="10"/>
      <c r="G9" s="54" t="s">
        <v>95</v>
      </c>
      <c r="H9" s="53">
        <v>824</v>
      </c>
      <c r="I9" s="53">
        <v>2006</v>
      </c>
      <c r="J9" s="53">
        <v>933</v>
      </c>
      <c r="K9" s="53">
        <v>1073</v>
      </c>
    </row>
    <row r="10" spans="1:11" ht="18.75" customHeight="1">
      <c r="A10" s="52" t="s">
        <v>92</v>
      </c>
      <c r="B10" s="53">
        <v>1117</v>
      </c>
      <c r="C10" s="53">
        <v>1679</v>
      </c>
      <c r="D10" s="53">
        <v>1164</v>
      </c>
      <c r="E10" s="53">
        <v>515</v>
      </c>
      <c r="F10" s="10"/>
      <c r="G10" s="54" t="s">
        <v>97</v>
      </c>
      <c r="H10" s="53">
        <v>572</v>
      </c>
      <c r="I10" s="53">
        <v>1335</v>
      </c>
      <c r="J10" s="53">
        <v>642</v>
      </c>
      <c r="K10" s="53">
        <v>693</v>
      </c>
    </row>
    <row r="11" spans="1:11" ht="18.75" customHeight="1">
      <c r="A11" s="52" t="s">
        <v>94</v>
      </c>
      <c r="B11" s="53">
        <v>601</v>
      </c>
      <c r="C11" s="53">
        <v>1342</v>
      </c>
      <c r="D11" s="53">
        <v>650</v>
      </c>
      <c r="E11" s="53">
        <v>692</v>
      </c>
      <c r="F11" s="10"/>
      <c r="G11" s="54" t="s">
        <v>99</v>
      </c>
      <c r="H11" s="53">
        <v>506</v>
      </c>
      <c r="I11" s="53">
        <v>1161</v>
      </c>
      <c r="J11" s="53">
        <v>543</v>
      </c>
      <c r="K11" s="53">
        <v>618</v>
      </c>
    </row>
    <row r="12" spans="1:11" ht="18.75" customHeight="1">
      <c r="A12" s="52" t="s">
        <v>96</v>
      </c>
      <c r="B12" s="53">
        <v>152</v>
      </c>
      <c r="C12" s="53">
        <v>342</v>
      </c>
      <c r="D12" s="53">
        <v>182</v>
      </c>
      <c r="E12" s="53">
        <v>160</v>
      </c>
      <c r="F12" s="10"/>
      <c r="G12" s="54" t="s">
        <v>101</v>
      </c>
      <c r="H12" s="53">
        <v>549</v>
      </c>
      <c r="I12" s="53">
        <v>1396</v>
      </c>
      <c r="J12" s="53">
        <v>656</v>
      </c>
      <c r="K12" s="53">
        <v>740</v>
      </c>
    </row>
    <row r="13" spans="1:11" ht="18.75" customHeight="1">
      <c r="A13" s="52" t="s">
        <v>98</v>
      </c>
      <c r="B13" s="53">
        <v>651</v>
      </c>
      <c r="C13" s="53">
        <v>1344</v>
      </c>
      <c r="D13" s="53">
        <v>682</v>
      </c>
      <c r="E13" s="53">
        <v>662</v>
      </c>
      <c r="F13" s="10"/>
      <c r="G13" s="54" t="s">
        <v>103</v>
      </c>
      <c r="H13" s="53">
        <v>588</v>
      </c>
      <c r="I13" s="53">
        <v>1506</v>
      </c>
      <c r="J13" s="53">
        <v>719</v>
      </c>
      <c r="K13" s="53">
        <v>787</v>
      </c>
    </row>
    <row r="14" spans="1:11" ht="18.75" customHeight="1">
      <c r="A14" s="52" t="s">
        <v>100</v>
      </c>
      <c r="B14" s="53">
        <v>652</v>
      </c>
      <c r="C14" s="53">
        <v>1357</v>
      </c>
      <c r="D14" s="53">
        <v>695</v>
      </c>
      <c r="E14" s="53">
        <v>662</v>
      </c>
      <c r="F14" s="10"/>
      <c r="G14" s="54" t="s">
        <v>105</v>
      </c>
      <c r="H14" s="53">
        <v>705</v>
      </c>
      <c r="I14" s="53">
        <v>1668</v>
      </c>
      <c r="J14" s="53">
        <v>794</v>
      </c>
      <c r="K14" s="53">
        <v>874</v>
      </c>
    </row>
    <row r="15" spans="1:11" ht="18.75" customHeight="1">
      <c r="A15" s="52" t="s">
        <v>102</v>
      </c>
      <c r="B15" s="53">
        <v>825</v>
      </c>
      <c r="C15" s="53">
        <v>1884</v>
      </c>
      <c r="D15" s="53">
        <v>940</v>
      </c>
      <c r="E15" s="53">
        <v>944</v>
      </c>
      <c r="F15" s="10"/>
      <c r="G15" s="54" t="s">
        <v>107</v>
      </c>
      <c r="H15" s="53">
        <v>157</v>
      </c>
      <c r="I15" s="53">
        <v>420</v>
      </c>
      <c r="J15" s="53">
        <v>200</v>
      </c>
      <c r="K15" s="53">
        <v>220</v>
      </c>
    </row>
    <row r="16" spans="1:11" ht="18.75" customHeight="1">
      <c r="A16" s="52" t="s">
        <v>104</v>
      </c>
      <c r="B16" s="53">
        <v>416</v>
      </c>
      <c r="C16" s="53">
        <v>816</v>
      </c>
      <c r="D16" s="53">
        <v>416</v>
      </c>
      <c r="E16" s="53">
        <v>400</v>
      </c>
      <c r="F16" s="10"/>
      <c r="G16" s="54" t="s">
        <v>109</v>
      </c>
      <c r="H16" s="53">
        <v>527</v>
      </c>
      <c r="I16" s="53">
        <v>1275</v>
      </c>
      <c r="J16" s="53">
        <v>633</v>
      </c>
      <c r="K16" s="53">
        <v>642</v>
      </c>
    </row>
    <row r="17" spans="1:11" ht="18.75" customHeight="1">
      <c r="A17" s="52" t="s">
        <v>106</v>
      </c>
      <c r="B17" s="53">
        <v>1189</v>
      </c>
      <c r="C17" s="53">
        <v>1957</v>
      </c>
      <c r="D17" s="53">
        <v>1048</v>
      </c>
      <c r="E17" s="53">
        <v>909</v>
      </c>
      <c r="F17" s="10"/>
      <c r="G17" s="54" t="s">
        <v>111</v>
      </c>
      <c r="H17" s="53">
        <v>412</v>
      </c>
      <c r="I17" s="53">
        <v>751</v>
      </c>
      <c r="J17" s="53">
        <v>467</v>
      </c>
      <c r="K17" s="53">
        <v>284</v>
      </c>
    </row>
    <row r="18" spans="1:11" ht="18.75" customHeight="1">
      <c r="A18" s="52" t="s">
        <v>108</v>
      </c>
      <c r="B18" s="53">
        <v>931</v>
      </c>
      <c r="C18" s="53">
        <v>1988</v>
      </c>
      <c r="D18" s="53">
        <v>1065</v>
      </c>
      <c r="E18" s="53">
        <v>923</v>
      </c>
      <c r="F18" s="10"/>
      <c r="G18" s="54" t="s">
        <v>113</v>
      </c>
      <c r="H18" s="53">
        <v>570</v>
      </c>
      <c r="I18" s="53">
        <v>1428</v>
      </c>
      <c r="J18" s="53">
        <v>701</v>
      </c>
      <c r="K18" s="53">
        <v>727</v>
      </c>
    </row>
    <row r="19" spans="1:11" ht="18.75" customHeight="1">
      <c r="A19" s="52" t="s">
        <v>110</v>
      </c>
      <c r="B19" s="53">
        <v>320</v>
      </c>
      <c r="C19" s="53">
        <v>688</v>
      </c>
      <c r="D19" s="53">
        <v>343</v>
      </c>
      <c r="E19" s="53">
        <v>345</v>
      </c>
      <c r="F19" s="10"/>
      <c r="G19" s="54" t="s">
        <v>115</v>
      </c>
      <c r="H19" s="53">
        <v>463</v>
      </c>
      <c r="I19" s="53">
        <v>961</v>
      </c>
      <c r="J19" s="53">
        <v>514</v>
      </c>
      <c r="K19" s="53">
        <v>447</v>
      </c>
    </row>
    <row r="20" spans="1:11" ht="18.75" customHeight="1">
      <c r="A20" s="52" t="s">
        <v>112</v>
      </c>
      <c r="B20" s="53">
        <v>192</v>
      </c>
      <c r="C20" s="53">
        <v>477</v>
      </c>
      <c r="D20" s="53">
        <v>241</v>
      </c>
      <c r="E20" s="53">
        <v>236</v>
      </c>
      <c r="F20" s="10"/>
      <c r="G20" s="54" t="s">
        <v>117</v>
      </c>
      <c r="H20" s="53">
        <v>1250</v>
      </c>
      <c r="I20" s="53">
        <v>3070</v>
      </c>
      <c r="J20" s="53">
        <v>1536</v>
      </c>
      <c r="K20" s="53">
        <v>1534</v>
      </c>
    </row>
    <row r="21" spans="1:11" ht="18.75" customHeight="1">
      <c r="A21" s="52" t="s">
        <v>114</v>
      </c>
      <c r="B21" s="53">
        <v>419</v>
      </c>
      <c r="C21" s="53">
        <v>996</v>
      </c>
      <c r="D21" s="53">
        <v>512</v>
      </c>
      <c r="E21" s="53">
        <v>484</v>
      </c>
      <c r="F21" s="10"/>
      <c r="G21" s="54" t="s">
        <v>119</v>
      </c>
      <c r="H21" s="53">
        <v>963</v>
      </c>
      <c r="I21" s="53">
        <v>2103</v>
      </c>
      <c r="J21" s="53">
        <v>1029</v>
      </c>
      <c r="K21" s="53">
        <v>1074</v>
      </c>
    </row>
    <row r="22" spans="1:11" ht="18.75" customHeight="1">
      <c r="A22" s="52" t="s">
        <v>116</v>
      </c>
      <c r="B22" s="53">
        <v>785</v>
      </c>
      <c r="C22" s="53">
        <v>1893</v>
      </c>
      <c r="D22" s="53">
        <v>960</v>
      </c>
      <c r="E22" s="53">
        <v>933</v>
      </c>
      <c r="F22" s="10"/>
      <c r="G22" s="54" t="s">
        <v>121</v>
      </c>
      <c r="H22" s="53">
        <v>710</v>
      </c>
      <c r="I22" s="53">
        <v>1656</v>
      </c>
      <c r="J22" s="53">
        <v>784</v>
      </c>
      <c r="K22" s="53">
        <v>872</v>
      </c>
    </row>
    <row r="23" spans="1:11" ht="18.75" customHeight="1">
      <c r="A23" s="52" t="s">
        <v>118</v>
      </c>
      <c r="B23" s="53">
        <v>650</v>
      </c>
      <c r="C23" s="53">
        <v>1189</v>
      </c>
      <c r="D23" s="53">
        <v>602</v>
      </c>
      <c r="E23" s="53">
        <v>587</v>
      </c>
      <c r="F23" s="10"/>
      <c r="G23" s="54" t="s">
        <v>123</v>
      </c>
      <c r="H23" s="53">
        <v>735</v>
      </c>
      <c r="I23" s="53">
        <v>1792</v>
      </c>
      <c r="J23" s="53">
        <v>885</v>
      </c>
      <c r="K23" s="53">
        <v>907</v>
      </c>
    </row>
    <row r="24" spans="1:11" ht="18.75" customHeight="1">
      <c r="A24" s="52" t="s">
        <v>120</v>
      </c>
      <c r="B24" s="53">
        <v>464</v>
      </c>
      <c r="C24" s="53">
        <v>1130</v>
      </c>
      <c r="D24" s="53">
        <v>543</v>
      </c>
      <c r="E24" s="53">
        <v>587</v>
      </c>
      <c r="F24" s="10"/>
      <c r="G24" s="54" t="s">
        <v>125</v>
      </c>
      <c r="H24" s="53">
        <v>565</v>
      </c>
      <c r="I24" s="53">
        <v>1553</v>
      </c>
      <c r="J24" s="53">
        <v>781</v>
      </c>
      <c r="K24" s="53">
        <v>772</v>
      </c>
    </row>
    <row r="25" spans="1:11" ht="18.75" customHeight="1">
      <c r="A25" s="52" t="s">
        <v>122</v>
      </c>
      <c r="B25" s="53">
        <v>628</v>
      </c>
      <c r="C25" s="53">
        <v>1603</v>
      </c>
      <c r="D25" s="53">
        <v>843</v>
      </c>
      <c r="E25" s="53">
        <v>760</v>
      </c>
      <c r="F25" s="10"/>
      <c r="G25" s="54" t="s">
        <v>127</v>
      </c>
      <c r="H25" s="53">
        <v>618</v>
      </c>
      <c r="I25" s="53">
        <v>1257</v>
      </c>
      <c r="J25" s="53">
        <v>596</v>
      </c>
      <c r="K25" s="53">
        <v>661</v>
      </c>
    </row>
    <row r="26" spans="1:11" ht="18.75" customHeight="1">
      <c r="A26" s="52" t="s">
        <v>124</v>
      </c>
      <c r="B26" s="53">
        <v>432</v>
      </c>
      <c r="C26" s="53">
        <v>998</v>
      </c>
      <c r="D26" s="53">
        <v>462</v>
      </c>
      <c r="E26" s="53">
        <v>536</v>
      </c>
      <c r="F26" s="10"/>
      <c r="G26" s="54" t="s">
        <v>129</v>
      </c>
      <c r="H26" s="53">
        <v>596</v>
      </c>
      <c r="I26" s="53">
        <v>1262</v>
      </c>
      <c r="J26" s="53">
        <v>607</v>
      </c>
      <c r="K26" s="53">
        <v>655</v>
      </c>
    </row>
    <row r="27" spans="1:11" ht="18.75" customHeight="1">
      <c r="A27" s="52" t="s">
        <v>126</v>
      </c>
      <c r="B27" s="53">
        <v>0</v>
      </c>
      <c r="C27" s="53">
        <v>0</v>
      </c>
      <c r="D27" s="53">
        <v>0</v>
      </c>
      <c r="E27" s="53">
        <v>0</v>
      </c>
      <c r="F27" s="10"/>
      <c r="G27" s="54" t="s">
        <v>131</v>
      </c>
      <c r="H27" s="53">
        <v>673</v>
      </c>
      <c r="I27" s="53">
        <v>1687</v>
      </c>
      <c r="J27" s="53">
        <v>805</v>
      </c>
      <c r="K27" s="53">
        <v>882</v>
      </c>
    </row>
    <row r="28" spans="1:11" ht="18.75" customHeight="1">
      <c r="A28" s="52" t="s">
        <v>128</v>
      </c>
      <c r="B28" s="53">
        <v>598</v>
      </c>
      <c r="C28" s="53">
        <v>1614</v>
      </c>
      <c r="D28" s="53">
        <v>810</v>
      </c>
      <c r="E28" s="53">
        <v>804</v>
      </c>
      <c r="F28" s="10"/>
      <c r="G28" s="54" t="s">
        <v>133</v>
      </c>
      <c r="H28" s="53">
        <v>365</v>
      </c>
      <c r="I28" s="53">
        <v>654</v>
      </c>
      <c r="J28" s="53">
        <v>308</v>
      </c>
      <c r="K28" s="53">
        <v>346</v>
      </c>
    </row>
    <row r="29" spans="1:11" ht="18.75" customHeight="1">
      <c r="A29" s="52" t="s">
        <v>130</v>
      </c>
      <c r="B29" s="53">
        <v>374</v>
      </c>
      <c r="C29" s="53">
        <v>932</v>
      </c>
      <c r="D29" s="53">
        <v>481</v>
      </c>
      <c r="E29" s="53">
        <v>451</v>
      </c>
      <c r="F29" s="10"/>
      <c r="G29" s="54" t="s">
        <v>135</v>
      </c>
      <c r="H29" s="53">
        <v>446</v>
      </c>
      <c r="I29" s="53">
        <v>904</v>
      </c>
      <c r="J29" s="53">
        <v>431</v>
      </c>
      <c r="K29" s="53">
        <v>473</v>
      </c>
    </row>
    <row r="30" spans="1:11" ht="18.75" customHeight="1">
      <c r="A30" s="52" t="s">
        <v>132</v>
      </c>
      <c r="B30" s="53">
        <v>236</v>
      </c>
      <c r="C30" s="53">
        <v>531</v>
      </c>
      <c r="D30" s="53">
        <v>264</v>
      </c>
      <c r="E30" s="53">
        <v>267</v>
      </c>
      <c r="F30" s="10"/>
      <c r="G30" s="54" t="s">
        <v>137</v>
      </c>
      <c r="H30" s="53">
        <v>388</v>
      </c>
      <c r="I30" s="53">
        <v>744</v>
      </c>
      <c r="J30" s="53">
        <v>390</v>
      </c>
      <c r="K30" s="53">
        <v>354</v>
      </c>
    </row>
    <row r="31" spans="1:11" ht="18.75" customHeight="1">
      <c r="A31" s="52" t="s">
        <v>134</v>
      </c>
      <c r="B31" s="53">
        <v>2332</v>
      </c>
      <c r="C31" s="53">
        <v>4684</v>
      </c>
      <c r="D31" s="53">
        <v>2228</v>
      </c>
      <c r="E31" s="53">
        <v>2456</v>
      </c>
      <c r="F31" s="10"/>
      <c r="G31" s="52" t="s">
        <v>139</v>
      </c>
      <c r="H31" s="53">
        <v>766</v>
      </c>
      <c r="I31" s="53">
        <v>1928</v>
      </c>
      <c r="J31" s="53">
        <v>977</v>
      </c>
      <c r="K31" s="53">
        <v>951</v>
      </c>
    </row>
    <row r="32" spans="1:11" ht="18.75" customHeight="1">
      <c r="A32" s="52" t="s">
        <v>136</v>
      </c>
      <c r="B32" s="53">
        <v>614</v>
      </c>
      <c r="C32" s="53">
        <v>1519</v>
      </c>
      <c r="D32" s="53">
        <v>747</v>
      </c>
      <c r="E32" s="53">
        <v>772</v>
      </c>
      <c r="F32" s="10"/>
      <c r="G32" s="52" t="s">
        <v>141</v>
      </c>
      <c r="H32" s="53">
        <v>203</v>
      </c>
      <c r="I32" s="53">
        <v>495</v>
      </c>
      <c r="J32" s="53">
        <v>249</v>
      </c>
      <c r="K32" s="53">
        <v>246</v>
      </c>
    </row>
    <row r="33" spans="1:11" ht="18.75" customHeight="1">
      <c r="A33" s="52" t="s">
        <v>138</v>
      </c>
      <c r="B33" s="53">
        <v>290</v>
      </c>
      <c r="C33" s="53">
        <v>758</v>
      </c>
      <c r="D33" s="53">
        <v>376</v>
      </c>
      <c r="E33" s="53">
        <v>382</v>
      </c>
      <c r="F33" s="10"/>
      <c r="G33" s="52" t="s">
        <v>143</v>
      </c>
      <c r="H33" s="53">
        <v>526</v>
      </c>
      <c r="I33" s="53">
        <v>1270</v>
      </c>
      <c r="J33" s="53">
        <v>626</v>
      </c>
      <c r="K33" s="53">
        <v>644</v>
      </c>
    </row>
    <row r="34" spans="1:11" ht="18.75" customHeight="1">
      <c r="A34" s="52" t="s">
        <v>140</v>
      </c>
      <c r="B34" s="53">
        <v>33</v>
      </c>
      <c r="C34" s="53">
        <v>82</v>
      </c>
      <c r="D34" s="53">
        <v>46</v>
      </c>
      <c r="E34" s="53">
        <v>36</v>
      </c>
      <c r="F34" s="10"/>
      <c r="G34" s="52" t="s">
        <v>145</v>
      </c>
      <c r="H34" s="53">
        <v>1598</v>
      </c>
      <c r="I34" s="53">
        <v>4055</v>
      </c>
      <c r="J34" s="53">
        <v>1986</v>
      </c>
      <c r="K34" s="53">
        <v>2069</v>
      </c>
    </row>
    <row r="35" spans="1:11" ht="18.75" customHeight="1">
      <c r="A35" s="52" t="s">
        <v>142</v>
      </c>
      <c r="B35" s="53">
        <v>4</v>
      </c>
      <c r="C35" s="53">
        <v>8</v>
      </c>
      <c r="D35" s="53">
        <v>6</v>
      </c>
      <c r="E35" s="53">
        <v>2</v>
      </c>
      <c r="F35" s="10"/>
      <c r="G35" s="52" t="s">
        <v>147</v>
      </c>
      <c r="H35" s="53">
        <v>1052</v>
      </c>
      <c r="I35" s="53">
        <v>2201</v>
      </c>
      <c r="J35" s="53">
        <v>1129</v>
      </c>
      <c r="K35" s="53">
        <v>1072</v>
      </c>
    </row>
    <row r="36" spans="1:11" ht="18.75" customHeight="1">
      <c r="A36" s="52" t="s">
        <v>144</v>
      </c>
      <c r="B36" s="53">
        <v>694</v>
      </c>
      <c r="C36" s="53">
        <v>1500</v>
      </c>
      <c r="D36" s="53">
        <v>758</v>
      </c>
      <c r="E36" s="53">
        <v>742</v>
      </c>
      <c r="F36" s="10"/>
      <c r="G36" s="52" t="s">
        <v>149</v>
      </c>
      <c r="H36" s="53">
        <v>414</v>
      </c>
      <c r="I36" s="53">
        <v>751</v>
      </c>
      <c r="J36" s="53">
        <v>393</v>
      </c>
      <c r="K36" s="53">
        <v>358</v>
      </c>
    </row>
    <row r="37" spans="1:11" ht="18.75" customHeight="1">
      <c r="A37" s="52" t="s">
        <v>146</v>
      </c>
      <c r="B37" s="53">
        <v>434</v>
      </c>
      <c r="C37" s="53">
        <v>1132</v>
      </c>
      <c r="D37" s="53">
        <v>561</v>
      </c>
      <c r="E37" s="53">
        <v>571</v>
      </c>
      <c r="F37" s="10"/>
      <c r="G37" s="52" t="s">
        <v>151</v>
      </c>
      <c r="H37" s="53">
        <v>829</v>
      </c>
      <c r="I37" s="53">
        <v>2099</v>
      </c>
      <c r="J37" s="53">
        <v>1001</v>
      </c>
      <c r="K37" s="53">
        <v>1098</v>
      </c>
    </row>
    <row r="38" spans="1:11" ht="18.75" customHeight="1">
      <c r="A38" s="52" t="s">
        <v>148</v>
      </c>
      <c r="B38" s="53">
        <v>1058</v>
      </c>
      <c r="C38" s="53">
        <v>2674</v>
      </c>
      <c r="D38" s="53">
        <v>1349</v>
      </c>
      <c r="E38" s="53">
        <v>1325</v>
      </c>
      <c r="F38" s="10"/>
      <c r="G38" s="52" t="s">
        <v>153</v>
      </c>
      <c r="H38" s="53">
        <v>129</v>
      </c>
      <c r="I38" s="53">
        <v>235</v>
      </c>
      <c r="J38" s="53">
        <v>131</v>
      </c>
      <c r="K38" s="53">
        <v>104</v>
      </c>
    </row>
    <row r="39" spans="1:11" ht="18.75" customHeight="1">
      <c r="A39" s="52" t="s">
        <v>150</v>
      </c>
      <c r="B39" s="53">
        <v>773</v>
      </c>
      <c r="C39" s="53">
        <v>2130</v>
      </c>
      <c r="D39" s="53">
        <v>1091</v>
      </c>
      <c r="E39" s="53">
        <v>1039</v>
      </c>
      <c r="F39" s="10"/>
      <c r="G39" s="52" t="s">
        <v>155</v>
      </c>
      <c r="H39" s="53">
        <v>793</v>
      </c>
      <c r="I39" s="53">
        <v>1770</v>
      </c>
      <c r="J39" s="53">
        <v>907</v>
      </c>
      <c r="K39" s="53">
        <v>863</v>
      </c>
    </row>
    <row r="40" spans="1:11" ht="18.75" customHeight="1">
      <c r="A40" s="52" t="s">
        <v>152</v>
      </c>
      <c r="B40" s="53">
        <v>603</v>
      </c>
      <c r="C40" s="53">
        <v>1629</v>
      </c>
      <c r="D40" s="53">
        <v>757</v>
      </c>
      <c r="E40" s="53">
        <v>872</v>
      </c>
      <c r="F40" s="10"/>
      <c r="G40" s="52" t="s">
        <v>157</v>
      </c>
      <c r="H40" s="53">
        <v>249</v>
      </c>
      <c r="I40" s="53">
        <v>635</v>
      </c>
      <c r="J40" s="53">
        <v>309</v>
      </c>
      <c r="K40" s="53">
        <v>326</v>
      </c>
    </row>
    <row r="41" spans="1:11" ht="18.75" customHeight="1">
      <c r="A41" s="52" t="s">
        <v>154</v>
      </c>
      <c r="B41" s="53">
        <v>348</v>
      </c>
      <c r="C41" s="53">
        <v>882</v>
      </c>
      <c r="D41" s="53">
        <v>420</v>
      </c>
      <c r="E41" s="53">
        <v>462</v>
      </c>
      <c r="F41" s="10"/>
      <c r="G41" s="52" t="s">
        <v>159</v>
      </c>
      <c r="H41" s="53">
        <v>976</v>
      </c>
      <c r="I41" s="53">
        <v>2234</v>
      </c>
      <c r="J41" s="53">
        <v>1132</v>
      </c>
      <c r="K41" s="53">
        <v>1102</v>
      </c>
    </row>
    <row r="42" spans="1:11" ht="18.75" customHeight="1">
      <c r="A42" s="52" t="s">
        <v>156</v>
      </c>
      <c r="B42" s="53">
        <v>430</v>
      </c>
      <c r="C42" s="53">
        <v>1043</v>
      </c>
      <c r="D42" s="53">
        <v>490</v>
      </c>
      <c r="E42" s="53">
        <v>553</v>
      </c>
      <c r="F42" s="10"/>
      <c r="G42" s="52" t="s">
        <v>160</v>
      </c>
      <c r="H42" s="53">
        <v>540</v>
      </c>
      <c r="I42" s="53">
        <v>1308</v>
      </c>
      <c r="J42" s="53">
        <v>623</v>
      </c>
      <c r="K42" s="53">
        <v>685</v>
      </c>
    </row>
    <row r="43" spans="1:11" ht="18.75" customHeight="1">
      <c r="A43" s="52" t="s">
        <v>158</v>
      </c>
      <c r="B43" s="53">
        <v>423</v>
      </c>
      <c r="C43" s="53">
        <v>1073</v>
      </c>
      <c r="D43" s="53">
        <v>520</v>
      </c>
      <c r="E43" s="53">
        <v>553</v>
      </c>
      <c r="F43" s="10"/>
      <c r="G43" s="52" t="s">
        <v>162</v>
      </c>
      <c r="H43" s="53">
        <v>670</v>
      </c>
      <c r="I43" s="53">
        <v>1560</v>
      </c>
      <c r="J43" s="53">
        <v>810</v>
      </c>
      <c r="K43" s="53">
        <v>750</v>
      </c>
    </row>
    <row r="44" spans="1:11" ht="18.75" customHeight="1">
      <c r="A44" s="54" t="s">
        <v>17</v>
      </c>
      <c r="B44" s="53">
        <v>181</v>
      </c>
      <c r="C44" s="53">
        <v>579</v>
      </c>
      <c r="D44" s="53">
        <v>245</v>
      </c>
      <c r="E44" s="53">
        <v>334</v>
      </c>
      <c r="F44" s="10"/>
      <c r="G44" s="52" t="s">
        <v>164</v>
      </c>
      <c r="H44" s="53">
        <v>194</v>
      </c>
      <c r="I44" s="53">
        <v>1126</v>
      </c>
      <c r="J44" s="53">
        <v>524</v>
      </c>
      <c r="K44" s="53">
        <v>602</v>
      </c>
    </row>
    <row r="45" spans="1:11" ht="18.75" customHeight="1">
      <c r="A45" s="52" t="s">
        <v>161</v>
      </c>
      <c r="B45" s="53">
        <v>1280</v>
      </c>
      <c r="C45" s="53">
        <v>2345</v>
      </c>
      <c r="D45" s="53">
        <v>1139</v>
      </c>
      <c r="E45" s="53">
        <v>1206</v>
      </c>
      <c r="F45" s="10"/>
      <c r="G45" s="52" t="s">
        <v>294</v>
      </c>
      <c r="H45" s="53">
        <v>319</v>
      </c>
      <c r="I45" s="53">
        <v>859</v>
      </c>
      <c r="J45" s="53">
        <v>432</v>
      </c>
      <c r="K45" s="53">
        <v>427</v>
      </c>
    </row>
    <row r="46" spans="1:11" ht="18.75" customHeight="1">
      <c r="A46" s="54" t="s">
        <v>163</v>
      </c>
      <c r="B46" s="53">
        <v>673</v>
      </c>
      <c r="C46" s="53">
        <v>1487</v>
      </c>
      <c r="D46" s="53">
        <v>660</v>
      </c>
      <c r="E46" s="53">
        <v>827</v>
      </c>
      <c r="F46" s="10"/>
      <c r="G46" s="52" t="s">
        <v>168</v>
      </c>
      <c r="H46" s="53">
        <v>22</v>
      </c>
      <c r="I46" s="53">
        <v>57</v>
      </c>
      <c r="J46" s="53">
        <v>35</v>
      </c>
      <c r="K46" s="53">
        <v>22</v>
      </c>
    </row>
    <row r="47" spans="1:11" ht="18.75" customHeight="1">
      <c r="A47" s="54" t="s">
        <v>165</v>
      </c>
      <c r="B47" s="53">
        <v>621</v>
      </c>
      <c r="C47" s="53">
        <v>1399</v>
      </c>
      <c r="D47" s="53">
        <v>653</v>
      </c>
      <c r="E47" s="53">
        <v>746</v>
      </c>
      <c r="F47" s="10"/>
      <c r="G47" s="52" t="s">
        <v>170</v>
      </c>
      <c r="H47" s="53">
        <v>308</v>
      </c>
      <c r="I47" s="53">
        <v>918</v>
      </c>
      <c r="J47" s="53">
        <v>463</v>
      </c>
      <c r="K47" s="53">
        <v>455</v>
      </c>
    </row>
    <row r="48" spans="1:11" ht="18.75" customHeight="1">
      <c r="A48" s="54" t="s">
        <v>166</v>
      </c>
      <c r="B48" s="53">
        <v>867</v>
      </c>
      <c r="C48" s="53">
        <v>1984</v>
      </c>
      <c r="D48" s="53">
        <v>940</v>
      </c>
      <c r="E48" s="53">
        <v>1044</v>
      </c>
      <c r="F48" s="10"/>
      <c r="G48" s="52" t="s">
        <v>172</v>
      </c>
      <c r="H48" s="53">
        <v>424</v>
      </c>
      <c r="I48" s="53">
        <v>1079</v>
      </c>
      <c r="J48" s="53">
        <v>538</v>
      </c>
      <c r="K48" s="53">
        <v>541</v>
      </c>
    </row>
    <row r="49" spans="1:11" ht="18.75" customHeight="1">
      <c r="A49" s="54" t="s">
        <v>167</v>
      </c>
      <c r="B49" s="53">
        <v>670</v>
      </c>
      <c r="C49" s="53">
        <v>1599</v>
      </c>
      <c r="D49" s="53">
        <v>770</v>
      </c>
      <c r="E49" s="53">
        <v>829</v>
      </c>
      <c r="F49" s="10"/>
      <c r="G49" s="52" t="s">
        <v>174</v>
      </c>
      <c r="H49" s="53">
        <v>179</v>
      </c>
      <c r="I49" s="53">
        <v>553</v>
      </c>
      <c r="J49" s="53">
        <v>255</v>
      </c>
      <c r="K49" s="53">
        <v>298</v>
      </c>
    </row>
    <row r="50" spans="1:11" ht="18.75" customHeight="1">
      <c r="A50" s="54" t="s">
        <v>169</v>
      </c>
      <c r="B50" s="53">
        <v>651</v>
      </c>
      <c r="C50" s="53">
        <v>1726</v>
      </c>
      <c r="D50" s="53">
        <v>852</v>
      </c>
      <c r="E50" s="53">
        <v>874</v>
      </c>
      <c r="F50" s="10"/>
      <c r="G50" s="52" t="s">
        <v>298</v>
      </c>
      <c r="H50" s="53">
        <v>385</v>
      </c>
      <c r="I50" s="53">
        <v>1019</v>
      </c>
      <c r="J50" s="53">
        <v>487</v>
      </c>
      <c r="K50" s="53">
        <v>532</v>
      </c>
    </row>
    <row r="51" spans="1:11" ht="18.75" customHeight="1">
      <c r="A51" s="54" t="s">
        <v>171</v>
      </c>
      <c r="B51" s="53">
        <v>763</v>
      </c>
      <c r="C51" s="53">
        <v>1863</v>
      </c>
      <c r="D51" s="53">
        <v>912</v>
      </c>
      <c r="E51" s="53">
        <v>951</v>
      </c>
      <c r="F51" s="10"/>
      <c r="G51" s="52" t="s">
        <v>176</v>
      </c>
      <c r="H51" s="53">
        <v>1277</v>
      </c>
      <c r="I51" s="53">
        <v>3503</v>
      </c>
      <c r="J51" s="53">
        <v>1752</v>
      </c>
      <c r="K51" s="53">
        <v>1751</v>
      </c>
    </row>
    <row r="52" spans="1:11" ht="18.75" customHeight="1">
      <c r="A52" s="54" t="s">
        <v>173</v>
      </c>
      <c r="B52" s="53">
        <v>817</v>
      </c>
      <c r="C52" s="53">
        <v>2064</v>
      </c>
      <c r="D52" s="53">
        <v>1014</v>
      </c>
      <c r="E52" s="53">
        <v>1050</v>
      </c>
      <c r="F52" s="10"/>
      <c r="G52" s="52" t="s">
        <v>178</v>
      </c>
      <c r="H52" s="53">
        <v>324</v>
      </c>
      <c r="I52" s="53">
        <v>752</v>
      </c>
      <c r="J52" s="53">
        <v>402</v>
      </c>
      <c r="K52" s="53">
        <v>350</v>
      </c>
    </row>
    <row r="53" spans="1:11" ht="18.75" customHeight="1">
      <c r="A53" s="54" t="s">
        <v>175</v>
      </c>
      <c r="B53" s="53">
        <v>968</v>
      </c>
      <c r="C53" s="53">
        <v>2272</v>
      </c>
      <c r="D53" s="53">
        <v>1067</v>
      </c>
      <c r="E53" s="53">
        <v>1205</v>
      </c>
      <c r="F53" s="10"/>
      <c r="G53" s="52" t="s">
        <v>179</v>
      </c>
      <c r="H53" s="53">
        <v>398</v>
      </c>
      <c r="I53" s="53">
        <v>975</v>
      </c>
      <c r="J53" s="53">
        <v>478</v>
      </c>
      <c r="K53" s="53">
        <v>497</v>
      </c>
    </row>
    <row r="54" spans="1:11" ht="18.75" customHeight="1">
      <c r="A54" s="54" t="s">
        <v>177</v>
      </c>
      <c r="B54" s="53">
        <v>520</v>
      </c>
      <c r="C54" s="53">
        <v>1354</v>
      </c>
      <c r="D54" s="53">
        <v>623</v>
      </c>
      <c r="E54" s="53">
        <v>731</v>
      </c>
      <c r="F54" s="10"/>
      <c r="G54" s="52" t="s">
        <v>181</v>
      </c>
      <c r="H54" s="53">
        <v>632</v>
      </c>
      <c r="I54" s="53">
        <v>1523</v>
      </c>
      <c r="J54" s="53">
        <v>778</v>
      </c>
      <c r="K54" s="53">
        <v>745</v>
      </c>
    </row>
    <row r="55" spans="1:11" ht="18.75" customHeight="1">
      <c r="A55" s="54" t="s">
        <v>83</v>
      </c>
      <c r="B55" s="53">
        <v>652</v>
      </c>
      <c r="C55" s="53">
        <v>1677</v>
      </c>
      <c r="D55" s="53">
        <v>741</v>
      </c>
      <c r="E55" s="53">
        <v>936</v>
      </c>
      <c r="F55" s="10"/>
      <c r="G55" s="52" t="s">
        <v>183</v>
      </c>
      <c r="H55" s="53">
        <v>324</v>
      </c>
      <c r="I55" s="53">
        <v>868</v>
      </c>
      <c r="J55" s="53">
        <v>434</v>
      </c>
      <c r="K55" s="53">
        <v>434</v>
      </c>
    </row>
    <row r="56" spans="1:11" ht="18.75" customHeight="1">
      <c r="A56" s="54" t="s">
        <v>85</v>
      </c>
      <c r="B56" s="53">
        <v>853</v>
      </c>
      <c r="C56" s="53">
        <v>2175</v>
      </c>
      <c r="D56" s="53">
        <v>1016</v>
      </c>
      <c r="E56" s="53">
        <v>1159</v>
      </c>
      <c r="F56" s="10"/>
      <c r="G56" s="52" t="s">
        <v>185</v>
      </c>
      <c r="H56" s="53">
        <v>1703</v>
      </c>
      <c r="I56" s="53">
        <v>4294</v>
      </c>
      <c r="J56" s="53">
        <v>2190</v>
      </c>
      <c r="K56" s="53">
        <v>2104</v>
      </c>
    </row>
    <row r="57" spans="1:11" ht="18.75" customHeight="1">
      <c r="A57" s="12"/>
      <c r="B57" s="11"/>
      <c r="C57" s="11"/>
      <c r="D57" s="11"/>
      <c r="E57" s="11"/>
      <c r="F57" s="10"/>
      <c r="G57" s="10"/>
      <c r="H57" s="11"/>
      <c r="I57" s="11"/>
      <c r="J57" s="11"/>
      <c r="K57" s="11"/>
    </row>
    <row r="58" spans="1:11" ht="19.5" customHeight="1">
      <c r="A58" s="102" t="s">
        <v>81</v>
      </c>
      <c r="B58" s="57" t="s">
        <v>80</v>
      </c>
      <c r="C58" s="104" t="s">
        <v>277</v>
      </c>
      <c r="D58" s="105"/>
      <c r="E58" s="106"/>
      <c r="F58" s="10"/>
      <c r="G58" s="102" t="s">
        <v>81</v>
      </c>
      <c r="H58" s="57" t="s">
        <v>80</v>
      </c>
      <c r="I58" s="104" t="s">
        <v>0</v>
      </c>
      <c r="J58" s="105"/>
      <c r="K58" s="106"/>
    </row>
    <row r="59" spans="1:11" ht="19.5" customHeight="1">
      <c r="A59" s="103"/>
      <c r="B59" s="58" t="s">
        <v>3</v>
      </c>
      <c r="C59" s="55" t="s">
        <v>6</v>
      </c>
      <c r="D59" s="55" t="s">
        <v>7</v>
      </c>
      <c r="E59" s="55" t="s">
        <v>8</v>
      </c>
      <c r="F59" s="10"/>
      <c r="G59" s="103"/>
      <c r="H59" s="58" t="s">
        <v>3</v>
      </c>
      <c r="I59" s="55" t="s">
        <v>6</v>
      </c>
      <c r="J59" s="55" t="s">
        <v>7</v>
      </c>
      <c r="K59" s="55" t="s">
        <v>8</v>
      </c>
    </row>
    <row r="60" spans="1:11" ht="18.75" customHeight="1">
      <c r="A60" s="52" t="s">
        <v>187</v>
      </c>
      <c r="B60" s="53">
        <v>591</v>
      </c>
      <c r="C60" s="53">
        <v>1311</v>
      </c>
      <c r="D60" s="53">
        <v>657</v>
      </c>
      <c r="E60" s="53">
        <v>654</v>
      </c>
      <c r="F60" s="10"/>
      <c r="G60" s="52" t="s">
        <v>182</v>
      </c>
      <c r="H60" s="53">
        <v>594</v>
      </c>
      <c r="I60" s="53">
        <v>1522</v>
      </c>
      <c r="J60" s="53">
        <v>776</v>
      </c>
      <c r="K60" s="53">
        <v>746</v>
      </c>
    </row>
    <row r="61" spans="1:11" ht="18.75" customHeight="1">
      <c r="A61" s="52" t="s">
        <v>189</v>
      </c>
      <c r="B61" s="53">
        <v>183</v>
      </c>
      <c r="C61" s="53">
        <v>433</v>
      </c>
      <c r="D61" s="53">
        <v>244</v>
      </c>
      <c r="E61" s="53">
        <v>189</v>
      </c>
      <c r="F61" s="10"/>
      <c r="G61" s="52" t="s">
        <v>184</v>
      </c>
      <c r="H61" s="53">
        <v>863</v>
      </c>
      <c r="I61" s="53">
        <v>2294</v>
      </c>
      <c r="J61" s="53">
        <v>1143</v>
      </c>
      <c r="K61" s="53">
        <v>1151</v>
      </c>
    </row>
    <row r="62" spans="1:11" ht="18.75" customHeight="1">
      <c r="A62" s="52" t="s">
        <v>191</v>
      </c>
      <c r="B62" s="53">
        <v>877</v>
      </c>
      <c r="C62" s="53">
        <v>1808</v>
      </c>
      <c r="D62" s="53">
        <v>886</v>
      </c>
      <c r="E62" s="53">
        <v>922</v>
      </c>
      <c r="F62" s="10"/>
      <c r="G62" s="52" t="s">
        <v>186</v>
      </c>
      <c r="H62" s="53">
        <v>909</v>
      </c>
      <c r="I62" s="53">
        <v>2389</v>
      </c>
      <c r="J62" s="53">
        <v>1186</v>
      </c>
      <c r="K62" s="53">
        <v>1203</v>
      </c>
    </row>
    <row r="63" spans="1:11" ht="18.75" customHeight="1">
      <c r="A63" s="52" t="s">
        <v>193</v>
      </c>
      <c r="B63" s="53">
        <v>1132</v>
      </c>
      <c r="C63" s="53">
        <v>2668</v>
      </c>
      <c r="D63" s="53">
        <v>1287</v>
      </c>
      <c r="E63" s="53">
        <v>1381</v>
      </c>
      <c r="F63" s="10"/>
      <c r="G63" s="52" t="s">
        <v>188</v>
      </c>
      <c r="H63" s="53">
        <v>543</v>
      </c>
      <c r="I63" s="53">
        <v>1127</v>
      </c>
      <c r="J63" s="53">
        <v>589</v>
      </c>
      <c r="K63" s="53">
        <v>538</v>
      </c>
    </row>
    <row r="64" spans="1:11" ht="18.75" customHeight="1">
      <c r="A64" s="52" t="s">
        <v>195</v>
      </c>
      <c r="B64" s="53">
        <v>483</v>
      </c>
      <c r="C64" s="53">
        <v>1181</v>
      </c>
      <c r="D64" s="53">
        <v>583</v>
      </c>
      <c r="E64" s="53">
        <v>598</v>
      </c>
      <c r="F64" s="10"/>
      <c r="G64" s="52" t="s">
        <v>190</v>
      </c>
      <c r="H64" s="53">
        <v>686</v>
      </c>
      <c r="I64" s="53">
        <v>1902</v>
      </c>
      <c r="J64" s="53">
        <v>963</v>
      </c>
      <c r="K64" s="53">
        <v>939</v>
      </c>
    </row>
    <row r="65" spans="1:11" ht="18.75" customHeight="1">
      <c r="A65" s="52" t="s">
        <v>16</v>
      </c>
      <c r="B65" s="53">
        <v>421</v>
      </c>
      <c r="C65" s="53">
        <v>1041</v>
      </c>
      <c r="D65" s="53">
        <v>485</v>
      </c>
      <c r="E65" s="53">
        <v>556</v>
      </c>
      <c r="F65" s="10"/>
      <c r="G65" s="52" t="s">
        <v>192</v>
      </c>
      <c r="H65" s="53">
        <v>621</v>
      </c>
      <c r="I65" s="53">
        <v>1175</v>
      </c>
      <c r="J65" s="53">
        <v>629</v>
      </c>
      <c r="K65" s="53">
        <v>546</v>
      </c>
    </row>
    <row r="66" spans="1:11" ht="18.75" customHeight="1">
      <c r="A66" s="52" t="s">
        <v>198</v>
      </c>
      <c r="B66" s="53">
        <v>480</v>
      </c>
      <c r="C66" s="53">
        <v>1304</v>
      </c>
      <c r="D66" s="53">
        <v>616</v>
      </c>
      <c r="E66" s="53">
        <v>688</v>
      </c>
      <c r="F66" s="10"/>
      <c r="G66" s="52" t="s">
        <v>194</v>
      </c>
      <c r="H66" s="53">
        <v>268</v>
      </c>
      <c r="I66" s="53">
        <v>598</v>
      </c>
      <c r="J66" s="53">
        <v>314</v>
      </c>
      <c r="K66" s="53">
        <v>284</v>
      </c>
    </row>
    <row r="67" spans="1:11" ht="18.75" customHeight="1">
      <c r="A67" s="52" t="s">
        <v>200</v>
      </c>
      <c r="B67" s="53">
        <v>921</v>
      </c>
      <c r="C67" s="53">
        <v>2429</v>
      </c>
      <c r="D67" s="53">
        <v>1190</v>
      </c>
      <c r="E67" s="53">
        <v>1239</v>
      </c>
      <c r="F67" s="10"/>
      <c r="G67" s="52" t="s">
        <v>196</v>
      </c>
      <c r="H67" s="53">
        <v>8114</v>
      </c>
      <c r="I67" s="53">
        <v>21384</v>
      </c>
      <c r="J67" s="53">
        <v>10480</v>
      </c>
      <c r="K67" s="53">
        <v>10904</v>
      </c>
    </row>
    <row r="68" spans="1:11" ht="18.75" customHeight="1">
      <c r="A68" s="52" t="s">
        <v>202</v>
      </c>
      <c r="B68" s="53">
        <v>711</v>
      </c>
      <c r="C68" s="53">
        <v>1613</v>
      </c>
      <c r="D68" s="53">
        <v>798</v>
      </c>
      <c r="E68" s="53">
        <v>815</v>
      </c>
      <c r="F68" s="10"/>
      <c r="G68" s="52" t="s">
        <v>197</v>
      </c>
      <c r="H68" s="53">
        <v>1</v>
      </c>
      <c r="I68" s="53">
        <v>74</v>
      </c>
      <c r="J68" s="53">
        <v>22</v>
      </c>
      <c r="K68" s="53">
        <v>52</v>
      </c>
    </row>
    <row r="69" spans="1:11" ht="18.75" customHeight="1">
      <c r="A69" s="52" t="s">
        <v>204</v>
      </c>
      <c r="B69" s="53">
        <v>832</v>
      </c>
      <c r="C69" s="53">
        <v>2027</v>
      </c>
      <c r="D69" s="53">
        <v>945</v>
      </c>
      <c r="E69" s="53">
        <v>1082</v>
      </c>
      <c r="F69" s="10"/>
      <c r="G69" s="52" t="s">
        <v>199</v>
      </c>
      <c r="H69" s="53">
        <v>947</v>
      </c>
      <c r="I69" s="53">
        <v>2659</v>
      </c>
      <c r="J69" s="53">
        <v>1345</v>
      </c>
      <c r="K69" s="53">
        <v>1314</v>
      </c>
    </row>
    <row r="70" spans="1:11" ht="18.75" customHeight="1">
      <c r="A70" s="52" t="s">
        <v>206</v>
      </c>
      <c r="B70" s="53">
        <v>881</v>
      </c>
      <c r="C70" s="53">
        <v>2161</v>
      </c>
      <c r="D70" s="53">
        <v>1036</v>
      </c>
      <c r="E70" s="53">
        <v>1125</v>
      </c>
      <c r="F70" s="10"/>
      <c r="G70" s="52" t="s">
        <v>201</v>
      </c>
      <c r="H70" s="53">
        <v>5776</v>
      </c>
      <c r="I70" s="53">
        <v>13367</v>
      </c>
      <c r="J70" s="53">
        <v>6854</v>
      </c>
      <c r="K70" s="53">
        <v>6513</v>
      </c>
    </row>
    <row r="71" spans="1:11" ht="18.75" customHeight="1">
      <c r="A71" s="52" t="s">
        <v>208</v>
      </c>
      <c r="B71" s="53">
        <v>1078</v>
      </c>
      <c r="C71" s="53">
        <v>2419</v>
      </c>
      <c r="D71" s="53">
        <v>1112</v>
      </c>
      <c r="E71" s="53">
        <v>1307</v>
      </c>
      <c r="F71" s="10"/>
      <c r="G71" s="52" t="s">
        <v>203</v>
      </c>
      <c r="H71" s="53">
        <v>780</v>
      </c>
      <c r="I71" s="53">
        <v>1529</v>
      </c>
      <c r="J71" s="53">
        <v>763</v>
      </c>
      <c r="K71" s="53">
        <v>766</v>
      </c>
    </row>
    <row r="72" spans="1:11" ht="18.75" customHeight="1">
      <c r="A72" s="52" t="s">
        <v>210</v>
      </c>
      <c r="B72" s="53">
        <v>668</v>
      </c>
      <c r="C72" s="53">
        <v>1419</v>
      </c>
      <c r="D72" s="53">
        <v>674</v>
      </c>
      <c r="E72" s="53">
        <v>745</v>
      </c>
      <c r="F72" s="10"/>
      <c r="G72" s="52" t="s">
        <v>205</v>
      </c>
      <c r="H72" s="53">
        <v>1026</v>
      </c>
      <c r="I72" s="53">
        <v>1929</v>
      </c>
      <c r="J72" s="53">
        <v>998</v>
      </c>
      <c r="K72" s="53">
        <v>931</v>
      </c>
    </row>
    <row r="73" spans="1:11" ht="18.75" customHeight="1">
      <c r="A73" s="52" t="s">
        <v>212</v>
      </c>
      <c r="B73" s="53">
        <v>889</v>
      </c>
      <c r="C73" s="53">
        <v>2023</v>
      </c>
      <c r="D73" s="53">
        <v>994</v>
      </c>
      <c r="E73" s="53">
        <v>1029</v>
      </c>
      <c r="F73" s="10"/>
      <c r="G73" s="52" t="s">
        <v>207</v>
      </c>
      <c r="H73" s="53">
        <v>637</v>
      </c>
      <c r="I73" s="53">
        <v>1533</v>
      </c>
      <c r="J73" s="53">
        <v>795</v>
      </c>
      <c r="K73" s="53">
        <v>738</v>
      </c>
    </row>
    <row r="74" spans="1:11" ht="18.75" customHeight="1">
      <c r="A74" s="52" t="s">
        <v>214</v>
      </c>
      <c r="B74" s="53">
        <v>336</v>
      </c>
      <c r="C74" s="53">
        <v>791</v>
      </c>
      <c r="D74" s="53">
        <v>368</v>
      </c>
      <c r="E74" s="53">
        <v>423</v>
      </c>
      <c r="F74" s="10"/>
      <c r="G74" s="52" t="s">
        <v>209</v>
      </c>
      <c r="H74" s="53">
        <v>352</v>
      </c>
      <c r="I74" s="53">
        <v>790</v>
      </c>
      <c r="J74" s="53">
        <v>382</v>
      </c>
      <c r="K74" s="53">
        <v>408</v>
      </c>
    </row>
    <row r="75" spans="1:11" ht="18.75" customHeight="1">
      <c r="A75" s="52" t="s">
        <v>216</v>
      </c>
      <c r="B75" s="53">
        <v>273</v>
      </c>
      <c r="C75" s="53">
        <v>650</v>
      </c>
      <c r="D75" s="53">
        <v>284</v>
      </c>
      <c r="E75" s="53">
        <v>366</v>
      </c>
      <c r="F75" s="10"/>
      <c r="G75" s="52" t="s">
        <v>211</v>
      </c>
      <c r="H75" s="53">
        <v>331</v>
      </c>
      <c r="I75" s="53">
        <v>847</v>
      </c>
      <c r="J75" s="53">
        <v>441</v>
      </c>
      <c r="K75" s="53">
        <v>406</v>
      </c>
    </row>
    <row r="76" spans="1:11" ht="18.75" customHeight="1">
      <c r="A76" s="52" t="s">
        <v>218</v>
      </c>
      <c r="B76" s="53">
        <v>514</v>
      </c>
      <c r="C76" s="53">
        <v>1239</v>
      </c>
      <c r="D76" s="53">
        <v>562</v>
      </c>
      <c r="E76" s="53">
        <v>677</v>
      </c>
      <c r="F76" s="10"/>
      <c r="G76" s="52" t="s">
        <v>213</v>
      </c>
      <c r="H76" s="53">
        <v>678</v>
      </c>
      <c r="I76" s="53">
        <v>1548</v>
      </c>
      <c r="J76" s="53">
        <v>844</v>
      </c>
      <c r="K76" s="53">
        <v>704</v>
      </c>
    </row>
    <row r="77" spans="1:11" ht="18.75" customHeight="1">
      <c r="A77" s="52" t="s">
        <v>220</v>
      </c>
      <c r="B77" s="53">
        <v>304</v>
      </c>
      <c r="C77" s="53">
        <v>739</v>
      </c>
      <c r="D77" s="53">
        <v>327</v>
      </c>
      <c r="E77" s="53">
        <v>412</v>
      </c>
      <c r="F77" s="10"/>
      <c r="G77" s="52" t="s">
        <v>215</v>
      </c>
      <c r="H77" s="53">
        <v>1077</v>
      </c>
      <c r="I77" s="53">
        <v>2298</v>
      </c>
      <c r="J77" s="53">
        <v>1335</v>
      </c>
      <c r="K77" s="53">
        <v>963</v>
      </c>
    </row>
    <row r="78" spans="1:11" ht="18.75" customHeight="1">
      <c r="A78" s="52" t="s">
        <v>222</v>
      </c>
      <c r="B78" s="53">
        <v>300</v>
      </c>
      <c r="C78" s="53">
        <v>738</v>
      </c>
      <c r="D78" s="53">
        <v>334</v>
      </c>
      <c r="E78" s="53">
        <v>404</v>
      </c>
      <c r="F78" s="10"/>
      <c r="G78" s="52" t="s">
        <v>217</v>
      </c>
      <c r="H78" s="53">
        <v>1029</v>
      </c>
      <c r="I78" s="53">
        <v>2182</v>
      </c>
      <c r="J78" s="53">
        <v>1151</v>
      </c>
      <c r="K78" s="53">
        <v>1031</v>
      </c>
    </row>
    <row r="79" spans="1:11" ht="18.75" customHeight="1">
      <c r="A79" s="52" t="s">
        <v>224</v>
      </c>
      <c r="B79" s="53">
        <v>124</v>
      </c>
      <c r="C79" s="53">
        <v>325</v>
      </c>
      <c r="D79" s="53">
        <v>155</v>
      </c>
      <c r="E79" s="53">
        <v>170</v>
      </c>
      <c r="F79" s="10"/>
      <c r="G79" s="52" t="s">
        <v>219</v>
      </c>
      <c r="H79" s="53">
        <v>830</v>
      </c>
      <c r="I79" s="53">
        <v>2616</v>
      </c>
      <c r="J79" s="53">
        <v>1231</v>
      </c>
      <c r="K79" s="53">
        <v>1385</v>
      </c>
    </row>
    <row r="80" spans="1:11" ht="18.75" customHeight="1">
      <c r="A80" s="52" t="s">
        <v>226</v>
      </c>
      <c r="B80" s="53">
        <v>131</v>
      </c>
      <c r="C80" s="53">
        <v>284</v>
      </c>
      <c r="D80" s="53">
        <v>137</v>
      </c>
      <c r="E80" s="53">
        <v>147</v>
      </c>
      <c r="F80" s="10"/>
      <c r="G80" s="52" t="s">
        <v>221</v>
      </c>
      <c r="H80" s="53">
        <v>856</v>
      </c>
      <c r="I80" s="53">
        <v>2146</v>
      </c>
      <c r="J80" s="53">
        <v>1159</v>
      </c>
      <c r="K80" s="53">
        <v>987</v>
      </c>
    </row>
    <row r="81" spans="1:11" ht="18.75" customHeight="1">
      <c r="A81" s="52" t="s">
        <v>228</v>
      </c>
      <c r="B81" s="53">
        <v>54</v>
      </c>
      <c r="C81" s="53">
        <v>121</v>
      </c>
      <c r="D81" s="53">
        <v>56</v>
      </c>
      <c r="E81" s="53">
        <v>65</v>
      </c>
      <c r="F81" s="10"/>
      <c r="G81" s="52" t="s">
        <v>223</v>
      </c>
      <c r="H81" s="53">
        <v>693</v>
      </c>
      <c r="I81" s="53">
        <v>1781</v>
      </c>
      <c r="J81" s="53">
        <v>937</v>
      </c>
      <c r="K81" s="53">
        <v>844</v>
      </c>
    </row>
    <row r="82" spans="1:11" ht="18.75" customHeight="1">
      <c r="A82" s="54" t="s">
        <v>281</v>
      </c>
      <c r="B82" s="53">
        <v>640</v>
      </c>
      <c r="C82" s="53">
        <v>1295</v>
      </c>
      <c r="D82" s="53">
        <v>643</v>
      </c>
      <c r="E82" s="53">
        <v>652</v>
      </c>
      <c r="F82" s="10"/>
      <c r="G82" s="52" t="s">
        <v>287</v>
      </c>
      <c r="H82" s="53">
        <v>800</v>
      </c>
      <c r="I82" s="53">
        <v>2091</v>
      </c>
      <c r="J82" s="53">
        <v>1076</v>
      </c>
      <c r="K82" s="53">
        <v>1015</v>
      </c>
    </row>
    <row r="83" spans="1:11" ht="18.75" customHeight="1">
      <c r="A83" s="54" t="s">
        <v>282</v>
      </c>
      <c r="B83" s="53">
        <v>805</v>
      </c>
      <c r="C83" s="53">
        <v>1512</v>
      </c>
      <c r="D83" s="53">
        <v>704</v>
      </c>
      <c r="E83" s="53">
        <v>808</v>
      </c>
      <c r="F83" s="10"/>
      <c r="G83" s="52" t="s">
        <v>225</v>
      </c>
      <c r="H83" s="53">
        <v>1357</v>
      </c>
      <c r="I83" s="53">
        <v>3434</v>
      </c>
      <c r="J83" s="53">
        <v>1773</v>
      </c>
      <c r="K83" s="53">
        <v>1661</v>
      </c>
    </row>
    <row r="84" spans="1:11" ht="18.75" customHeight="1">
      <c r="A84" s="54" t="s">
        <v>283</v>
      </c>
      <c r="B84" s="53">
        <v>811</v>
      </c>
      <c r="C84" s="53">
        <v>1970</v>
      </c>
      <c r="D84" s="53">
        <v>966</v>
      </c>
      <c r="E84" s="53">
        <v>1004</v>
      </c>
      <c r="F84" s="10"/>
      <c r="G84" s="52" t="s">
        <v>227</v>
      </c>
      <c r="H84" s="53">
        <v>1062</v>
      </c>
      <c r="I84" s="53">
        <v>2337</v>
      </c>
      <c r="J84" s="53">
        <v>1273</v>
      </c>
      <c r="K84" s="53">
        <v>1064</v>
      </c>
    </row>
    <row r="85" spans="1:11" ht="18.75" customHeight="1">
      <c r="A85" s="54" t="s">
        <v>284</v>
      </c>
      <c r="B85" s="53">
        <v>709</v>
      </c>
      <c r="C85" s="53">
        <v>1406</v>
      </c>
      <c r="D85" s="53">
        <v>782</v>
      </c>
      <c r="E85" s="53">
        <v>624</v>
      </c>
      <c r="F85" s="10"/>
      <c r="G85" s="52" t="s">
        <v>229</v>
      </c>
      <c r="H85" s="53">
        <v>1107</v>
      </c>
      <c r="I85" s="53">
        <v>2635</v>
      </c>
      <c r="J85" s="53">
        <v>1417</v>
      </c>
      <c r="K85" s="53">
        <v>1218</v>
      </c>
    </row>
    <row r="86" spans="1:11" ht="18.75" customHeight="1">
      <c r="A86" s="54" t="s">
        <v>285</v>
      </c>
      <c r="B86" s="53">
        <v>626</v>
      </c>
      <c r="C86" s="53">
        <v>1503</v>
      </c>
      <c r="D86" s="53">
        <v>741</v>
      </c>
      <c r="E86" s="53">
        <v>762</v>
      </c>
      <c r="F86" s="10"/>
      <c r="G86" s="52" t="s">
        <v>230</v>
      </c>
      <c r="H86" s="53">
        <v>865</v>
      </c>
      <c r="I86" s="53">
        <v>2351</v>
      </c>
      <c r="J86" s="53">
        <v>1211</v>
      </c>
      <c r="K86" s="53">
        <v>1140</v>
      </c>
    </row>
    <row r="87" spans="1:11" ht="18.75" customHeight="1">
      <c r="A87" s="54" t="s">
        <v>286</v>
      </c>
      <c r="B87" s="53">
        <v>1011</v>
      </c>
      <c r="C87" s="53">
        <v>2662</v>
      </c>
      <c r="D87" s="53">
        <v>1305</v>
      </c>
      <c r="E87" s="53">
        <v>1357</v>
      </c>
      <c r="F87" s="10"/>
      <c r="G87" s="52" t="s">
        <v>232</v>
      </c>
      <c r="H87" s="53">
        <v>0</v>
      </c>
      <c r="I87" s="53">
        <v>0</v>
      </c>
      <c r="J87" s="53">
        <v>0</v>
      </c>
      <c r="K87" s="53">
        <v>0</v>
      </c>
    </row>
    <row r="88" spans="1:11" ht="18.75" customHeight="1">
      <c r="A88" s="54" t="s">
        <v>231</v>
      </c>
      <c r="B88" s="53">
        <v>532</v>
      </c>
      <c r="C88" s="53">
        <v>1113</v>
      </c>
      <c r="D88" s="53">
        <v>573</v>
      </c>
      <c r="E88" s="53">
        <v>540</v>
      </c>
      <c r="F88" s="10"/>
      <c r="G88" s="52" t="s">
        <v>234</v>
      </c>
      <c r="H88" s="53">
        <v>401</v>
      </c>
      <c r="I88" s="53">
        <v>961</v>
      </c>
      <c r="J88" s="53">
        <v>489</v>
      </c>
      <c r="K88" s="53">
        <v>472</v>
      </c>
    </row>
    <row r="89" spans="1:11" ht="18.75" customHeight="1">
      <c r="A89" s="54" t="s">
        <v>233</v>
      </c>
      <c r="B89" s="53">
        <v>1032</v>
      </c>
      <c r="C89" s="53">
        <v>2370</v>
      </c>
      <c r="D89" s="53">
        <v>1206</v>
      </c>
      <c r="E89" s="53">
        <v>1164</v>
      </c>
      <c r="F89" s="10"/>
      <c r="G89" s="52" t="s">
        <v>236</v>
      </c>
      <c r="H89" s="53">
        <v>576</v>
      </c>
      <c r="I89" s="53">
        <v>1545</v>
      </c>
      <c r="J89" s="53">
        <v>815</v>
      </c>
      <c r="K89" s="53">
        <v>730</v>
      </c>
    </row>
    <row r="90" spans="1:11" ht="18.75" customHeight="1">
      <c r="A90" s="54" t="s">
        <v>235</v>
      </c>
      <c r="B90" s="53">
        <v>737</v>
      </c>
      <c r="C90" s="53">
        <v>1650</v>
      </c>
      <c r="D90" s="53">
        <v>867</v>
      </c>
      <c r="E90" s="53">
        <v>783</v>
      </c>
      <c r="F90" s="10"/>
      <c r="G90" s="52" t="s">
        <v>238</v>
      </c>
      <c r="H90" s="53">
        <v>659</v>
      </c>
      <c r="I90" s="53">
        <v>1574</v>
      </c>
      <c r="J90" s="53">
        <v>812</v>
      </c>
      <c r="K90" s="53">
        <v>762</v>
      </c>
    </row>
    <row r="91" spans="1:11" ht="18.75" customHeight="1">
      <c r="A91" s="54" t="s">
        <v>237</v>
      </c>
      <c r="B91" s="53">
        <v>768</v>
      </c>
      <c r="C91" s="53">
        <v>1682</v>
      </c>
      <c r="D91" s="53">
        <v>872</v>
      </c>
      <c r="E91" s="53">
        <v>810</v>
      </c>
      <c r="F91" s="10"/>
      <c r="G91" s="52" t="s">
        <v>240</v>
      </c>
      <c r="H91" s="53">
        <v>1840</v>
      </c>
      <c r="I91" s="53">
        <v>3781</v>
      </c>
      <c r="J91" s="53">
        <v>1828</v>
      </c>
      <c r="K91" s="53">
        <v>1953</v>
      </c>
    </row>
    <row r="92" spans="1:11" ht="18.75" customHeight="1">
      <c r="A92" s="54" t="s">
        <v>239</v>
      </c>
      <c r="B92" s="53">
        <v>895</v>
      </c>
      <c r="C92" s="53">
        <v>2206</v>
      </c>
      <c r="D92" s="53">
        <v>1103</v>
      </c>
      <c r="E92" s="53">
        <v>1103</v>
      </c>
      <c r="F92" s="10"/>
      <c r="G92" s="52" t="s">
        <v>242</v>
      </c>
      <c r="H92" s="53">
        <v>1926</v>
      </c>
      <c r="I92" s="53">
        <v>3447</v>
      </c>
      <c r="J92" s="53">
        <v>1753</v>
      </c>
      <c r="K92" s="53">
        <v>1694</v>
      </c>
    </row>
    <row r="93" spans="1:11" ht="18.75" customHeight="1">
      <c r="A93" s="54" t="s">
        <v>241</v>
      </c>
      <c r="B93" s="53">
        <v>162</v>
      </c>
      <c r="C93" s="53">
        <v>421</v>
      </c>
      <c r="D93" s="53">
        <v>212</v>
      </c>
      <c r="E93" s="53">
        <v>209</v>
      </c>
      <c r="F93" s="10"/>
      <c r="G93" s="52" t="s">
        <v>244</v>
      </c>
      <c r="H93" s="53">
        <v>1241</v>
      </c>
      <c r="I93" s="53">
        <v>2368</v>
      </c>
      <c r="J93" s="53">
        <v>1233</v>
      </c>
      <c r="K93" s="53">
        <v>1135</v>
      </c>
    </row>
    <row r="94" spans="1:11" ht="18.75" customHeight="1">
      <c r="A94" s="54" t="s">
        <v>243</v>
      </c>
      <c r="B94" s="53">
        <v>776</v>
      </c>
      <c r="C94" s="53">
        <v>2035</v>
      </c>
      <c r="D94" s="53">
        <v>1010</v>
      </c>
      <c r="E94" s="53">
        <v>1025</v>
      </c>
      <c r="F94" s="10"/>
      <c r="G94" s="52" t="s">
        <v>246</v>
      </c>
      <c r="H94" s="53">
        <v>2364</v>
      </c>
      <c r="I94" s="53">
        <v>5654</v>
      </c>
      <c r="J94" s="53">
        <v>2818</v>
      </c>
      <c r="K94" s="53">
        <v>2836</v>
      </c>
    </row>
    <row r="95" spans="1:11" ht="18.75" customHeight="1">
      <c r="A95" s="54" t="s">
        <v>245</v>
      </c>
      <c r="B95" s="53">
        <v>943</v>
      </c>
      <c r="C95" s="53">
        <v>2403</v>
      </c>
      <c r="D95" s="53">
        <v>1218</v>
      </c>
      <c r="E95" s="53">
        <v>1185</v>
      </c>
      <c r="F95" s="10"/>
      <c r="G95" s="52" t="s">
        <v>248</v>
      </c>
      <c r="H95" s="53">
        <v>1548</v>
      </c>
      <c r="I95" s="53">
        <v>3232</v>
      </c>
      <c r="J95" s="53">
        <v>1603</v>
      </c>
      <c r="K95" s="53">
        <v>1629</v>
      </c>
    </row>
    <row r="96" spans="1:11" ht="18.75" customHeight="1">
      <c r="A96" s="54" t="s">
        <v>247</v>
      </c>
      <c r="B96" s="53">
        <v>879</v>
      </c>
      <c r="C96" s="53">
        <v>2255</v>
      </c>
      <c r="D96" s="53">
        <v>1089</v>
      </c>
      <c r="E96" s="53">
        <v>1166</v>
      </c>
      <c r="F96" s="10"/>
      <c r="G96" s="52" t="s">
        <v>250</v>
      </c>
      <c r="H96" s="53">
        <v>1342</v>
      </c>
      <c r="I96" s="53">
        <v>2960</v>
      </c>
      <c r="J96" s="53">
        <v>1509</v>
      </c>
      <c r="K96" s="53">
        <v>1451</v>
      </c>
    </row>
    <row r="97" spans="1:11" ht="18.75" customHeight="1">
      <c r="A97" s="54" t="s">
        <v>249</v>
      </c>
      <c r="B97" s="53">
        <v>785</v>
      </c>
      <c r="C97" s="53">
        <v>2147</v>
      </c>
      <c r="D97" s="53">
        <v>1080</v>
      </c>
      <c r="E97" s="53">
        <v>1067</v>
      </c>
      <c r="F97" s="10"/>
      <c r="G97" s="52" t="s">
        <v>252</v>
      </c>
      <c r="H97" s="53">
        <v>1303</v>
      </c>
      <c r="I97" s="53">
        <v>2827</v>
      </c>
      <c r="J97" s="53">
        <v>1463</v>
      </c>
      <c r="K97" s="53">
        <v>1364</v>
      </c>
    </row>
    <row r="98" spans="1:11" ht="18.75" customHeight="1">
      <c r="A98" s="54" t="s">
        <v>251</v>
      </c>
      <c r="B98" s="53">
        <v>670</v>
      </c>
      <c r="C98" s="53">
        <v>1775</v>
      </c>
      <c r="D98" s="53">
        <v>833</v>
      </c>
      <c r="E98" s="53">
        <v>942</v>
      </c>
      <c r="F98" s="10"/>
      <c r="G98" s="52" t="s">
        <v>27</v>
      </c>
      <c r="H98" s="53">
        <v>4940</v>
      </c>
      <c r="I98" s="53">
        <v>12430</v>
      </c>
      <c r="J98" s="53">
        <v>6171</v>
      </c>
      <c r="K98" s="53">
        <v>6259</v>
      </c>
    </row>
    <row r="99" spans="1:11" ht="18.75" customHeight="1">
      <c r="A99" s="54" t="s">
        <v>253</v>
      </c>
      <c r="B99" s="53">
        <v>363</v>
      </c>
      <c r="C99" s="53">
        <v>1002</v>
      </c>
      <c r="D99" s="53">
        <v>486</v>
      </c>
      <c r="E99" s="53">
        <v>516</v>
      </c>
      <c r="F99" s="10"/>
      <c r="G99" s="52" t="s">
        <v>255</v>
      </c>
      <c r="H99" s="53">
        <v>5105</v>
      </c>
      <c r="I99" s="53">
        <v>12103</v>
      </c>
      <c r="J99" s="53">
        <v>6143</v>
      </c>
      <c r="K99" s="53">
        <v>5960</v>
      </c>
    </row>
    <row r="100" spans="1:11" ht="18.75" customHeight="1">
      <c r="A100" s="54" t="s">
        <v>254</v>
      </c>
      <c r="B100" s="53">
        <v>542</v>
      </c>
      <c r="C100" s="53">
        <v>1452</v>
      </c>
      <c r="D100" s="53">
        <v>723</v>
      </c>
      <c r="E100" s="53">
        <v>729</v>
      </c>
      <c r="F100" s="10"/>
      <c r="G100" s="52" t="s">
        <v>257</v>
      </c>
      <c r="H100" s="53">
        <v>3505</v>
      </c>
      <c r="I100" s="53">
        <v>8031</v>
      </c>
      <c r="J100" s="53">
        <v>4131</v>
      </c>
      <c r="K100" s="53">
        <v>3900</v>
      </c>
    </row>
    <row r="101" spans="1:11" ht="18.75" customHeight="1">
      <c r="A101" s="54" t="s">
        <v>256</v>
      </c>
      <c r="B101" s="53">
        <v>1861</v>
      </c>
      <c r="C101" s="53">
        <v>3863</v>
      </c>
      <c r="D101" s="53">
        <v>1870</v>
      </c>
      <c r="E101" s="53">
        <v>1993</v>
      </c>
      <c r="F101" s="10"/>
      <c r="G101" s="52" t="s">
        <v>259</v>
      </c>
      <c r="H101" s="53">
        <v>103</v>
      </c>
      <c r="I101" s="53">
        <v>221</v>
      </c>
      <c r="J101" s="53">
        <v>113</v>
      </c>
      <c r="K101" s="53">
        <v>108</v>
      </c>
    </row>
    <row r="102" spans="1:11" ht="18.75" customHeight="1">
      <c r="A102" s="54" t="s">
        <v>258</v>
      </c>
      <c r="B102" s="53">
        <v>423</v>
      </c>
      <c r="C102" s="53">
        <v>1161</v>
      </c>
      <c r="D102" s="53">
        <v>588</v>
      </c>
      <c r="E102" s="53">
        <v>573</v>
      </c>
      <c r="F102" s="10"/>
      <c r="G102" s="52" t="s">
        <v>261</v>
      </c>
      <c r="H102" s="53">
        <v>1442</v>
      </c>
      <c r="I102" s="53">
        <v>3937</v>
      </c>
      <c r="J102" s="53">
        <v>1965</v>
      </c>
      <c r="K102" s="53">
        <v>1972</v>
      </c>
    </row>
    <row r="103" spans="1:11" ht="18.75" customHeight="1">
      <c r="A103" s="54" t="s">
        <v>260</v>
      </c>
      <c r="B103" s="53">
        <v>0</v>
      </c>
      <c r="C103" s="53">
        <v>0</v>
      </c>
      <c r="D103" s="53">
        <v>0</v>
      </c>
      <c r="E103" s="53">
        <v>0</v>
      </c>
      <c r="F103" s="10"/>
      <c r="G103" s="52" t="s">
        <v>263</v>
      </c>
      <c r="H103" s="53">
        <v>1093</v>
      </c>
      <c r="I103" s="53">
        <v>2953</v>
      </c>
      <c r="J103" s="53">
        <v>1571</v>
      </c>
      <c r="K103" s="53">
        <v>1382</v>
      </c>
    </row>
    <row r="104" spans="1:13" ht="18.75" customHeight="1">
      <c r="A104" s="54" t="s">
        <v>262</v>
      </c>
      <c r="B104" s="53">
        <v>712</v>
      </c>
      <c r="C104" s="53">
        <v>1611</v>
      </c>
      <c r="D104" s="53">
        <v>817</v>
      </c>
      <c r="E104" s="53">
        <v>794</v>
      </c>
      <c r="F104" s="10"/>
      <c r="G104" s="52" t="s">
        <v>265</v>
      </c>
      <c r="H104" s="53">
        <v>2032</v>
      </c>
      <c r="I104" s="53">
        <v>4121</v>
      </c>
      <c r="J104" s="53">
        <v>2390</v>
      </c>
      <c r="K104" s="53">
        <v>1731</v>
      </c>
      <c r="M104" s="7" t="s">
        <v>48</v>
      </c>
    </row>
    <row r="105" spans="1:11" ht="18.75" customHeight="1">
      <c r="A105" s="54" t="s">
        <v>264</v>
      </c>
      <c r="B105" s="53">
        <v>1343</v>
      </c>
      <c r="C105" s="53">
        <v>3085</v>
      </c>
      <c r="D105" s="53">
        <v>1522</v>
      </c>
      <c r="E105" s="53">
        <v>1563</v>
      </c>
      <c r="F105" s="10"/>
      <c r="G105" s="52" t="s">
        <v>267</v>
      </c>
      <c r="H105" s="53">
        <v>1190</v>
      </c>
      <c r="I105" s="53">
        <v>3117</v>
      </c>
      <c r="J105" s="53">
        <v>1525</v>
      </c>
      <c r="K105" s="53">
        <v>1592</v>
      </c>
    </row>
    <row r="106" spans="1:11" ht="18.75" customHeight="1">
      <c r="A106" s="54" t="s">
        <v>266</v>
      </c>
      <c r="B106" s="53">
        <v>1006</v>
      </c>
      <c r="C106" s="53">
        <v>2399</v>
      </c>
      <c r="D106" s="53">
        <v>1175</v>
      </c>
      <c r="E106" s="53">
        <v>1224</v>
      </c>
      <c r="F106" s="10"/>
      <c r="G106" s="52" t="s">
        <v>269</v>
      </c>
      <c r="H106" s="53">
        <v>479</v>
      </c>
      <c r="I106" s="53">
        <v>1526</v>
      </c>
      <c r="J106" s="53">
        <v>755</v>
      </c>
      <c r="K106" s="53">
        <v>771</v>
      </c>
    </row>
    <row r="107" spans="1:11" ht="18.75" customHeight="1">
      <c r="A107" s="54" t="s">
        <v>268</v>
      </c>
      <c r="B107" s="53">
        <v>904</v>
      </c>
      <c r="C107" s="53">
        <v>2283</v>
      </c>
      <c r="D107" s="53">
        <v>1127</v>
      </c>
      <c r="E107" s="53">
        <v>1156</v>
      </c>
      <c r="F107" s="10"/>
      <c r="G107" s="52" t="s">
        <v>271</v>
      </c>
      <c r="H107" s="53">
        <v>809</v>
      </c>
      <c r="I107" s="53">
        <v>2334</v>
      </c>
      <c r="J107" s="53">
        <v>1202</v>
      </c>
      <c r="K107" s="53">
        <v>1132</v>
      </c>
    </row>
    <row r="108" spans="1:11" ht="18.75" customHeight="1">
      <c r="A108" s="54" t="s">
        <v>270</v>
      </c>
      <c r="B108" s="53">
        <v>8</v>
      </c>
      <c r="C108" s="53">
        <v>12</v>
      </c>
      <c r="D108" s="53">
        <v>9</v>
      </c>
      <c r="E108" s="53">
        <v>3</v>
      </c>
      <c r="F108" s="10"/>
      <c r="G108" s="52" t="s">
        <v>26</v>
      </c>
      <c r="H108" s="53">
        <v>5845</v>
      </c>
      <c r="I108" s="53">
        <v>15712</v>
      </c>
      <c r="J108" s="53">
        <v>7803</v>
      </c>
      <c r="K108" s="53">
        <v>7909</v>
      </c>
    </row>
    <row r="109" spans="1:11" ht="18.75" customHeight="1">
      <c r="A109" s="52" t="s">
        <v>272</v>
      </c>
      <c r="B109" s="53">
        <v>557</v>
      </c>
      <c r="C109" s="53">
        <v>1351</v>
      </c>
      <c r="D109" s="53">
        <v>691</v>
      </c>
      <c r="E109" s="53">
        <v>660</v>
      </c>
      <c r="F109" s="10"/>
      <c r="G109" s="52"/>
      <c r="H109" s="59"/>
      <c r="I109" s="59"/>
      <c r="J109" s="59"/>
      <c r="K109" s="59"/>
    </row>
    <row r="110" spans="1:11" ht="18.75" customHeight="1">
      <c r="A110" s="52" t="s">
        <v>273</v>
      </c>
      <c r="B110" s="53">
        <v>672</v>
      </c>
      <c r="C110" s="53">
        <v>1476</v>
      </c>
      <c r="D110" s="53">
        <v>739</v>
      </c>
      <c r="E110" s="53">
        <v>737</v>
      </c>
      <c r="F110" s="10"/>
      <c r="G110" s="56" t="s">
        <v>275</v>
      </c>
      <c r="H110" s="60">
        <f>SUM(B5:B56)+SUM(B60:B111)+SUM(H5:H56)+SUM(H60:H108)</f>
        <v>171965</v>
      </c>
      <c r="I110" s="60">
        <f>SUM(C5:C56)+SUM(C60:C111)+SUM(I5:I56)+SUM(I60:I108)</f>
        <v>407731</v>
      </c>
      <c r="J110" s="60">
        <f>SUM(D5:D56)+SUM(D60:D111)+SUM(J5:J56)+SUM(J60:J108)</f>
        <v>203746</v>
      </c>
      <c r="K110" s="60">
        <f>SUM(E5:E56)+SUM(E60:E111)+SUM(K5:K56)+SUM(K60:K108)</f>
        <v>203985</v>
      </c>
    </row>
    <row r="111" spans="1:17" ht="18.75" customHeight="1">
      <c r="A111" s="52" t="s">
        <v>180</v>
      </c>
      <c r="B111" s="53">
        <v>1049</v>
      </c>
      <c r="C111" s="53">
        <v>2719</v>
      </c>
      <c r="D111" s="53">
        <v>1344</v>
      </c>
      <c r="E111" s="53">
        <v>1375</v>
      </c>
      <c r="F111" s="10"/>
      <c r="N111" s="13"/>
      <c r="O111" s="14"/>
      <c r="P111" s="14"/>
      <c r="Q111" s="14"/>
    </row>
    <row r="112" spans="1:6" ht="14.25">
      <c r="A112" s="15"/>
      <c r="B112" s="15" t="s">
        <v>274</v>
      </c>
      <c r="C112" s="15"/>
      <c r="D112" s="15"/>
      <c r="E112" s="15"/>
      <c r="F112" s="10"/>
    </row>
    <row r="113" spans="1:5" ht="13.5">
      <c r="A113" s="16"/>
      <c r="B113" s="16"/>
      <c r="C113" s="16"/>
      <c r="D113" s="16"/>
      <c r="E113" s="16"/>
    </row>
    <row r="114" spans="1:5" ht="13.5">
      <c r="A114" s="16"/>
      <c r="B114" s="16"/>
      <c r="C114" s="16"/>
      <c r="D114" s="16"/>
      <c r="E114" s="16"/>
    </row>
    <row r="115" spans="1:5" ht="13.5">
      <c r="A115" s="16"/>
      <c r="B115" s="16"/>
      <c r="C115" s="16"/>
      <c r="D115" s="16"/>
      <c r="E115" s="16"/>
    </row>
    <row r="116" spans="1:5" ht="13.5">
      <c r="A116" s="16"/>
      <c r="B116" s="16"/>
      <c r="C116" s="16"/>
      <c r="D116" s="16"/>
      <c r="E116" s="16"/>
    </row>
    <row r="117" spans="1:5" ht="13.5">
      <c r="A117" s="16"/>
      <c r="B117" s="16"/>
      <c r="C117" s="16"/>
      <c r="D117" s="16"/>
      <c r="E117" s="16"/>
    </row>
    <row r="118" spans="1:5" ht="13.5">
      <c r="A118" s="16"/>
      <c r="B118" s="16"/>
      <c r="C118" s="16"/>
      <c r="D118" s="16"/>
      <c r="E118" s="16"/>
    </row>
    <row r="119" spans="1:5" ht="13.5">
      <c r="A119" s="16"/>
      <c r="B119" s="16"/>
      <c r="C119" s="16"/>
      <c r="D119" s="16"/>
      <c r="E119" s="16"/>
    </row>
    <row r="120" spans="1:5" ht="13.5">
      <c r="A120" s="16"/>
      <c r="B120" s="16"/>
      <c r="C120" s="16"/>
      <c r="D120" s="16"/>
      <c r="E120" s="16"/>
    </row>
    <row r="121" spans="1:5" ht="13.5">
      <c r="A121" s="16"/>
      <c r="B121" s="16"/>
      <c r="C121" s="16"/>
      <c r="D121" s="16"/>
      <c r="E121" s="16"/>
    </row>
    <row r="122" spans="1:5" ht="13.5">
      <c r="A122" s="16"/>
      <c r="B122" s="16"/>
      <c r="C122" s="16"/>
      <c r="D122" s="16"/>
      <c r="E122" s="16"/>
    </row>
    <row r="123" spans="1:5" ht="13.5">
      <c r="A123" s="16"/>
      <c r="B123" s="16"/>
      <c r="C123" s="16"/>
      <c r="D123" s="16"/>
      <c r="E123" s="16"/>
    </row>
    <row r="124" spans="1:5" ht="13.5">
      <c r="A124" s="16"/>
      <c r="B124" s="16"/>
      <c r="C124" s="16"/>
      <c r="D124" s="16"/>
      <c r="E124" s="16"/>
    </row>
    <row r="125" spans="1:5" ht="13.5">
      <c r="A125" s="16"/>
      <c r="B125" s="16"/>
      <c r="C125" s="16"/>
      <c r="D125" s="16"/>
      <c r="E125" s="16"/>
    </row>
    <row r="126" spans="1:5" ht="13.5">
      <c r="A126" s="16"/>
      <c r="B126" s="16"/>
      <c r="C126" s="16"/>
      <c r="D126" s="16"/>
      <c r="E126" s="16"/>
    </row>
    <row r="127" spans="1:5" ht="13.5">
      <c r="A127" s="16"/>
      <c r="B127" s="16"/>
      <c r="C127" s="16"/>
      <c r="D127" s="16"/>
      <c r="E127" s="16"/>
    </row>
    <row r="128" spans="1:5" ht="13.5">
      <c r="A128" s="16"/>
      <c r="B128" s="16"/>
      <c r="C128" s="16"/>
      <c r="D128" s="16"/>
      <c r="E128" s="16"/>
    </row>
    <row r="129" spans="1:5" ht="13.5">
      <c r="A129" s="16"/>
      <c r="B129" s="16"/>
      <c r="C129" s="16"/>
      <c r="D129" s="16"/>
      <c r="E129" s="16"/>
    </row>
    <row r="130" spans="1:5" ht="13.5">
      <c r="A130" s="16"/>
      <c r="B130" s="16"/>
      <c r="C130" s="16"/>
      <c r="D130" s="16"/>
      <c r="E130" s="16"/>
    </row>
    <row r="131" spans="1:5" ht="13.5">
      <c r="A131" s="16"/>
      <c r="B131" s="16"/>
      <c r="C131" s="16"/>
      <c r="D131" s="16"/>
      <c r="E131" s="16"/>
    </row>
    <row r="132" spans="1:5" ht="13.5">
      <c r="A132" s="16"/>
      <c r="B132" s="16"/>
      <c r="C132" s="16"/>
      <c r="D132" s="16"/>
      <c r="E132" s="16"/>
    </row>
    <row r="133" spans="1:5" ht="13.5">
      <c r="A133" s="16"/>
      <c r="B133" s="16"/>
      <c r="C133" s="16"/>
      <c r="D133" s="16"/>
      <c r="E133" s="16"/>
    </row>
    <row r="134" spans="1:5" ht="13.5">
      <c r="A134" s="16"/>
      <c r="B134" s="16"/>
      <c r="C134" s="16"/>
      <c r="D134" s="16"/>
      <c r="E134" s="16"/>
    </row>
    <row r="135" spans="1:5" ht="13.5">
      <c r="A135" s="16"/>
      <c r="B135" s="16"/>
      <c r="C135" s="16"/>
      <c r="D135" s="16"/>
      <c r="E135" s="16"/>
    </row>
    <row r="136" spans="1:5" ht="13.5">
      <c r="A136" s="16"/>
      <c r="B136" s="16"/>
      <c r="C136" s="16"/>
      <c r="D136" s="16"/>
      <c r="E136" s="16"/>
    </row>
    <row r="137" spans="1:5" ht="13.5">
      <c r="A137" s="16"/>
      <c r="B137" s="16"/>
      <c r="C137" s="16"/>
      <c r="D137" s="16"/>
      <c r="E137" s="16"/>
    </row>
    <row r="138" spans="1:5" ht="13.5">
      <c r="A138" s="16"/>
      <c r="B138" s="16"/>
      <c r="C138" s="16"/>
      <c r="D138" s="16"/>
      <c r="E138" s="16"/>
    </row>
    <row r="139" spans="1:5" ht="13.5">
      <c r="A139" s="16"/>
      <c r="B139" s="16"/>
      <c r="C139" s="16"/>
      <c r="D139" s="16"/>
      <c r="E139" s="16"/>
    </row>
    <row r="140" spans="1:5" ht="13.5">
      <c r="A140" s="16"/>
      <c r="B140" s="16"/>
      <c r="C140" s="16"/>
      <c r="D140" s="16"/>
      <c r="E140" s="16"/>
    </row>
    <row r="141" spans="1:5" ht="13.5">
      <c r="A141" s="16"/>
      <c r="B141" s="16"/>
      <c r="C141" s="16"/>
      <c r="D141" s="16"/>
      <c r="E141" s="16"/>
    </row>
    <row r="142" spans="1:5" ht="13.5">
      <c r="A142" s="16"/>
      <c r="B142" s="16"/>
      <c r="C142" s="16"/>
      <c r="D142" s="16"/>
      <c r="E142" s="16"/>
    </row>
    <row r="143" spans="1:5" ht="13.5">
      <c r="A143" s="16"/>
      <c r="B143" s="16"/>
      <c r="C143" s="16"/>
      <c r="D143" s="16"/>
      <c r="E143" s="16"/>
    </row>
    <row r="144" spans="1:5" ht="13.5">
      <c r="A144" s="16"/>
      <c r="B144" s="16"/>
      <c r="C144" s="16"/>
      <c r="D144" s="16"/>
      <c r="E144" s="16"/>
    </row>
    <row r="145" spans="1:5" ht="13.5">
      <c r="A145" s="16"/>
      <c r="B145" s="16"/>
      <c r="C145" s="16"/>
      <c r="D145" s="16"/>
      <c r="E145" s="16"/>
    </row>
    <row r="146" spans="1:5" ht="13.5">
      <c r="A146" s="16"/>
      <c r="B146" s="16"/>
      <c r="C146" s="16"/>
      <c r="D146" s="16"/>
      <c r="E146" s="16"/>
    </row>
    <row r="147" spans="1:5" ht="13.5">
      <c r="A147" s="16"/>
      <c r="B147" s="16"/>
      <c r="C147" s="16"/>
      <c r="D147" s="16"/>
      <c r="E147" s="16"/>
    </row>
    <row r="148" spans="1:11" ht="13.5">
      <c r="A148" s="16"/>
      <c r="B148" s="16"/>
      <c r="C148" s="16"/>
      <c r="D148" s="16"/>
      <c r="E148" s="16"/>
      <c r="H148" s="16"/>
      <c r="I148" s="16"/>
      <c r="J148" s="16"/>
      <c r="K148" s="16"/>
    </row>
    <row r="149" spans="1:5" ht="13.5">
      <c r="A149" s="16"/>
      <c r="B149" s="16"/>
      <c r="C149" s="16"/>
      <c r="D149" s="16"/>
      <c r="E149" s="16"/>
    </row>
    <row r="150" spans="1:5" ht="13.5">
      <c r="A150" s="16"/>
      <c r="B150" s="16"/>
      <c r="C150" s="16"/>
      <c r="D150" s="16"/>
      <c r="E150" s="16"/>
    </row>
    <row r="151" spans="1:5" ht="13.5">
      <c r="A151" s="16"/>
      <c r="B151" s="16"/>
      <c r="C151" s="16"/>
      <c r="D151" s="16"/>
      <c r="E151" s="16"/>
    </row>
    <row r="152" spans="1:5" ht="13.5">
      <c r="A152" s="16"/>
      <c r="B152" s="16"/>
      <c r="C152" s="16"/>
      <c r="D152" s="16"/>
      <c r="E152" s="16"/>
    </row>
    <row r="154" spans="8:11" ht="13.5">
      <c r="H154" s="16"/>
      <c r="I154" s="16"/>
      <c r="J154" s="16"/>
      <c r="K154" s="16"/>
    </row>
    <row r="159" spans="7:11" s="16" customFormat="1" ht="13.5">
      <c r="G159" s="7"/>
      <c r="H159" s="7"/>
      <c r="I159" s="7"/>
      <c r="J159" s="7"/>
      <c r="K159" s="7"/>
    </row>
  </sheetData>
  <mergeCells count="9">
    <mergeCell ref="A1:K1"/>
    <mergeCell ref="A3:A4"/>
    <mergeCell ref="G3:G4"/>
    <mergeCell ref="A58:A59"/>
    <mergeCell ref="G58:G59"/>
    <mergeCell ref="C58:E58"/>
    <mergeCell ref="I58:K58"/>
    <mergeCell ref="I3:K3"/>
    <mergeCell ref="C3:E3"/>
  </mergeCells>
  <printOptions/>
  <pageMargins left="0.6692913385826772" right="0.3937007874015748" top="0.5511811023622047" bottom="0.6692913385826772" header="0.4330708661417323" footer="0.4330708661417323"/>
  <pageSetup horizontalDpi="400" verticalDpi="400" orientation="portrait" paperSize="9" scale="74" r:id="rId1"/>
  <rowBreaks count="1" manualBreakCount="1">
    <brk id="57" max="10" man="1"/>
  </rowBreaks>
  <colBreaks count="1" manualBreakCount="1">
    <brk id="11" max="111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AK75"/>
  <sheetViews>
    <sheetView workbookViewId="0" topLeftCell="A1">
      <selection activeCell="A1" sqref="A1:H1"/>
    </sheetView>
  </sheetViews>
  <sheetFormatPr defaultColWidth="8.796875" defaultRowHeight="14.25"/>
  <cols>
    <col min="1" max="8" width="10.3984375" style="0" customWidth="1"/>
  </cols>
  <sheetData>
    <row r="1" spans="1:37" s="5" customFormat="1" ht="13.5">
      <c r="A1" s="107" t="s">
        <v>280</v>
      </c>
      <c r="B1" s="107"/>
      <c r="C1" s="107"/>
      <c r="D1" s="107"/>
      <c r="E1" s="107"/>
      <c r="F1" s="107"/>
      <c r="G1" s="107"/>
      <c r="H1" s="107"/>
      <c r="AK1" s="5" t="s">
        <v>52</v>
      </c>
    </row>
    <row r="2" spans="1:8" s="2" customFormat="1" ht="14.25" thickBot="1">
      <c r="A2" s="2" t="str">
        <f>'１３地区別人口と世帯数'!A2</f>
        <v>2010.2.1</v>
      </c>
      <c r="F2" s="31"/>
      <c r="G2" s="31"/>
      <c r="H2" s="31"/>
    </row>
    <row r="3" spans="1:8" ht="14.25" customHeight="1" thickBot="1">
      <c r="A3" s="43" t="s">
        <v>53</v>
      </c>
      <c r="B3" s="44" t="s">
        <v>6</v>
      </c>
      <c r="C3" s="45" t="s">
        <v>7</v>
      </c>
      <c r="D3" s="45" t="s">
        <v>8</v>
      </c>
      <c r="E3" s="43" t="s">
        <v>53</v>
      </c>
      <c r="F3" s="45" t="s">
        <v>6</v>
      </c>
      <c r="G3" s="45" t="s">
        <v>7</v>
      </c>
      <c r="H3" s="46" t="s">
        <v>8</v>
      </c>
    </row>
    <row r="4" spans="1:8" ht="11.25" customHeight="1">
      <c r="A4" s="47" t="s">
        <v>54</v>
      </c>
      <c r="B4" s="17">
        <v>18324</v>
      </c>
      <c r="C4" s="18">
        <v>9316</v>
      </c>
      <c r="D4" s="18">
        <v>9008</v>
      </c>
      <c r="E4" s="47" t="s">
        <v>55</v>
      </c>
      <c r="F4" s="17">
        <v>29254</v>
      </c>
      <c r="G4" s="18">
        <v>14205</v>
      </c>
      <c r="H4" s="19">
        <v>15049</v>
      </c>
    </row>
    <row r="5" spans="1:8" ht="11.25" customHeight="1">
      <c r="A5" s="48">
        <v>0</v>
      </c>
      <c r="B5" s="17">
        <v>3486</v>
      </c>
      <c r="C5" s="18">
        <v>1794</v>
      </c>
      <c r="D5" s="18">
        <v>1692</v>
      </c>
      <c r="E5" s="48">
        <v>60</v>
      </c>
      <c r="F5" s="17">
        <v>6492</v>
      </c>
      <c r="G5" s="18">
        <v>3160</v>
      </c>
      <c r="H5" s="19">
        <v>3332</v>
      </c>
    </row>
    <row r="6" spans="1:8" ht="11.25" customHeight="1">
      <c r="A6" s="48">
        <v>1</v>
      </c>
      <c r="B6" s="17">
        <v>3735</v>
      </c>
      <c r="C6" s="18">
        <v>1879</v>
      </c>
      <c r="D6" s="18">
        <v>1856</v>
      </c>
      <c r="E6" s="48">
        <v>61</v>
      </c>
      <c r="F6" s="17">
        <v>6706</v>
      </c>
      <c r="G6" s="18">
        <v>3232</v>
      </c>
      <c r="H6" s="19">
        <v>3474</v>
      </c>
    </row>
    <row r="7" spans="1:8" ht="11.25" customHeight="1">
      <c r="A7" s="48">
        <v>2</v>
      </c>
      <c r="B7" s="17">
        <v>3693</v>
      </c>
      <c r="C7" s="18">
        <v>1907</v>
      </c>
      <c r="D7" s="18">
        <v>1786</v>
      </c>
      <c r="E7" s="48">
        <v>62</v>
      </c>
      <c r="F7" s="17">
        <v>6797</v>
      </c>
      <c r="G7" s="18">
        <v>3280</v>
      </c>
      <c r="H7" s="19">
        <v>3517</v>
      </c>
    </row>
    <row r="8" spans="1:8" ht="11.25" customHeight="1">
      <c r="A8" s="48">
        <v>3</v>
      </c>
      <c r="B8" s="17">
        <v>3718</v>
      </c>
      <c r="C8" s="18">
        <v>1878</v>
      </c>
      <c r="D8" s="18">
        <v>1840</v>
      </c>
      <c r="E8" s="48">
        <v>63</v>
      </c>
      <c r="F8" s="17">
        <v>5022</v>
      </c>
      <c r="G8" s="18">
        <v>2456</v>
      </c>
      <c r="H8" s="19">
        <v>2566</v>
      </c>
    </row>
    <row r="9" spans="1:8" ht="11.25" customHeight="1">
      <c r="A9" s="49">
        <v>4</v>
      </c>
      <c r="B9" s="20">
        <v>3692</v>
      </c>
      <c r="C9" s="21">
        <v>1858</v>
      </c>
      <c r="D9" s="21">
        <v>1834</v>
      </c>
      <c r="E9" s="49">
        <v>64</v>
      </c>
      <c r="F9" s="20">
        <v>4237</v>
      </c>
      <c r="G9" s="21">
        <v>2077</v>
      </c>
      <c r="H9" s="22">
        <v>2160</v>
      </c>
    </row>
    <row r="10" spans="1:8" ht="11.25" customHeight="1">
      <c r="A10" s="47" t="s">
        <v>56</v>
      </c>
      <c r="B10" s="17">
        <v>19314</v>
      </c>
      <c r="C10" s="18">
        <v>9851</v>
      </c>
      <c r="D10" s="18">
        <v>9463</v>
      </c>
      <c r="E10" s="47" t="s">
        <v>57</v>
      </c>
      <c r="F10" s="17">
        <v>25721</v>
      </c>
      <c r="G10" s="18">
        <v>12316</v>
      </c>
      <c r="H10" s="19">
        <v>13405</v>
      </c>
    </row>
    <row r="11" spans="1:8" ht="11.25" customHeight="1">
      <c r="A11" s="48">
        <v>5</v>
      </c>
      <c r="B11" s="17">
        <v>3850</v>
      </c>
      <c r="C11" s="18">
        <v>1928</v>
      </c>
      <c r="D11" s="18">
        <v>1922</v>
      </c>
      <c r="E11" s="48">
        <v>65</v>
      </c>
      <c r="F11" s="17">
        <v>5005</v>
      </c>
      <c r="G11" s="18">
        <v>2379</v>
      </c>
      <c r="H11" s="19">
        <v>2626</v>
      </c>
    </row>
    <row r="12" spans="1:8" ht="11.25" customHeight="1">
      <c r="A12" s="48">
        <v>6</v>
      </c>
      <c r="B12" s="17">
        <v>3846</v>
      </c>
      <c r="C12" s="18">
        <v>1955</v>
      </c>
      <c r="D12" s="18">
        <v>1891</v>
      </c>
      <c r="E12" s="48">
        <v>66</v>
      </c>
      <c r="F12" s="17">
        <v>5534</v>
      </c>
      <c r="G12" s="18">
        <v>2676</v>
      </c>
      <c r="H12" s="19">
        <v>2858</v>
      </c>
    </row>
    <row r="13" spans="1:8" ht="11.25" customHeight="1">
      <c r="A13" s="48">
        <v>7</v>
      </c>
      <c r="B13" s="17">
        <v>3834</v>
      </c>
      <c r="C13" s="18">
        <v>1962</v>
      </c>
      <c r="D13" s="18">
        <v>1872</v>
      </c>
      <c r="E13" s="48">
        <v>67</v>
      </c>
      <c r="F13" s="17">
        <v>5162</v>
      </c>
      <c r="G13" s="18">
        <v>2503</v>
      </c>
      <c r="H13" s="19">
        <v>2659</v>
      </c>
    </row>
    <row r="14" spans="1:8" ht="11.25" customHeight="1">
      <c r="A14" s="48">
        <v>8</v>
      </c>
      <c r="B14" s="17">
        <v>3858</v>
      </c>
      <c r="C14" s="18">
        <v>1987</v>
      </c>
      <c r="D14" s="18">
        <v>1871</v>
      </c>
      <c r="E14" s="48">
        <v>68</v>
      </c>
      <c r="F14" s="17">
        <v>5294</v>
      </c>
      <c r="G14" s="18">
        <v>2492</v>
      </c>
      <c r="H14" s="19">
        <v>2802</v>
      </c>
    </row>
    <row r="15" spans="1:8" ht="11.25" customHeight="1">
      <c r="A15" s="49">
        <v>9</v>
      </c>
      <c r="B15" s="20">
        <v>3926</v>
      </c>
      <c r="C15" s="21">
        <v>2019</v>
      </c>
      <c r="D15" s="21">
        <v>1907</v>
      </c>
      <c r="E15" s="49">
        <v>69</v>
      </c>
      <c r="F15" s="20">
        <v>4726</v>
      </c>
      <c r="G15" s="21">
        <v>2266</v>
      </c>
      <c r="H15" s="22">
        <v>2460</v>
      </c>
    </row>
    <row r="16" spans="1:8" ht="11.25" customHeight="1">
      <c r="A16" s="47" t="s">
        <v>58</v>
      </c>
      <c r="B16" s="17">
        <v>19069</v>
      </c>
      <c r="C16" s="18">
        <v>9862</v>
      </c>
      <c r="D16" s="18">
        <v>9207</v>
      </c>
      <c r="E16" s="47" t="s">
        <v>59</v>
      </c>
      <c r="F16" s="17">
        <v>20167</v>
      </c>
      <c r="G16" s="18">
        <v>9458</v>
      </c>
      <c r="H16" s="19">
        <v>10709</v>
      </c>
    </row>
    <row r="17" spans="1:8" ht="11.25" customHeight="1">
      <c r="A17" s="48">
        <v>10</v>
      </c>
      <c r="B17" s="17">
        <v>3825</v>
      </c>
      <c r="C17" s="18">
        <v>1945</v>
      </c>
      <c r="D17" s="18">
        <v>1880</v>
      </c>
      <c r="E17" s="48">
        <v>70</v>
      </c>
      <c r="F17" s="17">
        <v>3981</v>
      </c>
      <c r="G17" s="18">
        <v>1901</v>
      </c>
      <c r="H17" s="19">
        <v>2080</v>
      </c>
    </row>
    <row r="18" spans="1:8" ht="11.25" customHeight="1">
      <c r="A18" s="48">
        <v>11</v>
      </c>
      <c r="B18" s="17">
        <v>3863</v>
      </c>
      <c r="C18" s="18">
        <v>2041</v>
      </c>
      <c r="D18" s="18">
        <v>1822</v>
      </c>
      <c r="E18" s="48">
        <v>71</v>
      </c>
      <c r="F18" s="17">
        <v>3962</v>
      </c>
      <c r="G18" s="18">
        <v>1837</v>
      </c>
      <c r="H18" s="19">
        <v>2125</v>
      </c>
    </row>
    <row r="19" spans="1:8" ht="11.25" customHeight="1">
      <c r="A19" s="48">
        <v>12</v>
      </c>
      <c r="B19" s="17">
        <v>3893</v>
      </c>
      <c r="C19" s="18">
        <v>1953</v>
      </c>
      <c r="D19" s="18">
        <v>1940</v>
      </c>
      <c r="E19" s="48">
        <v>72</v>
      </c>
      <c r="F19" s="17">
        <v>4289</v>
      </c>
      <c r="G19" s="18">
        <v>2057</v>
      </c>
      <c r="H19" s="19">
        <v>2232</v>
      </c>
    </row>
    <row r="20" spans="1:8" ht="11.25" customHeight="1">
      <c r="A20" s="48">
        <v>13</v>
      </c>
      <c r="B20" s="17">
        <v>3790</v>
      </c>
      <c r="C20" s="18">
        <v>1998</v>
      </c>
      <c r="D20" s="18">
        <v>1792</v>
      </c>
      <c r="E20" s="48">
        <v>73</v>
      </c>
      <c r="F20" s="17">
        <v>3952</v>
      </c>
      <c r="G20" s="18">
        <v>1837</v>
      </c>
      <c r="H20" s="19">
        <v>2115</v>
      </c>
    </row>
    <row r="21" spans="1:8" ht="11.25" customHeight="1">
      <c r="A21" s="49">
        <v>14</v>
      </c>
      <c r="B21" s="20">
        <v>3698</v>
      </c>
      <c r="C21" s="21">
        <v>1925</v>
      </c>
      <c r="D21" s="21">
        <v>1773</v>
      </c>
      <c r="E21" s="49">
        <v>74</v>
      </c>
      <c r="F21" s="20">
        <v>3983</v>
      </c>
      <c r="G21" s="21">
        <v>1826</v>
      </c>
      <c r="H21" s="22">
        <v>2157</v>
      </c>
    </row>
    <row r="22" spans="1:8" ht="11.25" customHeight="1">
      <c r="A22" s="47" t="s">
        <v>60</v>
      </c>
      <c r="B22" s="17">
        <v>18571</v>
      </c>
      <c r="C22" s="18">
        <v>9474</v>
      </c>
      <c r="D22" s="18">
        <v>9097</v>
      </c>
      <c r="E22" s="47" t="s">
        <v>61</v>
      </c>
      <c r="F22" s="17">
        <v>15218</v>
      </c>
      <c r="G22" s="18">
        <v>6846</v>
      </c>
      <c r="H22" s="19">
        <v>8372</v>
      </c>
    </row>
    <row r="23" spans="1:8" ht="11.25" customHeight="1">
      <c r="A23" s="48">
        <v>15</v>
      </c>
      <c r="B23" s="17">
        <v>3930</v>
      </c>
      <c r="C23" s="18">
        <v>1968</v>
      </c>
      <c r="D23" s="18">
        <v>1962</v>
      </c>
      <c r="E23" s="48">
        <v>75</v>
      </c>
      <c r="F23" s="17">
        <v>3439</v>
      </c>
      <c r="G23" s="18">
        <v>1627</v>
      </c>
      <c r="H23" s="19">
        <v>1812</v>
      </c>
    </row>
    <row r="24" spans="1:8" ht="11.25" customHeight="1">
      <c r="A24" s="48">
        <v>16</v>
      </c>
      <c r="B24" s="17">
        <v>3604</v>
      </c>
      <c r="C24" s="18">
        <v>1804</v>
      </c>
      <c r="D24" s="18">
        <v>1800</v>
      </c>
      <c r="E24" s="48">
        <v>76</v>
      </c>
      <c r="F24" s="17">
        <v>3244</v>
      </c>
      <c r="G24" s="18">
        <v>1488</v>
      </c>
      <c r="H24" s="19">
        <v>1756</v>
      </c>
    </row>
    <row r="25" spans="1:8" ht="11.25" customHeight="1">
      <c r="A25" s="48">
        <v>17</v>
      </c>
      <c r="B25" s="17">
        <v>3627</v>
      </c>
      <c r="C25" s="18">
        <v>1847</v>
      </c>
      <c r="D25" s="18">
        <v>1780</v>
      </c>
      <c r="E25" s="48">
        <v>77</v>
      </c>
      <c r="F25" s="17">
        <v>3145</v>
      </c>
      <c r="G25" s="18">
        <v>1423</v>
      </c>
      <c r="H25" s="19">
        <v>1722</v>
      </c>
    </row>
    <row r="26" spans="1:8" ht="11.25" customHeight="1">
      <c r="A26" s="48">
        <v>18</v>
      </c>
      <c r="B26" s="17">
        <v>3605</v>
      </c>
      <c r="C26" s="18">
        <v>1837</v>
      </c>
      <c r="D26" s="18">
        <v>1768</v>
      </c>
      <c r="E26" s="48">
        <v>78</v>
      </c>
      <c r="F26" s="17">
        <v>2767</v>
      </c>
      <c r="G26" s="18">
        <v>1171</v>
      </c>
      <c r="H26" s="19">
        <v>1596</v>
      </c>
    </row>
    <row r="27" spans="1:8" ht="11.25" customHeight="1">
      <c r="A27" s="49">
        <v>19</v>
      </c>
      <c r="B27" s="20">
        <v>3805</v>
      </c>
      <c r="C27" s="21">
        <v>2018</v>
      </c>
      <c r="D27" s="21">
        <v>1787</v>
      </c>
      <c r="E27" s="49">
        <v>79</v>
      </c>
      <c r="F27" s="20">
        <v>2623</v>
      </c>
      <c r="G27" s="21">
        <v>1137</v>
      </c>
      <c r="H27" s="22">
        <v>1486</v>
      </c>
    </row>
    <row r="28" spans="1:8" ht="11.25" customHeight="1">
      <c r="A28" s="47" t="s">
        <v>62</v>
      </c>
      <c r="B28" s="17">
        <v>20692</v>
      </c>
      <c r="C28" s="18">
        <v>10988</v>
      </c>
      <c r="D28" s="18">
        <v>9704</v>
      </c>
      <c r="E28" s="47" t="s">
        <v>63</v>
      </c>
      <c r="F28" s="17">
        <v>10108</v>
      </c>
      <c r="G28" s="18">
        <v>4052</v>
      </c>
      <c r="H28" s="19">
        <v>6056</v>
      </c>
    </row>
    <row r="29" spans="1:8" ht="11.25" customHeight="1">
      <c r="A29" s="48">
        <v>20</v>
      </c>
      <c r="B29" s="17">
        <v>3794</v>
      </c>
      <c r="C29" s="18">
        <v>1990</v>
      </c>
      <c r="D29" s="18">
        <v>1804</v>
      </c>
      <c r="E29" s="48">
        <v>80</v>
      </c>
      <c r="F29" s="17">
        <v>2366</v>
      </c>
      <c r="G29" s="18">
        <v>986</v>
      </c>
      <c r="H29" s="19">
        <v>1380</v>
      </c>
    </row>
    <row r="30" spans="1:8" ht="11.25" customHeight="1">
      <c r="A30" s="48">
        <v>21</v>
      </c>
      <c r="B30" s="17">
        <v>4110</v>
      </c>
      <c r="C30" s="18">
        <v>2203</v>
      </c>
      <c r="D30" s="18">
        <v>1907</v>
      </c>
      <c r="E30" s="48">
        <v>81</v>
      </c>
      <c r="F30" s="17">
        <v>2217</v>
      </c>
      <c r="G30" s="18">
        <v>892</v>
      </c>
      <c r="H30" s="19">
        <v>1325</v>
      </c>
    </row>
    <row r="31" spans="1:8" ht="11.25" customHeight="1">
      <c r="A31" s="48">
        <v>22</v>
      </c>
      <c r="B31" s="17">
        <v>4114</v>
      </c>
      <c r="C31" s="18">
        <v>2173</v>
      </c>
      <c r="D31" s="18">
        <v>1941</v>
      </c>
      <c r="E31" s="48">
        <v>82</v>
      </c>
      <c r="F31" s="17">
        <v>1957</v>
      </c>
      <c r="G31" s="18">
        <v>805</v>
      </c>
      <c r="H31" s="19">
        <v>1152</v>
      </c>
    </row>
    <row r="32" spans="1:8" ht="11.25" customHeight="1">
      <c r="A32" s="48">
        <v>23</v>
      </c>
      <c r="B32" s="17">
        <v>4196</v>
      </c>
      <c r="C32" s="18">
        <v>2266</v>
      </c>
      <c r="D32" s="18">
        <v>1930</v>
      </c>
      <c r="E32" s="48">
        <v>83</v>
      </c>
      <c r="F32" s="17">
        <v>1873</v>
      </c>
      <c r="G32" s="18">
        <v>737</v>
      </c>
      <c r="H32" s="19">
        <v>1136</v>
      </c>
    </row>
    <row r="33" spans="1:8" ht="11.25" customHeight="1">
      <c r="A33" s="49">
        <v>24</v>
      </c>
      <c r="B33" s="20">
        <v>4478</v>
      </c>
      <c r="C33" s="21">
        <v>2356</v>
      </c>
      <c r="D33" s="21">
        <v>2122</v>
      </c>
      <c r="E33" s="49">
        <v>84</v>
      </c>
      <c r="F33" s="20">
        <v>1695</v>
      </c>
      <c r="G33" s="21">
        <v>632</v>
      </c>
      <c r="H33" s="22">
        <v>1063</v>
      </c>
    </row>
    <row r="34" spans="1:8" ht="11.25" customHeight="1">
      <c r="A34" s="47" t="s">
        <v>64</v>
      </c>
      <c r="B34" s="17">
        <v>24740</v>
      </c>
      <c r="C34" s="18">
        <v>13140</v>
      </c>
      <c r="D34" s="18">
        <v>11600</v>
      </c>
      <c r="E34" s="47" t="s">
        <v>65</v>
      </c>
      <c r="F34" s="17">
        <v>5401</v>
      </c>
      <c r="G34" s="18">
        <v>1711</v>
      </c>
      <c r="H34" s="19">
        <v>3690</v>
      </c>
    </row>
    <row r="35" spans="1:8" ht="11.25" customHeight="1">
      <c r="A35" s="48">
        <v>25</v>
      </c>
      <c r="B35" s="17">
        <v>4766</v>
      </c>
      <c r="C35" s="18">
        <v>2516</v>
      </c>
      <c r="D35" s="18">
        <v>2250</v>
      </c>
      <c r="E35" s="48">
        <v>85</v>
      </c>
      <c r="F35" s="17">
        <v>1330</v>
      </c>
      <c r="G35" s="18">
        <v>451</v>
      </c>
      <c r="H35" s="19">
        <v>879</v>
      </c>
    </row>
    <row r="36" spans="1:8" ht="11.25" customHeight="1">
      <c r="A36" s="48">
        <v>26</v>
      </c>
      <c r="B36" s="17">
        <v>4910</v>
      </c>
      <c r="C36" s="18">
        <v>2645</v>
      </c>
      <c r="D36" s="18">
        <v>2265</v>
      </c>
      <c r="E36" s="48">
        <v>86</v>
      </c>
      <c r="F36" s="17">
        <v>1295</v>
      </c>
      <c r="G36" s="18">
        <v>448</v>
      </c>
      <c r="H36" s="19">
        <v>847</v>
      </c>
    </row>
    <row r="37" spans="1:8" ht="11.25" customHeight="1">
      <c r="A37" s="48">
        <v>27</v>
      </c>
      <c r="B37" s="17">
        <v>5024</v>
      </c>
      <c r="C37" s="18">
        <v>2646</v>
      </c>
      <c r="D37" s="18">
        <v>2378</v>
      </c>
      <c r="E37" s="48">
        <v>87</v>
      </c>
      <c r="F37" s="17">
        <v>1062</v>
      </c>
      <c r="G37" s="18">
        <v>332</v>
      </c>
      <c r="H37" s="19">
        <v>730</v>
      </c>
    </row>
    <row r="38" spans="1:8" ht="11.25" customHeight="1">
      <c r="A38" s="48">
        <v>28</v>
      </c>
      <c r="B38" s="17">
        <v>4957</v>
      </c>
      <c r="C38" s="18">
        <v>2702</v>
      </c>
      <c r="D38" s="18">
        <v>2255</v>
      </c>
      <c r="E38" s="48">
        <v>88</v>
      </c>
      <c r="F38" s="17">
        <v>931</v>
      </c>
      <c r="G38" s="18">
        <v>256</v>
      </c>
      <c r="H38" s="19">
        <v>675</v>
      </c>
    </row>
    <row r="39" spans="1:8" ht="11.25" customHeight="1">
      <c r="A39" s="49">
        <v>29</v>
      </c>
      <c r="B39" s="20">
        <v>5083</v>
      </c>
      <c r="C39" s="21">
        <v>2631</v>
      </c>
      <c r="D39" s="21">
        <v>2452</v>
      </c>
      <c r="E39" s="49">
        <v>89</v>
      </c>
      <c r="F39" s="20">
        <v>783</v>
      </c>
      <c r="G39" s="21">
        <v>224</v>
      </c>
      <c r="H39" s="22">
        <v>559</v>
      </c>
    </row>
    <row r="40" spans="1:8" ht="11.25" customHeight="1">
      <c r="A40" s="47" t="s">
        <v>66</v>
      </c>
      <c r="B40" s="17">
        <v>29917</v>
      </c>
      <c r="C40" s="18">
        <v>15528</v>
      </c>
      <c r="D40" s="18">
        <v>14389</v>
      </c>
      <c r="E40" s="47" t="s">
        <v>67</v>
      </c>
      <c r="F40" s="17">
        <v>2322</v>
      </c>
      <c r="G40" s="18">
        <v>575</v>
      </c>
      <c r="H40" s="19">
        <v>1747</v>
      </c>
    </row>
    <row r="41" spans="1:8" ht="11.25" customHeight="1">
      <c r="A41" s="48">
        <v>30</v>
      </c>
      <c r="B41" s="17">
        <v>5543</v>
      </c>
      <c r="C41" s="18">
        <v>2924</v>
      </c>
      <c r="D41" s="18">
        <v>2619</v>
      </c>
      <c r="E41" s="48">
        <v>90</v>
      </c>
      <c r="F41" s="17">
        <v>644</v>
      </c>
      <c r="G41" s="18">
        <v>170</v>
      </c>
      <c r="H41" s="19">
        <v>474</v>
      </c>
    </row>
    <row r="42" spans="1:8" ht="11.25" customHeight="1">
      <c r="A42" s="48">
        <v>31</v>
      </c>
      <c r="B42" s="17">
        <v>5702</v>
      </c>
      <c r="C42" s="18">
        <v>2941</v>
      </c>
      <c r="D42" s="18">
        <v>2761</v>
      </c>
      <c r="E42" s="48">
        <v>91</v>
      </c>
      <c r="F42" s="17">
        <v>508</v>
      </c>
      <c r="G42" s="18">
        <v>116</v>
      </c>
      <c r="H42" s="19">
        <v>392</v>
      </c>
    </row>
    <row r="43" spans="1:8" ht="11.25" customHeight="1">
      <c r="A43" s="48">
        <v>32</v>
      </c>
      <c r="B43" s="17">
        <v>6026</v>
      </c>
      <c r="C43" s="18">
        <v>3121</v>
      </c>
      <c r="D43" s="18">
        <v>2905</v>
      </c>
      <c r="E43" s="48">
        <v>92</v>
      </c>
      <c r="F43" s="17">
        <v>465</v>
      </c>
      <c r="G43" s="18">
        <v>124</v>
      </c>
      <c r="H43" s="19">
        <v>341</v>
      </c>
    </row>
    <row r="44" spans="1:8" ht="11.25" customHeight="1">
      <c r="A44" s="48">
        <v>33</v>
      </c>
      <c r="B44" s="17">
        <v>6237</v>
      </c>
      <c r="C44" s="18">
        <v>3251</v>
      </c>
      <c r="D44" s="18">
        <v>2986</v>
      </c>
      <c r="E44" s="48">
        <v>93</v>
      </c>
      <c r="F44" s="17">
        <v>392</v>
      </c>
      <c r="G44" s="18">
        <v>99</v>
      </c>
      <c r="H44" s="19">
        <v>293</v>
      </c>
    </row>
    <row r="45" spans="1:8" ht="11.25" customHeight="1">
      <c r="A45" s="49">
        <v>34</v>
      </c>
      <c r="B45" s="20">
        <v>6409</v>
      </c>
      <c r="C45" s="21">
        <v>3291</v>
      </c>
      <c r="D45" s="21">
        <v>3118</v>
      </c>
      <c r="E45" s="49">
        <v>94</v>
      </c>
      <c r="F45" s="20">
        <v>313</v>
      </c>
      <c r="G45" s="21">
        <v>66</v>
      </c>
      <c r="H45" s="22">
        <v>247</v>
      </c>
    </row>
    <row r="46" spans="1:8" ht="11.25" customHeight="1">
      <c r="A46" s="47" t="s">
        <v>68</v>
      </c>
      <c r="B46" s="17">
        <v>36516</v>
      </c>
      <c r="C46" s="18">
        <v>18749</v>
      </c>
      <c r="D46" s="18">
        <v>17767</v>
      </c>
      <c r="E46" s="47" t="s">
        <v>69</v>
      </c>
      <c r="F46" s="17">
        <v>806</v>
      </c>
      <c r="G46" s="18">
        <v>149</v>
      </c>
      <c r="H46" s="19">
        <v>657</v>
      </c>
    </row>
    <row r="47" spans="1:8" ht="11.25" customHeight="1">
      <c r="A47" s="48">
        <v>35</v>
      </c>
      <c r="B47" s="17">
        <v>6925</v>
      </c>
      <c r="C47" s="18">
        <v>3541</v>
      </c>
      <c r="D47" s="18">
        <v>3384</v>
      </c>
      <c r="E47" s="48">
        <v>95</v>
      </c>
      <c r="F47" s="17">
        <v>264</v>
      </c>
      <c r="G47" s="18">
        <v>55</v>
      </c>
      <c r="H47" s="19">
        <v>209</v>
      </c>
    </row>
    <row r="48" spans="1:8" ht="11.25" customHeight="1">
      <c r="A48" s="48">
        <v>36</v>
      </c>
      <c r="B48" s="17">
        <v>7502</v>
      </c>
      <c r="C48" s="18">
        <v>3841</v>
      </c>
      <c r="D48" s="18">
        <v>3661</v>
      </c>
      <c r="E48" s="48">
        <v>96</v>
      </c>
      <c r="F48" s="17">
        <v>200</v>
      </c>
      <c r="G48" s="18">
        <v>33</v>
      </c>
      <c r="H48" s="19">
        <v>167</v>
      </c>
    </row>
    <row r="49" spans="1:8" ht="11.25" customHeight="1">
      <c r="A49" s="48">
        <v>37</v>
      </c>
      <c r="B49" s="17">
        <v>7446</v>
      </c>
      <c r="C49" s="18">
        <v>3890</v>
      </c>
      <c r="D49" s="18">
        <v>3556</v>
      </c>
      <c r="E49" s="48">
        <v>97</v>
      </c>
      <c r="F49" s="17">
        <v>150</v>
      </c>
      <c r="G49" s="18">
        <v>28</v>
      </c>
      <c r="H49" s="19">
        <v>122</v>
      </c>
    </row>
    <row r="50" spans="1:8" ht="11.25" customHeight="1">
      <c r="A50" s="48">
        <v>38</v>
      </c>
      <c r="B50" s="17">
        <v>7425</v>
      </c>
      <c r="C50" s="18">
        <v>3789</v>
      </c>
      <c r="D50" s="18">
        <v>3636</v>
      </c>
      <c r="E50" s="48">
        <v>98</v>
      </c>
      <c r="F50" s="17">
        <v>118</v>
      </c>
      <c r="G50" s="18">
        <v>21</v>
      </c>
      <c r="H50" s="19">
        <v>97</v>
      </c>
    </row>
    <row r="51" spans="1:8" ht="11.25" customHeight="1">
      <c r="A51" s="49">
        <v>39</v>
      </c>
      <c r="B51" s="20">
        <v>7218</v>
      </c>
      <c r="C51" s="21">
        <v>3688</v>
      </c>
      <c r="D51" s="21">
        <v>3530</v>
      </c>
      <c r="E51" s="49">
        <v>99</v>
      </c>
      <c r="F51" s="20">
        <v>74</v>
      </c>
      <c r="G51" s="21">
        <v>12</v>
      </c>
      <c r="H51" s="22">
        <v>62</v>
      </c>
    </row>
    <row r="52" spans="1:8" ht="11.25" customHeight="1">
      <c r="A52" s="47" t="s">
        <v>70</v>
      </c>
      <c r="B52" s="17">
        <v>32957</v>
      </c>
      <c r="C52" s="18">
        <v>17274</v>
      </c>
      <c r="D52" s="18">
        <v>15683</v>
      </c>
      <c r="E52" s="47" t="s">
        <v>71</v>
      </c>
      <c r="F52" s="17">
        <v>102</v>
      </c>
      <c r="G52" s="18">
        <v>17</v>
      </c>
      <c r="H52" s="19">
        <v>85</v>
      </c>
    </row>
    <row r="53" spans="1:8" ht="11.25" customHeight="1">
      <c r="A53" s="48">
        <v>40</v>
      </c>
      <c r="B53" s="17">
        <v>6926</v>
      </c>
      <c r="C53" s="18">
        <v>3600</v>
      </c>
      <c r="D53" s="18">
        <v>3326</v>
      </c>
      <c r="E53" s="48">
        <v>100</v>
      </c>
      <c r="F53" s="17">
        <v>45</v>
      </c>
      <c r="G53" s="18">
        <v>9</v>
      </c>
      <c r="H53" s="19">
        <v>36</v>
      </c>
    </row>
    <row r="54" spans="1:8" ht="11.25" customHeight="1">
      <c r="A54" s="48">
        <v>41</v>
      </c>
      <c r="B54" s="17">
        <v>7218</v>
      </c>
      <c r="C54" s="18">
        <v>3717</v>
      </c>
      <c r="D54" s="18">
        <v>3501</v>
      </c>
      <c r="E54" s="48">
        <v>101</v>
      </c>
      <c r="F54" s="17">
        <v>23</v>
      </c>
      <c r="G54" s="18">
        <v>5</v>
      </c>
      <c r="H54" s="19">
        <v>18</v>
      </c>
    </row>
    <row r="55" spans="1:8" ht="11.25" customHeight="1">
      <c r="A55" s="48">
        <v>42</v>
      </c>
      <c r="B55" s="17">
        <v>7069</v>
      </c>
      <c r="C55" s="18">
        <v>3744</v>
      </c>
      <c r="D55" s="18">
        <v>3325</v>
      </c>
      <c r="E55" s="48">
        <v>102</v>
      </c>
      <c r="F55" s="17">
        <v>19</v>
      </c>
      <c r="G55" s="18">
        <v>3</v>
      </c>
      <c r="H55" s="19">
        <v>16</v>
      </c>
    </row>
    <row r="56" spans="1:8" ht="11.25" customHeight="1">
      <c r="A56" s="48">
        <v>43</v>
      </c>
      <c r="B56" s="17">
        <v>5311</v>
      </c>
      <c r="C56" s="18">
        <v>2815</v>
      </c>
      <c r="D56" s="18">
        <v>2496</v>
      </c>
      <c r="E56" s="48">
        <v>103</v>
      </c>
      <c r="F56" s="17">
        <v>8</v>
      </c>
      <c r="G56" s="18">
        <v>0</v>
      </c>
      <c r="H56" s="19">
        <v>8</v>
      </c>
    </row>
    <row r="57" spans="1:8" ht="11.25" customHeight="1">
      <c r="A57" s="49">
        <v>44</v>
      </c>
      <c r="B57" s="20">
        <v>6433</v>
      </c>
      <c r="C57" s="21">
        <v>3398</v>
      </c>
      <c r="D57" s="21">
        <v>3035</v>
      </c>
      <c r="E57" s="49">
        <v>104</v>
      </c>
      <c r="F57" s="20">
        <v>7</v>
      </c>
      <c r="G57" s="21">
        <v>0</v>
      </c>
      <c r="H57" s="22">
        <v>7</v>
      </c>
    </row>
    <row r="58" spans="1:8" ht="11.25" customHeight="1">
      <c r="A58" s="47" t="s">
        <v>72</v>
      </c>
      <c r="B58" s="17">
        <v>27387</v>
      </c>
      <c r="C58" s="18">
        <v>14398</v>
      </c>
      <c r="D58" s="18">
        <v>12989</v>
      </c>
      <c r="E58" s="47" t="s">
        <v>73</v>
      </c>
      <c r="F58" s="17">
        <v>10</v>
      </c>
      <c r="G58" s="18">
        <v>0</v>
      </c>
      <c r="H58" s="19">
        <v>10</v>
      </c>
    </row>
    <row r="59" spans="1:8" ht="11.25" customHeight="1">
      <c r="A59" s="48">
        <v>45</v>
      </c>
      <c r="B59" s="17">
        <v>6141</v>
      </c>
      <c r="C59" s="18">
        <v>3191</v>
      </c>
      <c r="D59" s="18">
        <v>2950</v>
      </c>
      <c r="E59" s="48">
        <v>105</v>
      </c>
      <c r="F59" s="17">
        <v>5</v>
      </c>
      <c r="G59" s="18">
        <v>0</v>
      </c>
      <c r="H59" s="19">
        <v>5</v>
      </c>
    </row>
    <row r="60" spans="1:8" ht="11.25" customHeight="1">
      <c r="A60" s="48">
        <v>46</v>
      </c>
      <c r="B60" s="17">
        <v>5801</v>
      </c>
      <c r="C60" s="18">
        <v>3093</v>
      </c>
      <c r="D60" s="18">
        <v>2708</v>
      </c>
      <c r="E60" s="48">
        <v>106</v>
      </c>
      <c r="F60" s="17">
        <v>3</v>
      </c>
      <c r="G60" s="18">
        <v>0</v>
      </c>
      <c r="H60" s="19">
        <v>3</v>
      </c>
    </row>
    <row r="61" spans="1:8" ht="11.25" customHeight="1">
      <c r="A61" s="48">
        <v>47</v>
      </c>
      <c r="B61" s="17">
        <v>5385</v>
      </c>
      <c r="C61" s="18">
        <v>2863</v>
      </c>
      <c r="D61" s="18">
        <v>2522</v>
      </c>
      <c r="E61" s="48">
        <v>107</v>
      </c>
      <c r="F61" s="17">
        <v>0</v>
      </c>
      <c r="G61" s="18">
        <v>0</v>
      </c>
      <c r="H61" s="19">
        <v>0</v>
      </c>
    </row>
    <row r="62" spans="1:8" ht="11.25" customHeight="1">
      <c r="A62" s="48">
        <v>48</v>
      </c>
      <c r="B62" s="17">
        <v>5074</v>
      </c>
      <c r="C62" s="18">
        <v>2636</v>
      </c>
      <c r="D62" s="18">
        <v>2438</v>
      </c>
      <c r="E62" s="48">
        <v>108</v>
      </c>
      <c r="F62" s="17">
        <v>2</v>
      </c>
      <c r="G62" s="18">
        <v>0</v>
      </c>
      <c r="H62" s="19">
        <v>2</v>
      </c>
    </row>
    <row r="63" spans="1:8" ht="11.25" customHeight="1">
      <c r="A63" s="49">
        <v>49</v>
      </c>
      <c r="B63" s="20">
        <v>4986</v>
      </c>
      <c r="C63" s="21">
        <v>2615</v>
      </c>
      <c r="D63" s="21">
        <v>2371</v>
      </c>
      <c r="E63" s="49">
        <v>109</v>
      </c>
      <c r="F63" s="20">
        <v>0</v>
      </c>
      <c r="G63" s="21">
        <v>0</v>
      </c>
      <c r="H63" s="22">
        <v>0</v>
      </c>
    </row>
    <row r="64" spans="1:8" ht="11.25" customHeight="1">
      <c r="A64" s="47" t="s">
        <v>74</v>
      </c>
      <c r="B64" s="17">
        <v>22290</v>
      </c>
      <c r="C64" s="18">
        <v>11411</v>
      </c>
      <c r="D64" s="18">
        <v>10879</v>
      </c>
      <c r="E64" s="48"/>
      <c r="F64" s="23"/>
      <c r="G64" s="18"/>
      <c r="H64" s="24"/>
    </row>
    <row r="65" spans="1:8" ht="11.25" customHeight="1">
      <c r="A65" s="48">
        <v>50</v>
      </c>
      <c r="B65" s="17">
        <v>4671</v>
      </c>
      <c r="C65" s="18">
        <v>2458</v>
      </c>
      <c r="D65" s="18">
        <v>2213</v>
      </c>
      <c r="E65" s="48"/>
      <c r="F65" s="23"/>
      <c r="G65" s="18"/>
      <c r="H65" s="24"/>
    </row>
    <row r="66" spans="1:8" ht="11.25" customHeight="1">
      <c r="A66" s="48">
        <v>51</v>
      </c>
      <c r="B66" s="17">
        <v>4709</v>
      </c>
      <c r="C66" s="18">
        <v>2466</v>
      </c>
      <c r="D66" s="18">
        <v>2243</v>
      </c>
      <c r="E66" s="48"/>
      <c r="F66" s="23"/>
      <c r="G66" s="18"/>
      <c r="H66" s="24"/>
    </row>
    <row r="67" spans="1:8" ht="11.25" customHeight="1">
      <c r="A67" s="48">
        <v>52</v>
      </c>
      <c r="B67" s="17">
        <v>4250</v>
      </c>
      <c r="C67" s="18">
        <v>2152</v>
      </c>
      <c r="D67" s="18">
        <v>2098</v>
      </c>
      <c r="E67" s="48"/>
      <c r="F67" s="17"/>
      <c r="G67" s="18"/>
      <c r="H67" s="24"/>
    </row>
    <row r="68" spans="1:8" ht="11.25" customHeight="1">
      <c r="A68" s="48">
        <v>53</v>
      </c>
      <c r="B68" s="17">
        <v>4230</v>
      </c>
      <c r="C68" s="18">
        <v>2121</v>
      </c>
      <c r="D68" s="18">
        <v>2109</v>
      </c>
      <c r="E68" s="48"/>
      <c r="F68" s="23"/>
      <c r="G68" s="18"/>
      <c r="H68" s="24"/>
    </row>
    <row r="69" spans="1:8" ht="11.25" customHeight="1">
      <c r="A69" s="49">
        <v>54</v>
      </c>
      <c r="B69" s="20">
        <v>4430</v>
      </c>
      <c r="C69" s="21">
        <v>2214</v>
      </c>
      <c r="D69" s="21">
        <v>2216</v>
      </c>
      <c r="E69" s="49"/>
      <c r="F69" s="25"/>
      <c r="G69" s="21"/>
      <c r="H69" s="22"/>
    </row>
    <row r="70" spans="1:8" ht="11.25" customHeight="1">
      <c r="A70" s="47" t="s">
        <v>75</v>
      </c>
      <c r="B70" s="17">
        <v>25073</v>
      </c>
      <c r="C70" s="18">
        <v>12280</v>
      </c>
      <c r="D70" s="18">
        <v>12793</v>
      </c>
      <c r="E70" s="48" t="s">
        <v>47</v>
      </c>
      <c r="F70" s="17">
        <f>SUM(F73:F75)</f>
        <v>403959</v>
      </c>
      <c r="G70" s="90">
        <f>SUM(G73:G75)</f>
        <v>201600</v>
      </c>
      <c r="H70" s="91">
        <f>SUM(H73:H75)</f>
        <v>202359</v>
      </c>
    </row>
    <row r="71" spans="1:8" ht="11.25" customHeight="1">
      <c r="A71" s="48">
        <v>55</v>
      </c>
      <c r="B71" s="17">
        <v>4477</v>
      </c>
      <c r="C71" s="18">
        <v>2277</v>
      </c>
      <c r="D71" s="18">
        <v>2200</v>
      </c>
      <c r="E71" s="48"/>
      <c r="F71" s="23"/>
      <c r="G71" s="18"/>
      <c r="H71" s="19"/>
    </row>
    <row r="72" spans="1:8" ht="11.25" customHeight="1">
      <c r="A72" s="48">
        <v>56</v>
      </c>
      <c r="B72" s="17">
        <v>4494</v>
      </c>
      <c r="C72" s="18">
        <v>2217</v>
      </c>
      <c r="D72" s="18">
        <v>2277</v>
      </c>
      <c r="E72" s="48" t="s">
        <v>76</v>
      </c>
      <c r="F72" s="26"/>
      <c r="G72" s="27"/>
      <c r="H72" s="24"/>
    </row>
    <row r="73" spans="1:8" ht="11.25" customHeight="1">
      <c r="A73" s="48">
        <v>57</v>
      </c>
      <c r="B73" s="17">
        <v>5015</v>
      </c>
      <c r="C73" s="18">
        <v>2439</v>
      </c>
      <c r="D73" s="18">
        <v>2576</v>
      </c>
      <c r="E73" s="47" t="s">
        <v>77</v>
      </c>
      <c r="F73" s="17">
        <f>G73+H73</f>
        <v>56707</v>
      </c>
      <c r="G73" s="18">
        <f>C4+C10+C16</f>
        <v>29029</v>
      </c>
      <c r="H73" s="19">
        <f>D4+D10+D16</f>
        <v>27678</v>
      </c>
    </row>
    <row r="74" spans="1:8" ht="11.25" customHeight="1">
      <c r="A74" s="48">
        <v>58</v>
      </c>
      <c r="B74" s="17">
        <v>5313</v>
      </c>
      <c r="C74" s="18">
        <v>2570</v>
      </c>
      <c r="D74" s="18">
        <v>2743</v>
      </c>
      <c r="E74" s="47" t="s">
        <v>78</v>
      </c>
      <c r="F74" s="17">
        <f>G74+H74</f>
        <v>267397</v>
      </c>
      <c r="G74" s="18">
        <f>C22+C28+C34+C40+C46+C52+C58+C64+C70+G4</f>
        <v>137447</v>
      </c>
      <c r="H74" s="19">
        <f>D22+D28+D34+D40+D46+D52+D58+D64+D70+H4</f>
        <v>129950</v>
      </c>
    </row>
    <row r="75" spans="1:8" ht="13.5" customHeight="1" thickBot="1">
      <c r="A75" s="50">
        <v>59</v>
      </c>
      <c r="B75" s="28">
        <v>5774</v>
      </c>
      <c r="C75" s="29">
        <v>2777</v>
      </c>
      <c r="D75" s="29">
        <v>2997</v>
      </c>
      <c r="E75" s="51" t="s">
        <v>79</v>
      </c>
      <c r="F75" s="28">
        <f>G75+H75</f>
        <v>79855</v>
      </c>
      <c r="G75" s="29">
        <f>G10+G16+G22+G28+G34+G40+G46+G52+G58+G64</f>
        <v>35124</v>
      </c>
      <c r="H75" s="30">
        <f>H10+H16+H22+H28+H34+H40+H46+H52+H58+H64</f>
        <v>44731</v>
      </c>
    </row>
  </sheetData>
  <mergeCells count="1">
    <mergeCell ref="A1:H1"/>
  </mergeCells>
  <printOptions/>
  <pageMargins left="0.984251968503937" right="0.7874015748031497" top="0.31496062992125984" bottom="0.6299212598425197" header="0.31496062992125984" footer="0.5118110236220472"/>
  <pageSetup horizontalDpi="600" verticalDpi="600" orientation="portrait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B1:F16"/>
  <sheetViews>
    <sheetView zoomScale="75" zoomScaleNormal="75" workbookViewId="0" topLeftCell="A1">
      <selection activeCell="A1" sqref="A1"/>
    </sheetView>
  </sheetViews>
  <sheetFormatPr defaultColWidth="8.796875" defaultRowHeight="14.25"/>
  <cols>
    <col min="2" max="2" width="13.59765625" style="0" customWidth="1"/>
    <col min="3" max="6" width="16.69921875" style="0" customWidth="1"/>
  </cols>
  <sheetData>
    <row r="1" spans="2:6" ht="13.5">
      <c r="B1" s="107" t="s">
        <v>288</v>
      </c>
      <c r="C1" s="107"/>
      <c r="D1" s="107"/>
      <c r="E1" s="107"/>
      <c r="F1" s="107"/>
    </row>
    <row r="2" spans="2:6" s="4" customFormat="1" ht="23.25" customHeight="1">
      <c r="B2" s="3" t="str">
        <f>'１３地区別人口と世帯数'!A2</f>
        <v>2010.2.1</v>
      </c>
      <c r="C2" s="3"/>
      <c r="D2" s="3"/>
      <c r="E2" s="3"/>
      <c r="F2" s="3"/>
    </row>
    <row r="3" spans="2:6" s="4" customFormat="1" ht="13.5">
      <c r="B3" s="108" t="s">
        <v>39</v>
      </c>
      <c r="C3" s="108" t="s">
        <v>3</v>
      </c>
      <c r="D3" s="137" t="s">
        <v>0</v>
      </c>
      <c r="E3" s="138"/>
      <c r="F3" s="139"/>
    </row>
    <row r="4" spans="2:6" s="4" customFormat="1" ht="13.5">
      <c r="B4" s="109"/>
      <c r="C4" s="109"/>
      <c r="D4" s="140"/>
      <c r="E4" s="141"/>
      <c r="F4" s="142"/>
    </row>
    <row r="5" spans="2:6" s="4" customFormat="1" ht="23.25" customHeight="1">
      <c r="B5" s="101"/>
      <c r="C5" s="101"/>
      <c r="D5" s="62" t="s">
        <v>6</v>
      </c>
      <c r="E5" s="62" t="s">
        <v>7</v>
      </c>
      <c r="F5" s="62" t="s">
        <v>8</v>
      </c>
    </row>
    <row r="6" spans="2:6" s="4" customFormat="1" ht="27" customHeight="1">
      <c r="B6" s="68" t="s">
        <v>292</v>
      </c>
      <c r="C6" s="61">
        <v>200</v>
      </c>
      <c r="D6" s="61">
        <v>341</v>
      </c>
      <c r="E6" s="61">
        <v>192</v>
      </c>
      <c r="F6" s="61">
        <v>149</v>
      </c>
    </row>
    <row r="7" spans="2:6" s="4" customFormat="1" ht="27" customHeight="1">
      <c r="B7" s="69" t="s">
        <v>40</v>
      </c>
      <c r="C7" s="61">
        <v>487</v>
      </c>
      <c r="D7" s="61">
        <v>869</v>
      </c>
      <c r="E7" s="61">
        <v>483</v>
      </c>
      <c r="F7" s="61">
        <v>386</v>
      </c>
    </row>
    <row r="8" spans="2:6" s="4" customFormat="1" ht="27" customHeight="1">
      <c r="B8" s="69" t="s">
        <v>41</v>
      </c>
      <c r="C8" s="61">
        <v>712</v>
      </c>
      <c r="D8" s="61">
        <v>1014</v>
      </c>
      <c r="E8" s="61">
        <v>455</v>
      </c>
      <c r="F8" s="61">
        <v>559</v>
      </c>
    </row>
    <row r="9" spans="2:6" s="4" customFormat="1" ht="27" customHeight="1">
      <c r="B9" s="69" t="s">
        <v>42</v>
      </c>
      <c r="C9" s="61">
        <v>619</v>
      </c>
      <c r="D9" s="61">
        <v>912</v>
      </c>
      <c r="E9" s="61">
        <v>411</v>
      </c>
      <c r="F9" s="61">
        <v>501</v>
      </c>
    </row>
    <row r="10" spans="2:6" s="4" customFormat="1" ht="27" customHeight="1">
      <c r="B10" s="69" t="s">
        <v>43</v>
      </c>
      <c r="C10" s="61">
        <v>428</v>
      </c>
      <c r="D10" s="61">
        <v>790</v>
      </c>
      <c r="E10" s="61">
        <v>411</v>
      </c>
      <c r="F10" s="61">
        <v>379</v>
      </c>
    </row>
    <row r="11" spans="2:6" s="4" customFormat="1" ht="27" customHeight="1">
      <c r="B11" s="69" t="s">
        <v>44</v>
      </c>
      <c r="C11" s="61">
        <v>340</v>
      </c>
      <c r="D11" s="61">
        <v>426</v>
      </c>
      <c r="E11" s="61">
        <v>96</v>
      </c>
      <c r="F11" s="61">
        <v>330</v>
      </c>
    </row>
    <row r="12" spans="2:6" s="4" customFormat="1" ht="27" customHeight="1">
      <c r="B12" s="69" t="s">
        <v>45</v>
      </c>
      <c r="C12" s="61">
        <v>186</v>
      </c>
      <c r="D12" s="61">
        <v>201</v>
      </c>
      <c r="E12" s="61">
        <v>138</v>
      </c>
      <c r="F12" s="61">
        <v>63</v>
      </c>
    </row>
    <row r="13" spans="2:6" s="4" customFormat="1" ht="27" customHeight="1">
      <c r="B13" s="64" t="s">
        <v>293</v>
      </c>
      <c r="C13" s="61">
        <v>165</v>
      </c>
      <c r="D13" s="61">
        <v>315</v>
      </c>
      <c r="E13" s="61">
        <v>161</v>
      </c>
      <c r="F13" s="61">
        <v>154</v>
      </c>
    </row>
    <row r="14" spans="2:6" s="4" customFormat="1" ht="27" customHeight="1">
      <c r="B14" s="69" t="s">
        <v>46</v>
      </c>
      <c r="C14" s="61">
        <v>912</v>
      </c>
      <c r="D14" s="61">
        <v>1138</v>
      </c>
      <c r="E14" s="61">
        <v>728</v>
      </c>
      <c r="F14" s="61">
        <v>410</v>
      </c>
    </row>
    <row r="15" spans="2:6" s="4" customFormat="1" ht="27" customHeight="1">
      <c r="B15" s="40" t="s">
        <v>47</v>
      </c>
      <c r="C15" s="41">
        <f>SUM(C6:C14)</f>
        <v>4049</v>
      </c>
      <c r="D15" s="41">
        <f>SUM(D6:D14)</f>
        <v>6006</v>
      </c>
      <c r="E15" s="41">
        <f>SUM(E6:E14)</f>
        <v>3075</v>
      </c>
      <c r="F15" s="41">
        <f>SUM(F6:F14)</f>
        <v>2931</v>
      </c>
    </row>
    <row r="16" s="4" customFormat="1" ht="13.5">
      <c r="B16" s="4" t="s">
        <v>290</v>
      </c>
    </row>
    <row r="17" s="4" customFormat="1" ht="13.5"/>
  </sheetData>
  <mergeCells count="4">
    <mergeCell ref="B3:B5"/>
    <mergeCell ref="C3:C5"/>
    <mergeCell ref="D3:F4"/>
    <mergeCell ref="B1:F1"/>
  </mergeCells>
  <printOptions/>
  <pageMargins left="0.31" right="0.26" top="0.54" bottom="0.984251968503937" header="0.5118110236220472" footer="0.5118110236220472"/>
  <pageSetup fitToHeight="1" fitToWidth="1"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09275</cp:lastModifiedBy>
  <cp:lastPrinted>2009-11-04T07:53:02Z</cp:lastPrinted>
  <dcterms:created xsi:type="dcterms:W3CDTF">1998-08-25T04:55:29Z</dcterms:created>
  <dcterms:modified xsi:type="dcterms:W3CDTF">2010-02-03T01:49:26Z</dcterms:modified>
  <cp:category/>
  <cp:version/>
  <cp:contentType/>
  <cp:contentStatus/>
</cp:coreProperties>
</file>