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20" tabRatio="833" activeTab="0"/>
  </bookViews>
  <sheets>
    <sheet name="人口・世帯数の推移" sheetId="1" r:id="rId1"/>
    <sheet name="町丁字別人口と世帯数" sheetId="2" r:id="rId2"/>
    <sheet name="１３地区別人口と世帯数" sheetId="3" r:id="rId3"/>
    <sheet name="年齢別人口" sheetId="4" r:id="rId4"/>
    <sheet name="前月中の１３地区別人口動態" sheetId="5" r:id="rId5"/>
    <sheet name="外国人登録人口と世帯数" sheetId="6" r:id="rId6"/>
  </sheets>
  <definedNames>
    <definedName name="_Order1" hidden="1">255</definedName>
    <definedName name="HTML_CodePage" hidden="1">932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"[統計月報.XLS]'人口・世帯数の推移'!$A$1:$J$20"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'１３地区別人口と世帯数'!$A$1:$K$22</definedName>
    <definedName name="_xlnm.Print_Area" localSheetId="0">'人口・世帯数の推移'!$A$1:$J$33</definedName>
    <definedName name="_xlnm.Print_Area" localSheetId="4">'前月中の１３地区別人口動態'!$A$1:$N$23</definedName>
    <definedName name="_xlnm.Print_Area" localSheetId="1">'町丁字別人口と世帯数'!$A$1:$K$112</definedName>
    <definedName name="_xlnm.Print_Area" localSheetId="3">'年齢別人口'!$A$1:$H$75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<sst xmlns="http://schemas.openxmlformats.org/spreadsheetml/2006/main" count="859" uniqueCount="313">
  <si>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</si>
  <si>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</si>
  <si>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</si>
  <si>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</si>
  <si>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</si>
  <si>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</si>
  <si>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</si>
  <si>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</si>
  <si>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</si>
  <si>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増加世帯</t>
  </si>
  <si>
    <t>増加人口</t>
  </si>
  <si>
    <t>人口増加率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</si>
  <si>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</si>
  <si>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</si>
  <si>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</si>
  <si>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</si>
  <si>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</si>
  <si>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</si>
  <si>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</si>
  <si>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</si>
  <si>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</si>
  <si>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</si>
  <si>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</si>
  <si>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</si>
  <si>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</si>
  <si>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</si>
  <si>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</si>
  <si>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</si>
  <si>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</si>
  <si>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</si>
  <si>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</si>
  <si>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</si>
  <si>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自然増</t>
  </si>
  <si>
    <t>転　　居　　入</t>
  </si>
  <si>
    <t>転　　居　　出</t>
  </si>
  <si>
    <t>社会増</t>
  </si>
  <si>
    <t>県外</t>
  </si>
  <si>
    <t>県内</t>
  </si>
  <si>
    <t>他区</t>
  </si>
  <si>
    <t>国籍別</t>
  </si>
  <si>
    <t>ブラジル</t>
  </si>
  <si>
    <t>中国</t>
  </si>
  <si>
    <t>韓国・朝鮮</t>
  </si>
  <si>
    <t>ペルー</t>
  </si>
  <si>
    <t>フィリピン</t>
  </si>
  <si>
    <t>米国</t>
  </si>
  <si>
    <t>その他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</si>
  <si>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</si>
  <si>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</si>
  <si>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</si>
  <si>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</si>
  <si>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</si>
  <si>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</si>
  <si>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</si>
  <si>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</si>
  <si>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</si>
  <si>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</si>
  <si>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</si>
  <si>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</si>
  <si>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</si>
  <si>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</si>
  <si>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</si>
  <si>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</si>
  <si>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</si>
  <si>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</si>
  <si>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</si>
  <si>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</si>
  <si>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</si>
  <si>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</si>
  <si>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</si>
  <si>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</si>
  <si>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</si>
  <si>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</si>
  <si>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105～109歳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</si>
  <si>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</si>
  <si>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</si>
  <si>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</si>
  <si>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</si>
  <si>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</si>
  <si>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</si>
  <si>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</si>
  <si>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</si>
  <si>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</si>
  <si>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</si>
  <si>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藤沢（南）</t>
  </si>
  <si>
    <t>鵠沼松が岡３丁目</t>
  </si>
  <si>
    <t>藤沢（北）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</si>
  <si>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</si>
  <si>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</si>
  <si>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</si>
  <si>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</si>
  <si>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</si>
  <si>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</si>
  <si>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</si>
  <si>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</si>
  <si>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</si>
  <si>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</si>
  <si>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</si>
  <si>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</si>
  <si>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</si>
  <si>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</si>
  <si>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</si>
  <si>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</si>
  <si>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</si>
  <si>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</si>
  <si>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</si>
  <si>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</si>
  <si>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</si>
  <si>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</si>
  <si>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</si>
  <si>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</si>
  <si>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</si>
  <si>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</si>
  <si>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</si>
  <si>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</si>
  <si>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</si>
  <si>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</si>
  <si>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</si>
  <si>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</si>
  <si>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</si>
  <si>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</si>
  <si>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</si>
  <si>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</si>
  <si>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</si>
  <si>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</si>
  <si>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</si>
  <si>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</si>
  <si>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</si>
  <si>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</si>
  <si>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</si>
  <si>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</si>
  <si>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</si>
  <si>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</si>
  <si>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</si>
  <si>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</si>
  <si>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</si>
  <si>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</si>
  <si>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</si>
  <si>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</si>
  <si>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</si>
  <si>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</si>
  <si>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</si>
  <si>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</si>
  <si>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</si>
  <si>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</si>
  <si>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</si>
  <si>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</si>
  <si>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</si>
  <si>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</si>
  <si>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</si>
  <si>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</si>
  <si>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</si>
  <si>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</si>
  <si>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</si>
  <si>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</si>
  <si>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</si>
  <si>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</si>
  <si>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</si>
  <si>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</si>
  <si>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</si>
  <si>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</si>
  <si>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</si>
  <si>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</si>
  <si>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</si>
  <si>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</si>
  <si>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</si>
  <si>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</si>
  <si>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</si>
  <si>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</si>
  <si>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</si>
  <si>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</si>
  <si>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</si>
  <si>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</si>
  <si>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</si>
  <si>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</si>
  <si>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</si>
  <si>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</si>
  <si>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</si>
  <si>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</si>
  <si>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</si>
  <si>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</si>
  <si>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</si>
  <si>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</si>
  <si>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</si>
  <si>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</si>
  <si>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</si>
  <si>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</si>
  <si>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</si>
  <si>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</si>
  <si>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</si>
  <si>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</si>
  <si>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</si>
  <si>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</si>
  <si>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</si>
  <si>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</si>
  <si>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</si>
  <si>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</si>
  <si>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</si>
  <si>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</si>
  <si>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</si>
  <si>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</si>
  <si>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</si>
  <si>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</si>
  <si>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</si>
  <si>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</si>
  <si>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</si>
  <si>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</si>
  <si>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</si>
  <si>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</si>
  <si>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</si>
  <si>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</si>
  <si>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</si>
  <si>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</si>
  <si>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</si>
  <si>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</si>
  <si>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</si>
  <si>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</si>
  <si>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</si>
  <si>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</si>
  <si>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</si>
  <si>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</si>
  <si>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</si>
  <si>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</si>
  <si>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</si>
  <si>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</si>
  <si>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</si>
  <si>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</si>
  <si>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</si>
  <si>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</si>
  <si>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</si>
  <si>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</si>
  <si>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</si>
  <si>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</si>
  <si>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</si>
  <si>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</si>
  <si>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</si>
  <si>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</si>
  <si>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</si>
  <si>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</si>
  <si>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</si>
  <si>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</si>
  <si>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</si>
  <si>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</si>
  <si>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</si>
  <si>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</si>
  <si>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</si>
  <si>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</si>
  <si>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</si>
  <si>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</si>
  <si>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</si>
  <si>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</si>
  <si>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</si>
  <si>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</si>
  <si>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</si>
  <si>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</si>
  <si>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</si>
  <si>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</si>
  <si>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</si>
  <si>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</si>
  <si>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</si>
  <si>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</si>
  <si>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</si>
  <si>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</si>
  <si>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</si>
  <si>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</si>
  <si>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</si>
  <si>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</si>
  <si>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</si>
  <si>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</si>
  <si>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</si>
  <si>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</si>
  <si>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</si>
  <si>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</si>
  <si>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</si>
  <si>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 xml:space="preserve">  </t>
  </si>
  <si>
    <t>総　　数</t>
  </si>
  <si>
    <t>前回調査（前年）に対する増加</t>
  </si>
  <si>
    <t>人口</t>
  </si>
  <si>
    <t>藤沢市の人口と世帯数の推移</t>
  </si>
  <si>
    <t>藤沢市の１３地区別人口と世帯</t>
  </si>
  <si>
    <t>藤沢市の年齢別人口（住民基本台帳による）</t>
  </si>
  <si>
    <t>辻堂１丁目</t>
  </si>
  <si>
    <t>辻堂２丁目</t>
  </si>
  <si>
    <t>辻堂３丁目</t>
  </si>
  <si>
    <t>辻堂４丁目</t>
  </si>
  <si>
    <t>辻堂５丁目</t>
  </si>
  <si>
    <t>辻堂６丁目</t>
  </si>
  <si>
    <t>石川３丁目</t>
  </si>
  <si>
    <t>藤沢市の外国人登録人口と世帯</t>
  </si>
  <si>
    <t>(注)　国籍名は法務省通達による。</t>
  </si>
  <si>
    <t>（注）「他区」は，“その他”を含む。</t>
  </si>
  <si>
    <t>ｱﾙｾﾞﾝﾁﾝ</t>
  </si>
  <si>
    <t>ベトナム</t>
  </si>
  <si>
    <t>高谷</t>
  </si>
  <si>
    <t>藤沢市の１３地区別人口動態（住民基本台帳による）</t>
  </si>
  <si>
    <t>渡内４丁目</t>
  </si>
  <si>
    <t>藤沢市の町丁字別人口と世帯</t>
  </si>
  <si>
    <t>－</t>
  </si>
  <si>
    <t>...</t>
  </si>
  <si>
    <t>-</t>
  </si>
  <si>
    <t>-</t>
  </si>
  <si>
    <t>◆平成22年国勢調査の速報値では,人口は総数のみで,男女別は集計していません。</t>
  </si>
  <si>
    <t>－</t>
  </si>
  <si>
    <t>（参考）</t>
  </si>
  <si>
    <t>世帯数</t>
  </si>
  <si>
    <t>-</t>
  </si>
  <si>
    <t>-</t>
  </si>
  <si>
    <t>-</t>
  </si>
  <si>
    <t>－</t>
  </si>
  <si>
    <t>(注)藤沢市の面積は，1989年11月1日付改訂(建設省国土地理院公表の面積)により，69.63ｋ㎡から69.51ｋ㎡に変更されました。</t>
  </si>
  <si>
    <t>◆平成22年国勢調査人口等基本集計結果（確報）が総務省統計局より公表されました。</t>
  </si>
  <si>
    <t>　2010年10月1日現在から人口及び世帯数を平成22年国勢調査速報から確報へ変更しました。</t>
  </si>
  <si>
    <t>　また，それ以降は平成22年国勢調査人口等基本集計結果（確報）を基礎とした数値で再計算しています。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</si>
</sst>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#,"/>
    <numFmt numFmtId="184" formatCode="0_ "/>
    <numFmt numFmtId="185" formatCode="m/d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#,##0.0;\-#,##0.0"/>
    <numFmt numFmtId="195" formatCode="#,##0.0;[Red]\-#,##0.0"/>
    <numFmt numFmtId="196" formatCode="#,##0_ ;[Red]\-#,##0\ "/>
    <numFmt numFmtId="197" formatCode="#,##0.00_ ;[Red]\-#,##0.00\ "/>
    <numFmt numFmtId="198" formatCode="0.00_ ;[Red]\-0.00\ "/>
    <numFmt numFmtId="199" formatCode="0.0_ ;[Red]\-0.0\ "/>
    <numFmt numFmtId="200" formatCode="#,##0.0_ "/>
    <numFmt numFmtId="201" formatCode="&quot;Yes&quot;;&quot;Yes&quot;;&quot;No&quot;"/>
    <numFmt numFmtId="202" formatCode="&quot;True&quot;;&quot;True&quot;;&quot;False&quot;"/>
    <numFmt numFmtId="203" formatCode="&quot;On&quot;;&quot;On&quot;;&quot;Off&quot;"/>
  </numFmts>
  <fonts count="1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1"/>
      <name val="ｺﾞｼｯｸ"/>
      <family val="3"/>
    </font>
    <font>
      <sz val="9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明朝"/>
      <family val="1"/>
    </font>
    <font>
      <b/>
      <sz val="9"/>
      <name val="ＭＳ 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 applyBorder="0">
      <alignment/>
      <protection/>
    </xf>
    <xf numFmtId="0" fontId="17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21" applyFont="1" applyBorder="1" applyAlignment="1">
      <alignment vertical="center"/>
      <protection/>
    </xf>
    <xf numFmtId="0" fontId="6" fillId="0" borderId="0" xfId="21" applyFont="1" applyBorder="1">
      <alignment/>
      <protection/>
    </xf>
    <xf numFmtId="0" fontId="6" fillId="0" borderId="0" xfId="21" applyFont="1" applyBorder="1" applyAlignment="1" quotePrefix="1">
      <alignment horizontal="left" vertical="center"/>
      <protection/>
    </xf>
    <xf numFmtId="0" fontId="6" fillId="0" borderId="0" xfId="21" applyFont="1" applyBorder="1" applyAlignment="1" quotePrefix="1">
      <alignment horizontal="right" vertical="center"/>
      <protection/>
    </xf>
    <xf numFmtId="0" fontId="11" fillId="0" borderId="0" xfId="21" applyFont="1" applyBorder="1" applyAlignment="1">
      <alignment vertical="center"/>
      <protection/>
    </xf>
    <xf numFmtId="3" fontId="11" fillId="0" borderId="0" xfId="21" applyNumberFormat="1" applyFont="1" applyBorder="1" applyAlignment="1">
      <alignment vertical="center"/>
      <protection/>
    </xf>
    <xf numFmtId="0" fontId="11" fillId="0" borderId="0" xfId="21" applyFont="1" applyBorder="1" applyAlignment="1" quotePrefix="1">
      <alignment horizontal="left" vertical="center"/>
      <protection/>
    </xf>
    <xf numFmtId="38" fontId="11" fillId="2" borderId="0" xfId="17" applyFont="1" applyFill="1" applyBorder="1" applyAlignment="1">
      <alignment/>
    </xf>
    <xf numFmtId="38" fontId="11" fillId="0" borderId="0" xfId="17" applyFont="1" applyBorder="1" applyAlignment="1">
      <alignment/>
    </xf>
    <xf numFmtId="0" fontId="11" fillId="0" borderId="0" xfId="21" applyFont="1" applyAlignment="1">
      <alignment vertical="center"/>
      <protection/>
    </xf>
    <xf numFmtId="0" fontId="6" fillId="0" borderId="0" xfId="21" applyFont="1">
      <alignment/>
      <protection/>
    </xf>
    <xf numFmtId="3" fontId="14" fillId="0" borderId="1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3" fontId="14" fillId="0" borderId="2" xfId="0" applyNumberFormat="1" applyFont="1" applyBorder="1" applyAlignment="1">
      <alignment/>
    </xf>
    <xf numFmtId="3" fontId="14" fillId="0" borderId="3" xfId="0" applyNumberFormat="1" applyFont="1" applyBorder="1" applyAlignment="1">
      <alignment/>
    </xf>
    <xf numFmtId="3" fontId="14" fillId="0" borderId="4" xfId="0" applyNumberFormat="1" applyFont="1" applyBorder="1" applyAlignment="1">
      <alignment/>
    </xf>
    <xf numFmtId="3" fontId="14" fillId="0" borderId="5" xfId="0" applyNumberFormat="1" applyFont="1" applyBorder="1" applyAlignment="1">
      <alignment/>
    </xf>
    <xf numFmtId="0" fontId="14" fillId="0" borderId="1" xfId="0" applyFont="1" applyBorder="1" applyAlignment="1">
      <alignment/>
    </xf>
    <xf numFmtId="0" fontId="14" fillId="0" borderId="2" xfId="0" applyFont="1" applyBorder="1" applyAlignment="1">
      <alignment/>
    </xf>
    <xf numFmtId="0" fontId="14" fillId="0" borderId="1" xfId="0" applyFont="1" applyBorder="1" applyAlignment="1" quotePrefix="1">
      <alignment horizontal="left"/>
    </xf>
    <xf numFmtId="0" fontId="14" fillId="0" borderId="0" xfId="0" applyFont="1" applyBorder="1" applyAlignment="1">
      <alignment/>
    </xf>
    <xf numFmtId="3" fontId="14" fillId="0" borderId="6" xfId="0" applyNumberFormat="1" applyFont="1" applyBorder="1" applyAlignment="1">
      <alignment/>
    </xf>
    <xf numFmtId="3" fontId="14" fillId="0" borderId="7" xfId="0" applyNumberFormat="1" applyFont="1" applyBorder="1" applyAlignment="1">
      <alignment/>
    </xf>
    <xf numFmtId="3" fontId="14" fillId="0" borderId="8" xfId="0" applyNumberFormat="1" applyFont="1" applyBorder="1" applyAlignment="1">
      <alignment/>
    </xf>
    <xf numFmtId="0" fontId="6" fillId="0" borderId="0" xfId="0" applyFont="1" applyAlignment="1">
      <alignment horizontal="centerContinuous"/>
    </xf>
    <xf numFmtId="0" fontId="6" fillId="0" borderId="0" xfId="21" applyFont="1" applyBorder="1" applyAlignment="1">
      <alignment horizontal="left" vertical="center"/>
      <protection/>
    </xf>
    <xf numFmtId="0" fontId="6" fillId="0" borderId="0" xfId="0" applyFont="1" applyBorder="1" applyAlignment="1">
      <alignment/>
    </xf>
    <xf numFmtId="31" fontId="6" fillId="3" borderId="9" xfId="0" applyNumberFormat="1" applyFont="1" applyFill="1" applyBorder="1" applyAlignment="1">
      <alignment vertical="center"/>
    </xf>
    <xf numFmtId="38" fontId="6" fillId="0" borderId="9" xfId="17" applyFont="1" applyBorder="1" applyAlignment="1">
      <alignment vertical="center"/>
    </xf>
    <xf numFmtId="38" fontId="6" fillId="0" borderId="9" xfId="17" applyFont="1" applyBorder="1" applyAlignment="1">
      <alignment horizontal="right" vertical="center"/>
    </xf>
    <xf numFmtId="182" fontId="6" fillId="0" borderId="9" xfId="17" applyNumberFormat="1" applyFont="1" applyBorder="1" applyAlignment="1">
      <alignment vertical="center"/>
    </xf>
    <xf numFmtId="176" fontId="6" fillId="0" borderId="9" xfId="15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38" fontId="7" fillId="0" borderId="9" xfId="17" applyFont="1" applyBorder="1" applyAlignment="1">
      <alignment vertical="center"/>
    </xf>
    <xf numFmtId="182" fontId="7" fillId="0" borderId="9" xfId="17" applyNumberFormat="1" applyFont="1" applyBorder="1" applyAlignment="1">
      <alignment vertical="center"/>
    </xf>
    <xf numFmtId="0" fontId="14" fillId="3" borderId="10" xfId="0" applyFont="1" applyFill="1" applyBorder="1" applyAlignment="1" quotePrefix="1">
      <alignment horizontal="center"/>
    </xf>
    <xf numFmtId="0" fontId="14" fillId="3" borderId="11" xfId="0" applyFont="1" applyFill="1" applyBorder="1" applyAlignment="1">
      <alignment horizontal="center"/>
    </xf>
    <xf numFmtId="0" fontId="14" fillId="3" borderId="10" xfId="0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0" fontId="14" fillId="3" borderId="13" xfId="0" applyFont="1" applyFill="1" applyBorder="1" applyAlignment="1" quotePrefix="1">
      <alignment horizontal="left"/>
    </xf>
    <xf numFmtId="0" fontId="14" fillId="3" borderId="13" xfId="0" applyFont="1" applyFill="1" applyBorder="1" applyAlignment="1">
      <alignment/>
    </xf>
    <xf numFmtId="0" fontId="14" fillId="3" borderId="14" xfId="0" applyFont="1" applyFill="1" applyBorder="1" applyAlignment="1">
      <alignment/>
    </xf>
    <xf numFmtId="0" fontId="14" fillId="3" borderId="15" xfId="0" applyFont="1" applyFill="1" applyBorder="1" applyAlignment="1">
      <alignment/>
    </xf>
    <xf numFmtId="0" fontId="14" fillId="3" borderId="15" xfId="0" applyFont="1" applyFill="1" applyBorder="1" applyAlignment="1" quotePrefix="1">
      <alignment horizontal="left"/>
    </xf>
    <xf numFmtId="0" fontId="11" fillId="3" borderId="9" xfId="21" applyFont="1" applyFill="1" applyBorder="1" applyAlignment="1">
      <alignment vertical="center"/>
      <protection/>
    </xf>
    <xf numFmtId="3" fontId="11" fillId="0" borderId="9" xfId="21" applyNumberFormat="1" applyFont="1" applyBorder="1" applyAlignment="1">
      <alignment vertical="center"/>
      <protection/>
    </xf>
    <xf numFmtId="0" fontId="11" fillId="3" borderId="9" xfId="21" applyFont="1" applyFill="1" applyBorder="1" applyAlignment="1" quotePrefix="1">
      <alignment horizontal="left" vertical="center"/>
      <protection/>
    </xf>
    <xf numFmtId="0" fontId="11" fillId="3" borderId="9" xfId="21" applyFont="1" applyFill="1" applyBorder="1" applyAlignment="1">
      <alignment horizontal="center" vertical="center"/>
      <protection/>
    </xf>
    <xf numFmtId="0" fontId="13" fillId="3" borderId="9" xfId="21" applyFont="1" applyFill="1" applyBorder="1" applyAlignment="1">
      <alignment horizontal="center" vertical="center"/>
      <protection/>
    </xf>
    <xf numFmtId="0" fontId="11" fillId="3" borderId="16" xfId="21" applyFont="1" applyFill="1" applyBorder="1" applyAlignment="1">
      <alignment horizontal="center" vertical="center"/>
      <protection/>
    </xf>
    <xf numFmtId="0" fontId="11" fillId="3" borderId="17" xfId="21" applyFont="1" applyFill="1" applyBorder="1" applyAlignment="1">
      <alignment horizontal="center" vertical="center"/>
      <protection/>
    </xf>
    <xf numFmtId="0" fontId="11" fillId="0" borderId="9" xfId="21" applyFont="1" applyFill="1" applyBorder="1" applyAlignment="1">
      <alignment vertical="center"/>
      <protection/>
    </xf>
    <xf numFmtId="38" fontId="11" fillId="0" borderId="9" xfId="17" applyFont="1" applyFill="1" applyBorder="1" applyAlignment="1">
      <alignment vertical="center"/>
    </xf>
    <xf numFmtId="38" fontId="6" fillId="0" borderId="9" xfId="17" applyFont="1" applyBorder="1" applyAlignment="1">
      <alignment vertical="center"/>
    </xf>
    <xf numFmtId="0" fontId="6" fillId="3" borderId="9" xfId="0" applyFont="1" applyFill="1" applyBorder="1" applyAlignment="1">
      <alignment horizontal="center" vertical="center"/>
    </xf>
    <xf numFmtId="37" fontId="6" fillId="0" borderId="9" xfId="17" applyNumberFormat="1" applyFont="1" applyBorder="1" applyAlignment="1">
      <alignment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6" fillId="3" borderId="9" xfId="0" applyFont="1" applyFill="1" applyBorder="1" applyAlignment="1" quotePrefix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 quotePrefix="1">
      <alignment horizontal="center" vertical="center"/>
    </xf>
    <xf numFmtId="0" fontId="7" fillId="3" borderId="17" xfId="0" applyFont="1" applyFill="1" applyBorder="1" applyAlignment="1" quotePrefix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15" fillId="3" borderId="9" xfId="0" applyFont="1" applyFill="1" applyBorder="1" applyAlignment="1">
      <alignment horizontal="center" vertical="center"/>
    </xf>
    <xf numFmtId="38" fontId="15" fillId="0" borderId="9" xfId="17" applyFont="1" applyBorder="1" applyAlignment="1">
      <alignment vertical="center"/>
    </xf>
    <xf numFmtId="37" fontId="15" fillId="0" borderId="9" xfId="17" applyNumberFormat="1" applyFont="1" applyBorder="1" applyAlignment="1">
      <alignment vertical="center"/>
    </xf>
    <xf numFmtId="0" fontId="6" fillId="0" borderId="0" xfId="0" applyFont="1" applyFill="1" applyAlignment="1">
      <alignment/>
    </xf>
    <xf numFmtId="0" fontId="15" fillId="0" borderId="19" xfId="0" applyFont="1" applyFill="1" applyBorder="1" applyAlignment="1">
      <alignment horizontal="center" vertical="center"/>
    </xf>
    <xf numFmtId="38" fontId="15" fillId="0" borderId="19" xfId="17" applyFont="1" applyFill="1" applyBorder="1" applyAlignment="1">
      <alignment vertical="center"/>
    </xf>
    <xf numFmtId="37" fontId="15" fillId="0" borderId="19" xfId="17" applyNumberFormat="1" applyFont="1" applyFill="1" applyBorder="1" applyAlignment="1">
      <alignment vertical="center"/>
    </xf>
    <xf numFmtId="3" fontId="15" fillId="0" borderId="19" xfId="17" applyNumberFormat="1" applyFont="1" applyFill="1" applyBorder="1" applyAlignment="1">
      <alignment vertical="center"/>
    </xf>
    <xf numFmtId="31" fontId="7" fillId="3" borderId="9" xfId="0" applyNumberFormat="1" applyFont="1" applyFill="1" applyBorder="1" applyAlignment="1">
      <alignment horizontal="right" vertical="center"/>
    </xf>
    <xf numFmtId="3" fontId="14" fillId="0" borderId="20" xfId="0" applyNumberFormat="1" applyFont="1" applyBorder="1" applyAlignment="1">
      <alignment/>
    </xf>
    <xf numFmtId="3" fontId="14" fillId="0" borderId="21" xfId="0" applyNumberFormat="1" applyFont="1" applyBorder="1" applyAlignment="1">
      <alignment/>
    </xf>
    <xf numFmtId="0" fontId="15" fillId="0" borderId="9" xfId="0" applyFont="1" applyBorder="1" applyAlignment="1">
      <alignment vertical="center"/>
    </xf>
    <xf numFmtId="31" fontId="6" fillId="3" borderId="17" xfId="0" applyNumberFormat="1" applyFont="1" applyFill="1" applyBorder="1" applyAlignment="1">
      <alignment vertical="center"/>
    </xf>
    <xf numFmtId="38" fontId="6" fillId="0" borderId="17" xfId="17" applyFont="1" applyBorder="1" applyAlignment="1">
      <alignment vertical="center"/>
    </xf>
    <xf numFmtId="176" fontId="6" fillId="0" borderId="17" xfId="15" applyNumberFormat="1" applyFont="1" applyBorder="1" applyAlignment="1">
      <alignment vertical="center"/>
    </xf>
    <xf numFmtId="182" fontId="6" fillId="0" borderId="17" xfId="17" applyNumberFormat="1" applyFont="1" applyBorder="1" applyAlignment="1">
      <alignment vertical="center"/>
    </xf>
    <xf numFmtId="3" fontId="6" fillId="0" borderId="9" xfId="17" applyNumberFormat="1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176" fontId="7" fillId="0" borderId="9" xfId="15" applyNumberFormat="1" applyFont="1" applyBorder="1" applyAlignment="1">
      <alignment horizontal="right" vertical="center"/>
    </xf>
    <xf numFmtId="176" fontId="6" fillId="0" borderId="9" xfId="15" applyNumberFormat="1" applyFont="1" applyBorder="1" applyAlignment="1">
      <alignment horizontal="right" vertical="center"/>
    </xf>
    <xf numFmtId="38" fontId="6" fillId="0" borderId="9" xfId="17" applyFont="1" applyBorder="1" applyAlignment="1">
      <alignment horizontal="center" vertical="center"/>
    </xf>
    <xf numFmtId="3" fontId="11" fillId="0" borderId="9" xfId="21" applyNumberFormat="1" applyFont="1" applyBorder="1" applyAlignment="1">
      <alignment horizontal="center" vertical="center"/>
      <protection/>
    </xf>
    <xf numFmtId="0" fontId="11" fillId="0" borderId="9" xfId="21" applyFont="1" applyFill="1" applyBorder="1" applyAlignment="1">
      <alignment horizontal="center" vertical="center"/>
      <protection/>
    </xf>
    <xf numFmtId="38" fontId="11" fillId="0" borderId="9" xfId="17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38" fontId="14" fillId="0" borderId="1" xfId="17" applyFont="1" applyBorder="1" applyAlignment="1">
      <alignment/>
    </xf>
    <xf numFmtId="38" fontId="14" fillId="0" borderId="2" xfId="17" applyFont="1" applyBorder="1" applyAlignment="1">
      <alignment/>
    </xf>
    <xf numFmtId="37" fontId="6" fillId="0" borderId="9" xfId="17" applyNumberFormat="1" applyFont="1" applyBorder="1" applyAlignment="1">
      <alignment horizontal="center" vertical="center"/>
    </xf>
    <xf numFmtId="3" fontId="6" fillId="0" borderId="9" xfId="17" applyNumberFormat="1" applyFont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9" fillId="3" borderId="9" xfId="0" applyFont="1" applyFill="1" applyBorder="1" applyAlignment="1" quotePrefix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11" fillId="3" borderId="16" xfId="21" applyFont="1" applyFill="1" applyBorder="1" applyAlignment="1">
      <alignment horizontal="center" vertical="center"/>
      <protection/>
    </xf>
    <xf numFmtId="0" fontId="11" fillId="3" borderId="17" xfId="21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1" fillId="3" borderId="27" xfId="21" applyFont="1" applyFill="1" applyBorder="1" applyAlignment="1">
      <alignment horizontal="center" vertical="center"/>
      <protection/>
    </xf>
    <xf numFmtId="0" fontId="11" fillId="3" borderId="28" xfId="21" applyFont="1" applyFill="1" applyBorder="1" applyAlignment="1">
      <alignment horizontal="center" vertical="center"/>
      <protection/>
    </xf>
    <xf numFmtId="0" fontId="11" fillId="3" borderId="29" xfId="21" applyFont="1" applyFill="1" applyBorder="1" applyAlignment="1">
      <alignment horizontal="center" vertical="center"/>
      <protection/>
    </xf>
    <xf numFmtId="3" fontId="11" fillId="0" borderId="16" xfId="21" applyNumberFormat="1" applyFont="1" applyBorder="1" applyAlignment="1">
      <alignment vertical="center"/>
      <protection/>
    </xf>
    <xf numFmtId="3" fontId="11" fillId="0" borderId="17" xfId="21" applyNumberFormat="1" applyFont="1" applyBorder="1" applyAlignment="1">
      <alignment vertical="center"/>
      <protection/>
    </xf>
    <xf numFmtId="3" fontId="11" fillId="0" borderId="16" xfId="21" applyNumberFormat="1" applyFont="1" applyBorder="1" applyAlignment="1">
      <alignment horizontal="center" vertical="center"/>
      <protection/>
    </xf>
    <xf numFmtId="3" fontId="11" fillId="0" borderId="17" xfId="21" applyNumberFormat="1" applyFont="1" applyBorder="1" applyAlignment="1">
      <alignment horizontal="center"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6" fillId="3" borderId="16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97.12.1町丁字別人口と世帯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J33"/>
  <sheetViews>
    <sheetView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8.59765625" style="2" bestFit="1" customWidth="1"/>
    <col min="2" max="5" width="11.8984375" style="2" bestFit="1" customWidth="1"/>
    <col min="6" max="7" width="9.8984375" style="2" bestFit="1" customWidth="1"/>
    <col min="8" max="8" width="11.8984375" style="2" bestFit="1" customWidth="1"/>
    <col min="9" max="9" width="7.8984375" style="2" bestFit="1" customWidth="1"/>
    <col min="10" max="10" width="9.3984375" style="2" bestFit="1" customWidth="1"/>
    <col min="11" max="16384" width="9" style="2" customWidth="1"/>
  </cols>
  <sheetData>
    <row r="1" ht="18" customHeight="1"/>
    <row r="2" spans="1:10" ht="21" customHeight="1">
      <c r="A2" s="115" t="s">
        <v>278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10" ht="13.5" customHeight="1">
      <c r="A3" s="122" t="s">
        <v>2</v>
      </c>
      <c r="B3" s="122" t="s">
        <v>3</v>
      </c>
      <c r="C3" s="116" t="s">
        <v>0</v>
      </c>
      <c r="D3" s="117"/>
      <c r="E3" s="118"/>
      <c r="F3" s="116" t="s">
        <v>276</v>
      </c>
      <c r="G3" s="117"/>
      <c r="H3" s="118"/>
      <c r="I3" s="69" t="s">
        <v>1</v>
      </c>
      <c r="J3" s="69" t="s">
        <v>0</v>
      </c>
    </row>
    <row r="4" spans="1:10" ht="13.5" customHeight="1">
      <c r="A4" s="123"/>
      <c r="B4" s="123"/>
      <c r="C4" s="119"/>
      <c r="D4" s="120"/>
      <c r="E4" s="121"/>
      <c r="F4" s="119"/>
      <c r="G4" s="120"/>
      <c r="H4" s="121"/>
      <c r="I4" s="72" t="s">
        <v>4</v>
      </c>
      <c r="J4" s="70" t="s">
        <v>5</v>
      </c>
    </row>
    <row r="5" spans="1:10" ht="13.5" customHeight="1">
      <c r="A5" s="124"/>
      <c r="B5" s="124"/>
      <c r="C5" s="39" t="s">
        <v>6</v>
      </c>
      <c r="D5" s="39" t="s">
        <v>7</v>
      </c>
      <c r="E5" s="39" t="s">
        <v>8</v>
      </c>
      <c r="F5" s="39" t="s">
        <v>9</v>
      </c>
      <c r="G5" s="39" t="s">
        <v>10</v>
      </c>
      <c r="H5" s="39" t="s">
        <v>11</v>
      </c>
      <c r="I5" s="73" t="s">
        <v>12</v>
      </c>
      <c r="J5" s="71" t="s">
        <v>13</v>
      </c>
    </row>
    <row r="6" spans="1:10" ht="17.25" customHeight="1">
      <c r="A6" s="33">
        <v>7580</v>
      </c>
      <c r="B6" s="34">
        <v>6072</v>
      </c>
      <c r="C6" s="34">
        <v>35057</v>
      </c>
      <c r="D6" s="34">
        <v>17563</v>
      </c>
      <c r="E6" s="34">
        <v>17494</v>
      </c>
      <c r="F6" s="35" t="s">
        <v>297</v>
      </c>
      <c r="G6" s="35" t="s">
        <v>297</v>
      </c>
      <c r="H6" s="35" t="s">
        <v>297</v>
      </c>
      <c r="I6" s="36">
        <v>5.773550724637682</v>
      </c>
      <c r="J6" s="34">
        <v>504.3446986045173</v>
      </c>
    </row>
    <row r="7" spans="1:10" ht="17.25" customHeight="1">
      <c r="A7" s="33">
        <v>9406</v>
      </c>
      <c r="B7" s="34">
        <v>7332</v>
      </c>
      <c r="C7" s="34">
        <v>40183</v>
      </c>
      <c r="D7" s="34">
        <v>20257</v>
      </c>
      <c r="E7" s="34">
        <v>19926</v>
      </c>
      <c r="F7" s="34">
        <v>1260</v>
      </c>
      <c r="G7" s="34">
        <v>5126</v>
      </c>
      <c r="H7" s="37">
        <v>0.14621901474741136</v>
      </c>
      <c r="I7" s="36">
        <v>5.4804964539007095</v>
      </c>
      <c r="J7" s="34">
        <v>578.08948352755</v>
      </c>
    </row>
    <row r="8" spans="1:10" ht="17.25" customHeight="1">
      <c r="A8" s="33">
        <v>11232</v>
      </c>
      <c r="B8" s="34">
        <v>8025</v>
      </c>
      <c r="C8" s="34">
        <v>45133</v>
      </c>
      <c r="D8" s="34">
        <v>22650</v>
      </c>
      <c r="E8" s="34">
        <v>22483</v>
      </c>
      <c r="F8" s="34">
        <v>693</v>
      </c>
      <c r="G8" s="34">
        <v>4950</v>
      </c>
      <c r="H8" s="37">
        <v>0.12318642211880645</v>
      </c>
      <c r="I8" s="36">
        <v>5.62404984423676</v>
      </c>
      <c r="J8" s="34">
        <v>649.3022586678176</v>
      </c>
    </row>
    <row r="9" spans="1:10" ht="17.25" customHeight="1">
      <c r="A9" s="33">
        <v>13058</v>
      </c>
      <c r="B9" s="34">
        <v>9186</v>
      </c>
      <c r="C9" s="34">
        <v>50798</v>
      </c>
      <c r="D9" s="34">
        <v>25141</v>
      </c>
      <c r="E9" s="34">
        <v>25657</v>
      </c>
      <c r="F9" s="34">
        <v>1161</v>
      </c>
      <c r="G9" s="34">
        <v>5665</v>
      </c>
      <c r="H9" s="37">
        <v>0.12551791372166707</v>
      </c>
      <c r="I9" s="36">
        <v>5.5299368604398</v>
      </c>
      <c r="J9" s="34">
        <v>730.8013235505682</v>
      </c>
    </row>
    <row r="10" spans="1:10" ht="17.25" customHeight="1">
      <c r="A10" s="33">
        <v>14885</v>
      </c>
      <c r="B10" s="34">
        <v>11126</v>
      </c>
      <c r="C10" s="34">
        <v>59277</v>
      </c>
      <c r="D10" s="34">
        <v>29500</v>
      </c>
      <c r="E10" s="34">
        <v>29777</v>
      </c>
      <c r="F10" s="34">
        <v>1940</v>
      </c>
      <c r="G10" s="34">
        <v>8479</v>
      </c>
      <c r="H10" s="37">
        <v>0.16691602031576047</v>
      </c>
      <c r="I10" s="36">
        <v>5.327790760381089</v>
      </c>
      <c r="J10" s="34">
        <v>852.7837721191195</v>
      </c>
    </row>
    <row r="11" spans="1:10" ht="17.25" customHeight="1">
      <c r="A11" s="33">
        <v>17441</v>
      </c>
      <c r="B11" s="35" t="s">
        <v>298</v>
      </c>
      <c r="C11" s="34">
        <v>90971</v>
      </c>
      <c r="D11" s="35" t="s">
        <v>298</v>
      </c>
      <c r="E11" s="35" t="s">
        <v>298</v>
      </c>
      <c r="F11" s="35" t="s">
        <v>298</v>
      </c>
      <c r="G11" s="34">
        <v>31694</v>
      </c>
      <c r="H11" s="37">
        <v>0.5346761813182178</v>
      </c>
      <c r="I11" s="35" t="s">
        <v>298</v>
      </c>
      <c r="J11" s="34">
        <v>1308.7469428859156</v>
      </c>
    </row>
    <row r="12" spans="1:10" ht="17.25" customHeight="1">
      <c r="A12" s="33">
        <v>18537</v>
      </c>
      <c r="B12" s="34">
        <v>19800</v>
      </c>
      <c r="C12" s="34">
        <v>96878</v>
      </c>
      <c r="D12" s="34">
        <v>47704</v>
      </c>
      <c r="E12" s="34">
        <v>49174</v>
      </c>
      <c r="F12" s="35" t="s">
        <v>298</v>
      </c>
      <c r="G12" s="34">
        <v>5907</v>
      </c>
      <c r="H12" s="37">
        <v>0.06493278077629135</v>
      </c>
      <c r="I12" s="36">
        <v>4.892828282828283</v>
      </c>
      <c r="J12" s="34">
        <v>1393.7275212199681</v>
      </c>
    </row>
    <row r="13" spans="1:10" ht="17.25" customHeight="1">
      <c r="A13" s="33">
        <v>20363</v>
      </c>
      <c r="B13" s="34">
        <v>22694</v>
      </c>
      <c r="C13" s="34">
        <v>109101</v>
      </c>
      <c r="D13" s="34">
        <v>53567</v>
      </c>
      <c r="E13" s="34">
        <v>55534</v>
      </c>
      <c r="F13" s="34">
        <v>2894</v>
      </c>
      <c r="G13" s="34">
        <v>12223</v>
      </c>
      <c r="H13" s="37">
        <v>0.1261689960568963</v>
      </c>
      <c r="I13" s="36">
        <v>4.807482153873271</v>
      </c>
      <c r="J13" s="34">
        <v>1569.5727233491582</v>
      </c>
    </row>
    <row r="14" spans="1:10" ht="17.25" customHeight="1">
      <c r="A14" s="33">
        <v>22190</v>
      </c>
      <c r="B14" s="34">
        <v>28089</v>
      </c>
      <c r="C14" s="34">
        <v>124601</v>
      </c>
      <c r="D14" s="34">
        <v>61058</v>
      </c>
      <c r="E14" s="34">
        <v>63543</v>
      </c>
      <c r="F14" s="34">
        <v>5395</v>
      </c>
      <c r="G14" s="34">
        <v>15500</v>
      </c>
      <c r="H14" s="37">
        <v>0.14207019184058808</v>
      </c>
      <c r="I14" s="36">
        <v>4.435935775570508</v>
      </c>
      <c r="J14" s="34">
        <v>1792.5622212631274</v>
      </c>
    </row>
    <row r="15" spans="1:10" ht="17.25" customHeight="1">
      <c r="A15" s="33">
        <v>24016</v>
      </c>
      <c r="B15" s="34">
        <v>43908</v>
      </c>
      <c r="C15" s="34">
        <v>175183</v>
      </c>
      <c r="D15" s="34">
        <v>88314</v>
      </c>
      <c r="E15" s="34">
        <v>86869</v>
      </c>
      <c r="F15" s="34">
        <v>15819</v>
      </c>
      <c r="G15" s="34">
        <v>50582</v>
      </c>
      <c r="H15" s="37">
        <v>0.4059517981396618</v>
      </c>
      <c r="I15" s="36">
        <v>3.9897740730618567</v>
      </c>
      <c r="J15" s="34">
        <v>2520.2560782621204</v>
      </c>
    </row>
    <row r="16" spans="1:10" ht="17.25" customHeight="1">
      <c r="A16" s="33">
        <v>25842</v>
      </c>
      <c r="B16" s="34">
        <v>62169</v>
      </c>
      <c r="C16" s="34">
        <v>228978</v>
      </c>
      <c r="D16" s="34">
        <v>116298</v>
      </c>
      <c r="E16" s="34">
        <v>112680</v>
      </c>
      <c r="F16" s="34">
        <v>18261</v>
      </c>
      <c r="G16" s="34">
        <v>53795</v>
      </c>
      <c r="H16" s="37">
        <v>0.30707888322497046</v>
      </c>
      <c r="I16" s="36">
        <v>3.683153983496598</v>
      </c>
      <c r="J16" s="34">
        <v>3294.173500215796</v>
      </c>
    </row>
    <row r="17" spans="1:10" ht="17.25" customHeight="1">
      <c r="A17" s="33">
        <v>27668</v>
      </c>
      <c r="B17" s="34">
        <v>77281</v>
      </c>
      <c r="C17" s="34">
        <v>265975</v>
      </c>
      <c r="D17" s="34">
        <v>134919</v>
      </c>
      <c r="E17" s="34">
        <v>131056</v>
      </c>
      <c r="F17" s="34">
        <v>15112</v>
      </c>
      <c r="G17" s="34">
        <v>36997</v>
      </c>
      <c r="H17" s="37">
        <v>0.1615744744036545</v>
      </c>
      <c r="I17" s="36">
        <v>3.441660951592241</v>
      </c>
      <c r="J17" s="34">
        <v>3826.4278521076103</v>
      </c>
    </row>
    <row r="18" spans="1:10" ht="17.25" customHeight="1">
      <c r="A18" s="33">
        <v>29495</v>
      </c>
      <c r="B18" s="34">
        <v>96757</v>
      </c>
      <c r="C18" s="34">
        <v>300248</v>
      </c>
      <c r="D18" s="34">
        <v>152281</v>
      </c>
      <c r="E18" s="34">
        <v>147967</v>
      </c>
      <c r="F18" s="34">
        <v>19476</v>
      </c>
      <c r="G18" s="34">
        <v>34273</v>
      </c>
      <c r="H18" s="37">
        <v>0.12885797537362534</v>
      </c>
      <c r="I18" s="36">
        <v>3.1031139865849497</v>
      </c>
      <c r="J18" s="34">
        <v>4319.493598043447</v>
      </c>
    </row>
    <row r="19" spans="1:10" ht="17.25" customHeight="1">
      <c r="A19" s="33">
        <v>31321</v>
      </c>
      <c r="B19" s="34">
        <v>108775</v>
      </c>
      <c r="C19" s="34">
        <v>328387</v>
      </c>
      <c r="D19" s="34">
        <v>167306</v>
      </c>
      <c r="E19" s="34">
        <v>161081</v>
      </c>
      <c r="F19" s="34">
        <v>12018</v>
      </c>
      <c r="G19" s="34">
        <v>28139</v>
      </c>
      <c r="H19" s="37">
        <v>0.09371919213450214</v>
      </c>
      <c r="I19" s="36">
        <v>3.0189565617099516</v>
      </c>
      <c r="J19" s="34">
        <v>4724.313048482232</v>
      </c>
    </row>
    <row r="20" spans="1:10" ht="17.25" customHeight="1">
      <c r="A20" s="33">
        <v>33147</v>
      </c>
      <c r="B20" s="34">
        <v>124261</v>
      </c>
      <c r="C20" s="34">
        <v>350330</v>
      </c>
      <c r="D20" s="34">
        <v>178914</v>
      </c>
      <c r="E20" s="34">
        <v>171416</v>
      </c>
      <c r="F20" s="34">
        <v>15486</v>
      </c>
      <c r="G20" s="34">
        <v>21943</v>
      </c>
      <c r="H20" s="37">
        <v>0.0668205501435806</v>
      </c>
      <c r="I20" s="36">
        <v>2.8193077474026444</v>
      </c>
      <c r="J20" s="34">
        <v>5039.994245432312</v>
      </c>
    </row>
    <row r="21" spans="1:10" ht="17.25" customHeight="1">
      <c r="A21" s="33">
        <v>34973</v>
      </c>
      <c r="B21" s="34">
        <v>137993</v>
      </c>
      <c r="C21" s="34">
        <v>368651</v>
      </c>
      <c r="D21" s="34">
        <v>186962</v>
      </c>
      <c r="E21" s="34">
        <v>181689</v>
      </c>
      <c r="F21" s="34">
        <v>13732</v>
      </c>
      <c r="G21" s="34">
        <v>18321</v>
      </c>
      <c r="H21" s="37">
        <v>0.05229640624553992</v>
      </c>
      <c r="I21" s="36">
        <v>2.6715195698332526</v>
      </c>
      <c r="J21" s="34">
        <v>5303.567831966623</v>
      </c>
    </row>
    <row r="22" spans="1:10" ht="17.25" customHeight="1">
      <c r="A22" s="33">
        <v>36800</v>
      </c>
      <c r="B22" s="34">
        <v>148455</v>
      </c>
      <c r="C22" s="34">
        <v>379185</v>
      </c>
      <c r="D22" s="34">
        <v>190927</v>
      </c>
      <c r="E22" s="34">
        <v>188258</v>
      </c>
      <c r="F22" s="34">
        <v>10462</v>
      </c>
      <c r="G22" s="34">
        <v>10534</v>
      </c>
      <c r="H22" s="37">
        <v>0.028574451174688254</v>
      </c>
      <c r="I22" s="36">
        <v>2.5542083459634233</v>
      </c>
      <c r="J22" s="34">
        <v>5455.114372032801</v>
      </c>
    </row>
    <row r="23" spans="1:10" ht="17.25" customHeight="1">
      <c r="A23" s="88">
        <v>38626</v>
      </c>
      <c r="B23" s="89">
        <v>161232</v>
      </c>
      <c r="C23" s="89">
        <v>396014</v>
      </c>
      <c r="D23" s="89">
        <v>198365</v>
      </c>
      <c r="E23" s="89">
        <v>197649</v>
      </c>
      <c r="F23" s="89">
        <v>12777</v>
      </c>
      <c r="G23" s="89">
        <v>16829</v>
      </c>
      <c r="H23" s="90">
        <v>0.04438202987987394</v>
      </c>
      <c r="I23" s="91">
        <v>2.456174952862955</v>
      </c>
      <c r="J23" s="89">
        <v>5697.22342109049</v>
      </c>
    </row>
    <row r="24" spans="1:10" s="32" customFormat="1" ht="17.25" customHeight="1">
      <c r="A24" s="33">
        <v>38991</v>
      </c>
      <c r="B24" s="34">
        <v>164002</v>
      </c>
      <c r="C24" s="34">
        <v>398481</v>
      </c>
      <c r="D24" s="34">
        <v>199586</v>
      </c>
      <c r="E24" s="34">
        <v>198895</v>
      </c>
      <c r="F24" s="34">
        <v>2770</v>
      </c>
      <c r="G24" s="34">
        <v>2467</v>
      </c>
      <c r="H24" s="37">
        <v>0.006229577742201033</v>
      </c>
      <c r="I24" s="36">
        <v>2.4297325642370216</v>
      </c>
      <c r="J24" s="34">
        <v>5732.7147173068615</v>
      </c>
    </row>
    <row r="25" spans="1:10" s="32" customFormat="1" ht="17.25" customHeight="1">
      <c r="A25" s="33">
        <v>39356</v>
      </c>
      <c r="B25" s="34">
        <v>167083</v>
      </c>
      <c r="C25" s="34">
        <v>402096</v>
      </c>
      <c r="D25" s="34">
        <v>201408</v>
      </c>
      <c r="E25" s="34">
        <v>200688</v>
      </c>
      <c r="F25" s="34">
        <v>3081</v>
      </c>
      <c r="G25" s="34">
        <v>3615</v>
      </c>
      <c r="H25" s="37">
        <v>0.009071950732908219</v>
      </c>
      <c r="I25" s="36">
        <v>2.4065644021234953</v>
      </c>
      <c r="J25" s="34">
        <v>5784.721622788087</v>
      </c>
    </row>
    <row r="26" spans="1:10" ht="17.25" customHeight="1">
      <c r="A26" s="33">
        <v>39722</v>
      </c>
      <c r="B26" s="34">
        <v>169891</v>
      </c>
      <c r="C26" s="34">
        <v>405243</v>
      </c>
      <c r="D26" s="34">
        <v>202894</v>
      </c>
      <c r="E26" s="34">
        <v>202349</v>
      </c>
      <c r="F26" s="34">
        <v>2808</v>
      </c>
      <c r="G26" s="34">
        <v>3147</v>
      </c>
      <c r="H26" s="37">
        <v>0.007826489196609766</v>
      </c>
      <c r="I26" s="36">
        <v>2.3853117587158827</v>
      </c>
      <c r="J26" s="34">
        <v>5829.995684074233</v>
      </c>
    </row>
    <row r="27" spans="1:10" ht="17.25" customHeight="1">
      <c r="A27" s="33">
        <v>40087</v>
      </c>
      <c r="B27" s="34">
        <v>171764</v>
      </c>
      <c r="C27" s="34">
        <v>407287</v>
      </c>
      <c r="D27" s="34">
        <v>203719</v>
      </c>
      <c r="E27" s="34">
        <v>203568</v>
      </c>
      <c r="F27" s="34">
        <v>1873</v>
      </c>
      <c r="G27" s="34">
        <v>2044</v>
      </c>
      <c r="H27" s="37">
        <v>0.005043887247898175</v>
      </c>
      <c r="I27" s="36">
        <v>2.3712011830185604</v>
      </c>
      <c r="J27" s="34">
        <v>5859.401524960437</v>
      </c>
    </row>
    <row r="28" spans="1:10" s="79" customFormat="1" ht="17.25" customHeight="1">
      <c r="A28" s="33">
        <v>40452</v>
      </c>
      <c r="B28" s="34">
        <v>171981</v>
      </c>
      <c r="C28" s="34">
        <v>409657</v>
      </c>
      <c r="D28" s="34">
        <v>203778</v>
      </c>
      <c r="E28" s="34">
        <v>205879</v>
      </c>
      <c r="F28" s="35">
        <v>217</v>
      </c>
      <c r="G28" s="35">
        <v>2370</v>
      </c>
      <c r="H28" s="95">
        <v>0.0056189925</v>
      </c>
      <c r="I28" s="36">
        <v>2.3847671596444973</v>
      </c>
      <c r="J28" s="34">
        <v>5893</v>
      </c>
    </row>
    <row r="29" spans="1:10" s="79" customFormat="1" ht="17.25" customHeight="1">
      <c r="A29" s="84">
        <v>40787</v>
      </c>
      <c r="B29" s="40">
        <v>174549</v>
      </c>
      <c r="C29" s="40">
        <v>413608</v>
      </c>
      <c r="D29" s="40">
        <v>205642</v>
      </c>
      <c r="E29" s="40">
        <v>207966</v>
      </c>
      <c r="F29" s="40">
        <v>2568</v>
      </c>
      <c r="G29" s="40">
        <v>3951</v>
      </c>
      <c r="H29" s="94">
        <v>0.00964465394</v>
      </c>
      <c r="I29" s="41">
        <v>2.372305469059129</v>
      </c>
      <c r="J29" s="40">
        <v>5950</v>
      </c>
    </row>
    <row r="30" spans="1:10" ht="15.75" customHeight="1">
      <c r="A30" s="114" t="s">
        <v>309</v>
      </c>
      <c r="B30" s="114"/>
      <c r="C30" s="114"/>
      <c r="D30" s="114"/>
      <c r="E30" s="114"/>
      <c r="F30" s="114"/>
      <c r="G30" s="114"/>
      <c r="H30" s="114"/>
      <c r="I30" s="114"/>
      <c r="J30" s="114"/>
    </row>
    <row r="31" ht="13.5">
      <c r="A31" s="2" t="s">
        <v>310</v>
      </c>
    </row>
    <row r="32" ht="13.5">
      <c r="A32" s="2" t="s">
        <v>311</v>
      </c>
    </row>
    <row r="33" ht="13.5">
      <c r="A33" s="2" t="s">
        <v>312</v>
      </c>
    </row>
  </sheetData>
  <mergeCells count="6">
    <mergeCell ref="A30:J30"/>
    <mergeCell ref="A2:J2"/>
    <mergeCell ref="C3:E4"/>
    <mergeCell ref="F3:H4"/>
    <mergeCell ref="A3:A5"/>
    <mergeCell ref="B3:B5"/>
  </mergeCells>
  <printOptions/>
  <pageMargins left="0.35433070866141736" right="0.2362204724409449" top="0.5118110236220472" bottom="0.7086614173228347" header="0.5118110236220472" footer="0.5118110236220472"/>
  <pageSetup horizontalDpi="400" verticalDpi="4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Q159"/>
  <sheetViews>
    <sheetView zoomScale="75" zoomScaleNormal="75" workbookViewId="0" topLeftCell="A1">
      <selection activeCell="A1" sqref="A1:K1"/>
    </sheetView>
  </sheetViews>
  <sheetFormatPr defaultColWidth="8.796875" defaultRowHeight="14.25"/>
  <cols>
    <col min="1" max="1" width="19.8984375" style="7" customWidth="1"/>
    <col min="2" max="5" width="9.69921875" style="7" customWidth="1"/>
    <col min="6" max="6" width="4.3984375" style="7" customWidth="1"/>
    <col min="7" max="7" width="19.19921875" style="7" customWidth="1"/>
    <col min="8" max="11" width="9.69921875" style="7" customWidth="1"/>
    <col min="12" max="16384" width="9" style="7" customWidth="1"/>
  </cols>
  <sheetData>
    <row r="1" spans="1:11" ht="18.75" customHeight="1">
      <c r="A1" s="140" t="s">
        <v>296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ht="18" customHeight="1">
      <c r="A2" s="6" t="str">
        <f>'１３地区別人口と世帯数'!A2</f>
        <v>2011.9.1</v>
      </c>
      <c r="B2" s="6"/>
      <c r="C2" s="6"/>
      <c r="D2" s="6"/>
      <c r="E2" s="6"/>
      <c r="F2" s="6"/>
      <c r="G2" s="6"/>
      <c r="H2" s="31"/>
      <c r="I2" s="8"/>
      <c r="J2" s="8"/>
      <c r="K2" s="9"/>
    </row>
    <row r="3" spans="1:11" ht="19.5" customHeight="1">
      <c r="A3" s="112" t="s">
        <v>81</v>
      </c>
      <c r="B3" s="56" t="s">
        <v>80</v>
      </c>
      <c r="C3" s="133" t="s">
        <v>0</v>
      </c>
      <c r="D3" s="134"/>
      <c r="E3" s="135"/>
      <c r="F3" s="10"/>
      <c r="G3" s="112" t="s">
        <v>81</v>
      </c>
      <c r="H3" s="56" t="s">
        <v>80</v>
      </c>
      <c r="I3" s="133" t="s">
        <v>0</v>
      </c>
      <c r="J3" s="134"/>
      <c r="K3" s="135"/>
    </row>
    <row r="4" spans="1:11" ht="19.5" customHeight="1">
      <c r="A4" s="113"/>
      <c r="B4" s="57" t="s">
        <v>3</v>
      </c>
      <c r="C4" s="54" t="s">
        <v>6</v>
      </c>
      <c r="D4" s="54" t="s">
        <v>7</v>
      </c>
      <c r="E4" s="54" t="s">
        <v>8</v>
      </c>
      <c r="F4" s="10"/>
      <c r="G4" s="113"/>
      <c r="H4" s="57" t="s">
        <v>3</v>
      </c>
      <c r="I4" s="54" t="s">
        <v>6</v>
      </c>
      <c r="J4" s="54" t="s">
        <v>7</v>
      </c>
      <c r="K4" s="54" t="s">
        <v>8</v>
      </c>
    </row>
    <row r="5" spans="1:11" ht="18.75" customHeight="1">
      <c r="A5" s="51" t="s">
        <v>82</v>
      </c>
      <c r="B5" s="52">
        <v>624</v>
      </c>
      <c r="C5" s="52">
        <v>1237</v>
      </c>
      <c r="D5" s="97" t="s">
        <v>308</v>
      </c>
      <c r="E5" s="97" t="s">
        <v>302</v>
      </c>
      <c r="F5" s="10"/>
      <c r="G5" s="53" t="s">
        <v>87</v>
      </c>
      <c r="H5" s="52">
        <v>705</v>
      </c>
      <c r="I5" s="52">
        <v>1578</v>
      </c>
      <c r="J5" s="97" t="s">
        <v>308</v>
      </c>
      <c r="K5" s="97" t="s">
        <v>302</v>
      </c>
    </row>
    <row r="6" spans="1:11" ht="18.75" customHeight="1">
      <c r="A6" s="51" t="s">
        <v>84</v>
      </c>
      <c r="B6" s="136">
        <v>3900</v>
      </c>
      <c r="C6" s="136">
        <v>7505</v>
      </c>
      <c r="D6" s="138" t="s">
        <v>308</v>
      </c>
      <c r="E6" s="138" t="s">
        <v>302</v>
      </c>
      <c r="F6" s="10"/>
      <c r="G6" s="53" t="s">
        <v>89</v>
      </c>
      <c r="H6" s="52">
        <v>444</v>
      </c>
      <c r="I6" s="52">
        <v>1142</v>
      </c>
      <c r="J6" s="97" t="s">
        <v>308</v>
      </c>
      <c r="K6" s="97" t="s">
        <v>302</v>
      </c>
    </row>
    <row r="7" spans="1:11" ht="18.75" customHeight="1">
      <c r="A7" s="51" t="s">
        <v>86</v>
      </c>
      <c r="B7" s="137"/>
      <c r="C7" s="137"/>
      <c r="D7" s="139"/>
      <c r="E7" s="139"/>
      <c r="F7" s="10"/>
      <c r="G7" s="53" t="s">
        <v>91</v>
      </c>
      <c r="H7" s="52">
        <v>670</v>
      </c>
      <c r="I7" s="52">
        <v>1636</v>
      </c>
      <c r="J7" s="97" t="s">
        <v>308</v>
      </c>
      <c r="K7" s="97" t="s">
        <v>302</v>
      </c>
    </row>
    <row r="8" spans="1:11" ht="18.75" customHeight="1">
      <c r="A8" s="51" t="s">
        <v>88</v>
      </c>
      <c r="B8" s="52">
        <v>596</v>
      </c>
      <c r="C8" s="52">
        <v>1183</v>
      </c>
      <c r="D8" s="97" t="s">
        <v>308</v>
      </c>
      <c r="E8" s="97" t="s">
        <v>302</v>
      </c>
      <c r="F8" s="10"/>
      <c r="G8" s="53" t="s">
        <v>93</v>
      </c>
      <c r="H8" s="52">
        <v>447</v>
      </c>
      <c r="I8" s="52">
        <v>1243</v>
      </c>
      <c r="J8" s="97" t="s">
        <v>308</v>
      </c>
      <c r="K8" s="97" t="s">
        <v>302</v>
      </c>
    </row>
    <row r="9" spans="1:11" ht="18.75" customHeight="1">
      <c r="A9" s="51" t="s">
        <v>90</v>
      </c>
      <c r="B9" s="52">
        <v>331</v>
      </c>
      <c r="C9" s="52">
        <v>694</v>
      </c>
      <c r="D9" s="97" t="s">
        <v>308</v>
      </c>
      <c r="E9" s="97" t="s">
        <v>302</v>
      </c>
      <c r="F9" s="10"/>
      <c r="G9" s="53" t="s">
        <v>95</v>
      </c>
      <c r="H9" s="52">
        <v>821</v>
      </c>
      <c r="I9" s="52">
        <v>1982</v>
      </c>
      <c r="J9" s="97" t="s">
        <v>308</v>
      </c>
      <c r="K9" s="97" t="s">
        <v>302</v>
      </c>
    </row>
    <row r="10" spans="1:11" ht="18.75" customHeight="1">
      <c r="A10" s="51" t="s">
        <v>92</v>
      </c>
      <c r="B10" s="52">
        <v>1195</v>
      </c>
      <c r="C10" s="52">
        <v>1718</v>
      </c>
      <c r="D10" s="97" t="s">
        <v>308</v>
      </c>
      <c r="E10" s="97" t="s">
        <v>302</v>
      </c>
      <c r="F10" s="10"/>
      <c r="G10" s="53" t="s">
        <v>97</v>
      </c>
      <c r="H10" s="52">
        <v>600</v>
      </c>
      <c r="I10" s="52">
        <v>1328</v>
      </c>
      <c r="J10" s="97" t="s">
        <v>308</v>
      </c>
      <c r="K10" s="97" t="s">
        <v>302</v>
      </c>
    </row>
    <row r="11" spans="1:11" ht="18.75" customHeight="1">
      <c r="A11" s="51" t="s">
        <v>94</v>
      </c>
      <c r="B11" s="52">
        <v>603</v>
      </c>
      <c r="C11" s="52">
        <v>1298</v>
      </c>
      <c r="D11" s="97" t="s">
        <v>308</v>
      </c>
      <c r="E11" s="97" t="s">
        <v>302</v>
      </c>
      <c r="F11" s="10"/>
      <c r="G11" s="53" t="s">
        <v>99</v>
      </c>
      <c r="H11" s="52">
        <v>491</v>
      </c>
      <c r="I11" s="52">
        <v>1131</v>
      </c>
      <c r="J11" s="97" t="s">
        <v>308</v>
      </c>
      <c r="K11" s="97" t="s">
        <v>302</v>
      </c>
    </row>
    <row r="12" spans="1:11" ht="18.75" customHeight="1">
      <c r="A12" s="51" t="s">
        <v>96</v>
      </c>
      <c r="B12" s="52">
        <v>145</v>
      </c>
      <c r="C12" s="52">
        <v>333</v>
      </c>
      <c r="D12" s="97" t="s">
        <v>308</v>
      </c>
      <c r="E12" s="97" t="s">
        <v>302</v>
      </c>
      <c r="F12" s="10"/>
      <c r="G12" s="53" t="s">
        <v>101</v>
      </c>
      <c r="H12" s="52">
        <v>532</v>
      </c>
      <c r="I12" s="52">
        <v>1394</v>
      </c>
      <c r="J12" s="97" t="s">
        <v>308</v>
      </c>
      <c r="K12" s="97" t="s">
        <v>302</v>
      </c>
    </row>
    <row r="13" spans="1:11" ht="18.75" customHeight="1">
      <c r="A13" s="51" t="s">
        <v>98</v>
      </c>
      <c r="B13" s="52">
        <v>655</v>
      </c>
      <c r="C13" s="52">
        <v>1403</v>
      </c>
      <c r="D13" s="97" t="s">
        <v>308</v>
      </c>
      <c r="E13" s="97" t="s">
        <v>302</v>
      </c>
      <c r="F13" s="10"/>
      <c r="G13" s="53" t="s">
        <v>103</v>
      </c>
      <c r="H13" s="52">
        <v>564</v>
      </c>
      <c r="I13" s="52">
        <v>1477</v>
      </c>
      <c r="J13" s="97" t="s">
        <v>308</v>
      </c>
      <c r="K13" s="97" t="s">
        <v>302</v>
      </c>
    </row>
    <row r="14" spans="1:11" ht="18.75" customHeight="1">
      <c r="A14" s="51" t="s">
        <v>100</v>
      </c>
      <c r="B14" s="52">
        <v>602</v>
      </c>
      <c r="C14" s="52">
        <v>1270</v>
      </c>
      <c r="D14" s="97" t="s">
        <v>308</v>
      </c>
      <c r="E14" s="97" t="s">
        <v>302</v>
      </c>
      <c r="F14" s="10"/>
      <c r="G14" s="53" t="s">
        <v>105</v>
      </c>
      <c r="H14" s="52">
        <v>741</v>
      </c>
      <c r="I14" s="52">
        <v>1762</v>
      </c>
      <c r="J14" s="97" t="s">
        <v>308</v>
      </c>
      <c r="K14" s="97" t="s">
        <v>302</v>
      </c>
    </row>
    <row r="15" spans="1:11" ht="18.75" customHeight="1">
      <c r="A15" s="51" t="s">
        <v>102</v>
      </c>
      <c r="B15" s="52">
        <v>837</v>
      </c>
      <c r="C15" s="52">
        <v>1951</v>
      </c>
      <c r="D15" s="97" t="s">
        <v>308</v>
      </c>
      <c r="E15" s="97" t="s">
        <v>302</v>
      </c>
      <c r="F15" s="10"/>
      <c r="G15" s="53" t="s">
        <v>107</v>
      </c>
      <c r="H15" s="52">
        <v>160</v>
      </c>
      <c r="I15" s="52">
        <v>425</v>
      </c>
      <c r="J15" s="97" t="s">
        <v>308</v>
      </c>
      <c r="K15" s="97" t="s">
        <v>302</v>
      </c>
    </row>
    <row r="16" spans="1:11" ht="18.75" customHeight="1">
      <c r="A16" s="51" t="s">
        <v>104</v>
      </c>
      <c r="B16" s="52">
        <v>384</v>
      </c>
      <c r="C16" s="52">
        <v>773</v>
      </c>
      <c r="D16" s="97" t="s">
        <v>308</v>
      </c>
      <c r="E16" s="97" t="s">
        <v>302</v>
      </c>
      <c r="F16" s="10"/>
      <c r="G16" s="53" t="s">
        <v>109</v>
      </c>
      <c r="H16" s="52">
        <v>549</v>
      </c>
      <c r="I16" s="52">
        <v>1326</v>
      </c>
      <c r="J16" s="97" t="s">
        <v>308</v>
      </c>
      <c r="K16" s="97" t="s">
        <v>302</v>
      </c>
    </row>
    <row r="17" spans="1:11" ht="18.75" customHeight="1">
      <c r="A17" s="51" t="s">
        <v>106</v>
      </c>
      <c r="B17" s="52">
        <v>1152</v>
      </c>
      <c r="C17" s="52">
        <v>1909</v>
      </c>
      <c r="D17" s="97" t="s">
        <v>308</v>
      </c>
      <c r="E17" s="97" t="s">
        <v>302</v>
      </c>
      <c r="F17" s="10"/>
      <c r="G17" s="53" t="s">
        <v>111</v>
      </c>
      <c r="H17" s="52">
        <v>359</v>
      </c>
      <c r="I17" s="52">
        <v>687</v>
      </c>
      <c r="J17" s="97" t="s">
        <v>308</v>
      </c>
      <c r="K17" s="97" t="s">
        <v>302</v>
      </c>
    </row>
    <row r="18" spans="1:11" ht="18.75" customHeight="1">
      <c r="A18" s="51" t="s">
        <v>108</v>
      </c>
      <c r="B18" s="52">
        <v>864</v>
      </c>
      <c r="C18" s="52">
        <v>2005</v>
      </c>
      <c r="D18" s="97" t="s">
        <v>308</v>
      </c>
      <c r="E18" s="97" t="s">
        <v>302</v>
      </c>
      <c r="F18" s="10"/>
      <c r="G18" s="53" t="s">
        <v>113</v>
      </c>
      <c r="H18" s="52">
        <v>616</v>
      </c>
      <c r="I18" s="52">
        <v>1512</v>
      </c>
      <c r="J18" s="97" t="s">
        <v>308</v>
      </c>
      <c r="K18" s="97" t="s">
        <v>302</v>
      </c>
    </row>
    <row r="19" spans="1:11" ht="18.75" customHeight="1">
      <c r="A19" s="51" t="s">
        <v>110</v>
      </c>
      <c r="B19" s="52">
        <v>324</v>
      </c>
      <c r="C19" s="52">
        <v>681</v>
      </c>
      <c r="D19" s="97" t="s">
        <v>308</v>
      </c>
      <c r="E19" s="97" t="s">
        <v>302</v>
      </c>
      <c r="F19" s="10"/>
      <c r="G19" s="53" t="s">
        <v>115</v>
      </c>
      <c r="H19" s="52">
        <v>448</v>
      </c>
      <c r="I19" s="52">
        <v>943</v>
      </c>
      <c r="J19" s="97" t="s">
        <v>308</v>
      </c>
      <c r="K19" s="97" t="s">
        <v>302</v>
      </c>
    </row>
    <row r="20" spans="1:11" ht="18.75" customHeight="1">
      <c r="A20" s="51" t="s">
        <v>112</v>
      </c>
      <c r="B20" s="52">
        <v>196</v>
      </c>
      <c r="C20" s="52">
        <v>472</v>
      </c>
      <c r="D20" s="97" t="s">
        <v>308</v>
      </c>
      <c r="E20" s="97" t="s">
        <v>302</v>
      </c>
      <c r="F20" s="10"/>
      <c r="G20" s="53" t="s">
        <v>117</v>
      </c>
      <c r="H20" s="52">
        <v>1199</v>
      </c>
      <c r="I20" s="52">
        <v>3033</v>
      </c>
      <c r="J20" s="97" t="s">
        <v>308</v>
      </c>
      <c r="K20" s="97" t="s">
        <v>302</v>
      </c>
    </row>
    <row r="21" spans="1:11" ht="18.75" customHeight="1">
      <c r="A21" s="51" t="s">
        <v>114</v>
      </c>
      <c r="B21" s="52">
        <v>402</v>
      </c>
      <c r="C21" s="52">
        <v>1000</v>
      </c>
      <c r="D21" s="97" t="s">
        <v>308</v>
      </c>
      <c r="E21" s="97" t="s">
        <v>302</v>
      </c>
      <c r="F21" s="10"/>
      <c r="G21" s="53" t="s">
        <v>119</v>
      </c>
      <c r="H21" s="52">
        <v>911</v>
      </c>
      <c r="I21" s="52">
        <v>2056</v>
      </c>
      <c r="J21" s="97" t="s">
        <v>308</v>
      </c>
      <c r="K21" s="97" t="s">
        <v>302</v>
      </c>
    </row>
    <row r="22" spans="1:11" ht="18.75" customHeight="1">
      <c r="A22" s="51" t="s">
        <v>116</v>
      </c>
      <c r="B22" s="52">
        <v>808</v>
      </c>
      <c r="C22" s="52">
        <v>1849</v>
      </c>
      <c r="D22" s="97" t="s">
        <v>308</v>
      </c>
      <c r="E22" s="97" t="s">
        <v>302</v>
      </c>
      <c r="F22" s="10"/>
      <c r="G22" s="53" t="s">
        <v>121</v>
      </c>
      <c r="H22" s="52">
        <v>684</v>
      </c>
      <c r="I22" s="52">
        <v>1634</v>
      </c>
      <c r="J22" s="97" t="s">
        <v>308</v>
      </c>
      <c r="K22" s="97" t="s">
        <v>302</v>
      </c>
    </row>
    <row r="23" spans="1:11" ht="18.75" customHeight="1">
      <c r="A23" s="51" t="s">
        <v>118</v>
      </c>
      <c r="B23" s="52">
        <v>604</v>
      </c>
      <c r="C23" s="52">
        <v>1133</v>
      </c>
      <c r="D23" s="97" t="s">
        <v>308</v>
      </c>
      <c r="E23" s="97" t="s">
        <v>302</v>
      </c>
      <c r="F23" s="10"/>
      <c r="G23" s="53" t="s">
        <v>123</v>
      </c>
      <c r="H23" s="52">
        <v>716</v>
      </c>
      <c r="I23" s="52">
        <v>1774</v>
      </c>
      <c r="J23" s="97" t="s">
        <v>308</v>
      </c>
      <c r="K23" s="97" t="s">
        <v>302</v>
      </c>
    </row>
    <row r="24" spans="1:11" ht="18.75" customHeight="1">
      <c r="A24" s="51" t="s">
        <v>120</v>
      </c>
      <c r="B24" s="52">
        <v>440</v>
      </c>
      <c r="C24" s="52">
        <v>1140</v>
      </c>
      <c r="D24" s="97" t="s">
        <v>308</v>
      </c>
      <c r="E24" s="97" t="s">
        <v>302</v>
      </c>
      <c r="F24" s="10"/>
      <c r="G24" s="53" t="s">
        <v>125</v>
      </c>
      <c r="H24" s="52">
        <v>584</v>
      </c>
      <c r="I24" s="52">
        <v>1600</v>
      </c>
      <c r="J24" s="97" t="s">
        <v>308</v>
      </c>
      <c r="K24" s="97" t="s">
        <v>302</v>
      </c>
    </row>
    <row r="25" spans="1:11" ht="18.75" customHeight="1">
      <c r="A25" s="51" t="s">
        <v>122</v>
      </c>
      <c r="B25" s="52">
        <v>622</v>
      </c>
      <c r="C25" s="52">
        <v>1628</v>
      </c>
      <c r="D25" s="97" t="s">
        <v>308</v>
      </c>
      <c r="E25" s="97" t="s">
        <v>302</v>
      </c>
      <c r="F25" s="10"/>
      <c r="G25" s="53" t="s">
        <v>127</v>
      </c>
      <c r="H25" s="52">
        <v>604</v>
      </c>
      <c r="I25" s="52">
        <v>1221</v>
      </c>
      <c r="J25" s="97" t="s">
        <v>308</v>
      </c>
      <c r="K25" s="97" t="s">
        <v>302</v>
      </c>
    </row>
    <row r="26" spans="1:11" ht="18.75" customHeight="1">
      <c r="A26" s="51" t="s">
        <v>124</v>
      </c>
      <c r="B26" s="52">
        <v>463</v>
      </c>
      <c r="C26" s="52">
        <v>1101</v>
      </c>
      <c r="D26" s="97" t="s">
        <v>308</v>
      </c>
      <c r="E26" s="97" t="s">
        <v>302</v>
      </c>
      <c r="F26" s="10"/>
      <c r="G26" s="53" t="s">
        <v>129</v>
      </c>
      <c r="H26" s="52">
        <v>647</v>
      </c>
      <c r="I26" s="52">
        <v>1391</v>
      </c>
      <c r="J26" s="97" t="s">
        <v>308</v>
      </c>
      <c r="K26" s="97" t="s">
        <v>302</v>
      </c>
    </row>
    <row r="27" spans="1:11" ht="18.75" customHeight="1">
      <c r="A27" s="51" t="s">
        <v>126</v>
      </c>
      <c r="B27" s="52">
        <v>0</v>
      </c>
      <c r="C27" s="52">
        <v>0</v>
      </c>
      <c r="D27" s="97" t="s">
        <v>308</v>
      </c>
      <c r="E27" s="97" t="s">
        <v>302</v>
      </c>
      <c r="F27" s="10"/>
      <c r="G27" s="53" t="s">
        <v>131</v>
      </c>
      <c r="H27" s="52">
        <v>653</v>
      </c>
      <c r="I27" s="52">
        <v>1650</v>
      </c>
      <c r="J27" s="97" t="s">
        <v>308</v>
      </c>
      <c r="K27" s="97" t="s">
        <v>302</v>
      </c>
    </row>
    <row r="28" spans="1:11" ht="18.75" customHeight="1">
      <c r="A28" s="51" t="s">
        <v>128</v>
      </c>
      <c r="B28" s="52">
        <v>638</v>
      </c>
      <c r="C28" s="52">
        <v>1759</v>
      </c>
      <c r="D28" s="97" t="s">
        <v>308</v>
      </c>
      <c r="E28" s="97" t="s">
        <v>302</v>
      </c>
      <c r="F28" s="10"/>
      <c r="G28" s="53" t="s">
        <v>133</v>
      </c>
      <c r="H28" s="52">
        <v>379</v>
      </c>
      <c r="I28" s="52">
        <v>649</v>
      </c>
      <c r="J28" s="97" t="s">
        <v>308</v>
      </c>
      <c r="K28" s="97" t="s">
        <v>302</v>
      </c>
    </row>
    <row r="29" spans="1:11" ht="18.75" customHeight="1">
      <c r="A29" s="51" t="s">
        <v>130</v>
      </c>
      <c r="B29" s="52">
        <v>362</v>
      </c>
      <c r="C29" s="52">
        <v>928</v>
      </c>
      <c r="D29" s="97" t="s">
        <v>308</v>
      </c>
      <c r="E29" s="97" t="s">
        <v>302</v>
      </c>
      <c r="F29" s="10"/>
      <c r="G29" s="53" t="s">
        <v>135</v>
      </c>
      <c r="H29" s="52">
        <v>443</v>
      </c>
      <c r="I29" s="52">
        <v>888</v>
      </c>
      <c r="J29" s="97" t="s">
        <v>308</v>
      </c>
      <c r="K29" s="97" t="s">
        <v>302</v>
      </c>
    </row>
    <row r="30" spans="1:11" ht="18.75" customHeight="1">
      <c r="A30" s="51" t="s">
        <v>132</v>
      </c>
      <c r="B30" s="52">
        <v>218</v>
      </c>
      <c r="C30" s="52">
        <v>493</v>
      </c>
      <c r="D30" s="97" t="s">
        <v>308</v>
      </c>
      <c r="E30" s="97" t="s">
        <v>302</v>
      </c>
      <c r="F30" s="10"/>
      <c r="G30" s="53" t="s">
        <v>137</v>
      </c>
      <c r="H30" s="52">
        <v>439</v>
      </c>
      <c r="I30" s="52">
        <v>809</v>
      </c>
      <c r="J30" s="97" t="s">
        <v>308</v>
      </c>
      <c r="K30" s="97" t="s">
        <v>302</v>
      </c>
    </row>
    <row r="31" spans="1:11" ht="18.75" customHeight="1">
      <c r="A31" s="51" t="s">
        <v>134</v>
      </c>
      <c r="B31" s="52">
        <v>2367</v>
      </c>
      <c r="C31" s="52">
        <v>4622</v>
      </c>
      <c r="D31" s="97" t="s">
        <v>308</v>
      </c>
      <c r="E31" s="97" t="s">
        <v>302</v>
      </c>
      <c r="F31" s="10"/>
      <c r="G31" s="51" t="s">
        <v>139</v>
      </c>
      <c r="H31" s="52">
        <v>773</v>
      </c>
      <c r="I31" s="52">
        <v>2006</v>
      </c>
      <c r="J31" s="97" t="s">
        <v>308</v>
      </c>
      <c r="K31" s="97" t="s">
        <v>302</v>
      </c>
    </row>
    <row r="32" spans="1:11" ht="18.75" customHeight="1">
      <c r="A32" s="51" t="s">
        <v>136</v>
      </c>
      <c r="B32" s="52">
        <v>619</v>
      </c>
      <c r="C32" s="52">
        <v>1527</v>
      </c>
      <c r="D32" s="97" t="s">
        <v>308</v>
      </c>
      <c r="E32" s="97" t="s">
        <v>302</v>
      </c>
      <c r="F32" s="10"/>
      <c r="G32" s="51" t="s">
        <v>141</v>
      </c>
      <c r="H32" s="52">
        <v>223</v>
      </c>
      <c r="I32" s="52">
        <v>492</v>
      </c>
      <c r="J32" s="97" t="s">
        <v>308</v>
      </c>
      <c r="K32" s="97" t="s">
        <v>302</v>
      </c>
    </row>
    <row r="33" spans="1:11" ht="18.75" customHeight="1">
      <c r="A33" s="51" t="s">
        <v>138</v>
      </c>
      <c r="B33" s="52">
        <v>291</v>
      </c>
      <c r="C33" s="52">
        <v>751</v>
      </c>
      <c r="D33" s="97" t="s">
        <v>308</v>
      </c>
      <c r="E33" s="97" t="s">
        <v>302</v>
      </c>
      <c r="F33" s="10"/>
      <c r="G33" s="51" t="s">
        <v>143</v>
      </c>
      <c r="H33" s="52">
        <v>519</v>
      </c>
      <c r="I33" s="52">
        <v>1274</v>
      </c>
      <c r="J33" s="97" t="s">
        <v>308</v>
      </c>
      <c r="K33" s="97" t="s">
        <v>302</v>
      </c>
    </row>
    <row r="34" spans="1:11" ht="18.75" customHeight="1">
      <c r="A34" s="51" t="s">
        <v>140</v>
      </c>
      <c r="B34" s="52">
        <v>20</v>
      </c>
      <c r="C34" s="52">
        <v>67</v>
      </c>
      <c r="D34" s="97" t="s">
        <v>308</v>
      </c>
      <c r="E34" s="97" t="s">
        <v>302</v>
      </c>
      <c r="F34" s="10"/>
      <c r="G34" s="51" t="s">
        <v>145</v>
      </c>
      <c r="H34" s="52">
        <v>1585</v>
      </c>
      <c r="I34" s="52">
        <v>4047</v>
      </c>
      <c r="J34" s="97" t="s">
        <v>308</v>
      </c>
      <c r="K34" s="97" t="s">
        <v>302</v>
      </c>
    </row>
    <row r="35" spans="1:11" ht="18.75" customHeight="1">
      <c r="A35" s="51" t="s">
        <v>142</v>
      </c>
      <c r="B35" s="52">
        <v>4</v>
      </c>
      <c r="C35" s="52">
        <v>9</v>
      </c>
      <c r="D35" s="97" t="s">
        <v>308</v>
      </c>
      <c r="E35" s="97" t="s">
        <v>302</v>
      </c>
      <c r="F35" s="10"/>
      <c r="G35" s="51" t="s">
        <v>147</v>
      </c>
      <c r="H35" s="52">
        <v>1037</v>
      </c>
      <c r="I35" s="52">
        <v>2252</v>
      </c>
      <c r="J35" s="97" t="s">
        <v>308</v>
      </c>
      <c r="K35" s="97" t="s">
        <v>302</v>
      </c>
    </row>
    <row r="36" spans="1:11" ht="18.75" customHeight="1">
      <c r="A36" s="51" t="s">
        <v>144</v>
      </c>
      <c r="B36" s="52">
        <v>706</v>
      </c>
      <c r="C36" s="52">
        <v>1519</v>
      </c>
      <c r="D36" s="97" t="s">
        <v>308</v>
      </c>
      <c r="E36" s="97" t="s">
        <v>302</v>
      </c>
      <c r="F36" s="10"/>
      <c r="G36" s="51" t="s">
        <v>149</v>
      </c>
      <c r="H36" s="52">
        <v>404</v>
      </c>
      <c r="I36" s="52">
        <v>750</v>
      </c>
      <c r="J36" s="97" t="s">
        <v>308</v>
      </c>
      <c r="K36" s="97" t="s">
        <v>302</v>
      </c>
    </row>
    <row r="37" spans="1:11" ht="18.75" customHeight="1">
      <c r="A37" s="51" t="s">
        <v>146</v>
      </c>
      <c r="B37" s="52">
        <v>389</v>
      </c>
      <c r="C37" s="52">
        <v>1136</v>
      </c>
      <c r="D37" s="97" t="s">
        <v>308</v>
      </c>
      <c r="E37" s="97" t="s">
        <v>302</v>
      </c>
      <c r="F37" s="10"/>
      <c r="G37" s="51" t="s">
        <v>151</v>
      </c>
      <c r="H37" s="52">
        <v>832</v>
      </c>
      <c r="I37" s="52">
        <v>2077</v>
      </c>
      <c r="J37" s="97" t="s">
        <v>308</v>
      </c>
      <c r="K37" s="97" t="s">
        <v>302</v>
      </c>
    </row>
    <row r="38" spans="1:11" ht="18.75" customHeight="1">
      <c r="A38" s="51" t="s">
        <v>148</v>
      </c>
      <c r="B38" s="52">
        <v>1219</v>
      </c>
      <c r="C38" s="52">
        <v>3021</v>
      </c>
      <c r="D38" s="97" t="s">
        <v>308</v>
      </c>
      <c r="E38" s="97" t="s">
        <v>302</v>
      </c>
      <c r="F38" s="10"/>
      <c r="G38" s="51" t="s">
        <v>153</v>
      </c>
      <c r="H38" s="52">
        <v>137</v>
      </c>
      <c r="I38" s="52">
        <v>269</v>
      </c>
      <c r="J38" s="97" t="s">
        <v>308</v>
      </c>
      <c r="K38" s="97" t="s">
        <v>302</v>
      </c>
    </row>
    <row r="39" spans="1:11" ht="18.75" customHeight="1">
      <c r="A39" s="51" t="s">
        <v>150</v>
      </c>
      <c r="B39" s="52">
        <v>770</v>
      </c>
      <c r="C39" s="52">
        <v>2093</v>
      </c>
      <c r="D39" s="97" t="s">
        <v>308</v>
      </c>
      <c r="E39" s="97" t="s">
        <v>302</v>
      </c>
      <c r="F39" s="10"/>
      <c r="G39" s="51" t="s">
        <v>155</v>
      </c>
      <c r="H39" s="52">
        <v>759</v>
      </c>
      <c r="I39" s="52">
        <v>1712</v>
      </c>
      <c r="J39" s="97" t="s">
        <v>308</v>
      </c>
      <c r="K39" s="97" t="s">
        <v>302</v>
      </c>
    </row>
    <row r="40" spans="1:11" ht="18.75" customHeight="1">
      <c r="A40" s="51" t="s">
        <v>152</v>
      </c>
      <c r="B40" s="52">
        <v>562</v>
      </c>
      <c r="C40" s="52">
        <v>1566</v>
      </c>
      <c r="D40" s="97" t="s">
        <v>308</v>
      </c>
      <c r="E40" s="97" t="s">
        <v>302</v>
      </c>
      <c r="F40" s="10"/>
      <c r="G40" s="51" t="s">
        <v>157</v>
      </c>
      <c r="H40" s="52">
        <v>238</v>
      </c>
      <c r="I40" s="52">
        <v>687</v>
      </c>
      <c r="J40" s="97" t="s">
        <v>308</v>
      </c>
      <c r="K40" s="97" t="s">
        <v>302</v>
      </c>
    </row>
    <row r="41" spans="1:11" ht="18.75" customHeight="1">
      <c r="A41" s="51" t="s">
        <v>154</v>
      </c>
      <c r="B41" s="52">
        <v>350</v>
      </c>
      <c r="C41" s="52">
        <v>869</v>
      </c>
      <c r="D41" s="97" t="s">
        <v>308</v>
      </c>
      <c r="E41" s="97" t="s">
        <v>302</v>
      </c>
      <c r="F41" s="10"/>
      <c r="G41" s="51" t="s">
        <v>159</v>
      </c>
      <c r="H41" s="52">
        <v>981</v>
      </c>
      <c r="I41" s="52">
        <v>2253</v>
      </c>
      <c r="J41" s="97" t="s">
        <v>308</v>
      </c>
      <c r="K41" s="97" t="s">
        <v>302</v>
      </c>
    </row>
    <row r="42" spans="1:11" ht="18.75" customHeight="1">
      <c r="A42" s="51" t="s">
        <v>156</v>
      </c>
      <c r="B42" s="52">
        <v>432</v>
      </c>
      <c r="C42" s="52">
        <v>1060</v>
      </c>
      <c r="D42" s="97" t="s">
        <v>308</v>
      </c>
      <c r="E42" s="97" t="s">
        <v>302</v>
      </c>
      <c r="F42" s="10"/>
      <c r="G42" s="51" t="s">
        <v>160</v>
      </c>
      <c r="H42" s="52">
        <v>546</v>
      </c>
      <c r="I42" s="52">
        <v>1324</v>
      </c>
      <c r="J42" s="97" t="s">
        <v>308</v>
      </c>
      <c r="K42" s="97" t="s">
        <v>302</v>
      </c>
    </row>
    <row r="43" spans="1:11" ht="18.75" customHeight="1">
      <c r="A43" s="51" t="s">
        <v>158</v>
      </c>
      <c r="B43" s="52">
        <v>426</v>
      </c>
      <c r="C43" s="52">
        <v>1066</v>
      </c>
      <c r="D43" s="97" t="s">
        <v>308</v>
      </c>
      <c r="E43" s="97" t="s">
        <v>302</v>
      </c>
      <c r="F43" s="10"/>
      <c r="G43" s="51" t="s">
        <v>162</v>
      </c>
      <c r="H43" s="52">
        <v>656</v>
      </c>
      <c r="I43" s="52">
        <v>1525</v>
      </c>
      <c r="J43" s="97" t="s">
        <v>308</v>
      </c>
      <c r="K43" s="97" t="s">
        <v>302</v>
      </c>
    </row>
    <row r="44" spans="1:11" ht="18.75" customHeight="1">
      <c r="A44" s="53" t="s">
        <v>17</v>
      </c>
      <c r="B44" s="52">
        <v>208</v>
      </c>
      <c r="C44" s="52">
        <v>609</v>
      </c>
      <c r="D44" s="97" t="s">
        <v>308</v>
      </c>
      <c r="E44" s="97" t="s">
        <v>302</v>
      </c>
      <c r="F44" s="10"/>
      <c r="G44" s="51" t="s">
        <v>164</v>
      </c>
      <c r="H44" s="52">
        <v>197</v>
      </c>
      <c r="I44" s="52">
        <v>1048</v>
      </c>
      <c r="J44" s="97" t="s">
        <v>308</v>
      </c>
      <c r="K44" s="97" t="s">
        <v>302</v>
      </c>
    </row>
    <row r="45" spans="1:11" ht="18.75" customHeight="1">
      <c r="A45" s="51" t="s">
        <v>161</v>
      </c>
      <c r="B45" s="52">
        <v>1270</v>
      </c>
      <c r="C45" s="52">
        <v>2368</v>
      </c>
      <c r="D45" s="97" t="s">
        <v>308</v>
      </c>
      <c r="E45" s="97" t="s">
        <v>302</v>
      </c>
      <c r="F45" s="10"/>
      <c r="G45" s="51" t="s">
        <v>293</v>
      </c>
      <c r="H45" s="52">
        <v>327</v>
      </c>
      <c r="I45" s="52">
        <v>868</v>
      </c>
      <c r="J45" s="97" t="s">
        <v>308</v>
      </c>
      <c r="K45" s="97" t="s">
        <v>302</v>
      </c>
    </row>
    <row r="46" spans="1:11" ht="18.75" customHeight="1">
      <c r="A46" s="53" t="s">
        <v>163</v>
      </c>
      <c r="B46" s="52">
        <v>662</v>
      </c>
      <c r="C46" s="52">
        <v>1421</v>
      </c>
      <c r="D46" s="97" t="s">
        <v>308</v>
      </c>
      <c r="E46" s="97" t="s">
        <v>302</v>
      </c>
      <c r="F46" s="10"/>
      <c r="G46" s="51" t="s">
        <v>168</v>
      </c>
      <c r="H46" s="52">
        <v>26</v>
      </c>
      <c r="I46" s="52">
        <v>80</v>
      </c>
      <c r="J46" s="97" t="s">
        <v>308</v>
      </c>
      <c r="K46" s="97" t="s">
        <v>302</v>
      </c>
    </row>
    <row r="47" spans="1:11" ht="18.75" customHeight="1">
      <c r="A47" s="53" t="s">
        <v>165</v>
      </c>
      <c r="B47" s="52">
        <v>632</v>
      </c>
      <c r="C47" s="52">
        <v>1384</v>
      </c>
      <c r="D47" s="97" t="s">
        <v>308</v>
      </c>
      <c r="E47" s="97" t="s">
        <v>302</v>
      </c>
      <c r="F47" s="10"/>
      <c r="G47" s="51" t="s">
        <v>170</v>
      </c>
      <c r="H47" s="52">
        <v>317</v>
      </c>
      <c r="I47" s="52">
        <v>897</v>
      </c>
      <c r="J47" s="97" t="s">
        <v>308</v>
      </c>
      <c r="K47" s="97" t="s">
        <v>302</v>
      </c>
    </row>
    <row r="48" spans="1:11" ht="18.75" customHeight="1">
      <c r="A48" s="53" t="s">
        <v>166</v>
      </c>
      <c r="B48" s="52">
        <v>887</v>
      </c>
      <c r="C48" s="52">
        <v>1958</v>
      </c>
      <c r="D48" s="97" t="s">
        <v>308</v>
      </c>
      <c r="E48" s="97" t="s">
        <v>302</v>
      </c>
      <c r="F48" s="10"/>
      <c r="G48" s="51" t="s">
        <v>172</v>
      </c>
      <c r="H48" s="52">
        <v>437</v>
      </c>
      <c r="I48" s="52">
        <v>1072</v>
      </c>
      <c r="J48" s="97" t="s">
        <v>308</v>
      </c>
      <c r="K48" s="97" t="s">
        <v>302</v>
      </c>
    </row>
    <row r="49" spans="1:11" ht="18.75" customHeight="1">
      <c r="A49" s="53" t="s">
        <v>167</v>
      </c>
      <c r="B49" s="52">
        <v>688</v>
      </c>
      <c r="C49" s="52">
        <v>1625</v>
      </c>
      <c r="D49" s="97" t="s">
        <v>308</v>
      </c>
      <c r="E49" s="97" t="s">
        <v>302</v>
      </c>
      <c r="F49" s="10"/>
      <c r="G49" s="51" t="s">
        <v>174</v>
      </c>
      <c r="H49" s="52">
        <v>251</v>
      </c>
      <c r="I49" s="52">
        <v>726</v>
      </c>
      <c r="J49" s="97" t="s">
        <v>308</v>
      </c>
      <c r="K49" s="97" t="s">
        <v>302</v>
      </c>
    </row>
    <row r="50" spans="1:11" ht="18.75" customHeight="1">
      <c r="A50" s="53" t="s">
        <v>169</v>
      </c>
      <c r="B50" s="52">
        <v>660</v>
      </c>
      <c r="C50" s="52">
        <v>1714</v>
      </c>
      <c r="D50" s="97" t="s">
        <v>308</v>
      </c>
      <c r="E50" s="97" t="s">
        <v>302</v>
      </c>
      <c r="F50" s="10"/>
      <c r="G50" s="51" t="s">
        <v>295</v>
      </c>
      <c r="H50" s="52">
        <v>370</v>
      </c>
      <c r="I50" s="52">
        <v>1036</v>
      </c>
      <c r="J50" s="97" t="s">
        <v>308</v>
      </c>
      <c r="K50" s="97" t="s">
        <v>302</v>
      </c>
    </row>
    <row r="51" spans="1:11" ht="18.75" customHeight="1">
      <c r="A51" s="53" t="s">
        <v>171</v>
      </c>
      <c r="B51" s="52">
        <v>774</v>
      </c>
      <c r="C51" s="52">
        <v>1874</v>
      </c>
      <c r="D51" s="97" t="s">
        <v>308</v>
      </c>
      <c r="E51" s="97" t="s">
        <v>302</v>
      </c>
      <c r="F51" s="10"/>
      <c r="G51" s="51" t="s">
        <v>176</v>
      </c>
      <c r="H51" s="52">
        <v>1414</v>
      </c>
      <c r="I51" s="52">
        <v>3941</v>
      </c>
      <c r="J51" s="97" t="s">
        <v>308</v>
      </c>
      <c r="K51" s="97" t="s">
        <v>302</v>
      </c>
    </row>
    <row r="52" spans="1:11" ht="18.75" customHeight="1">
      <c r="A52" s="53" t="s">
        <v>173</v>
      </c>
      <c r="B52" s="52">
        <v>811</v>
      </c>
      <c r="C52" s="52">
        <v>2121</v>
      </c>
      <c r="D52" s="97" t="s">
        <v>308</v>
      </c>
      <c r="E52" s="97" t="s">
        <v>302</v>
      </c>
      <c r="F52" s="10"/>
      <c r="G52" s="51" t="s">
        <v>178</v>
      </c>
      <c r="H52" s="52">
        <v>348</v>
      </c>
      <c r="I52" s="52">
        <v>757</v>
      </c>
      <c r="J52" s="97" t="s">
        <v>308</v>
      </c>
      <c r="K52" s="97" t="s">
        <v>302</v>
      </c>
    </row>
    <row r="53" spans="1:11" ht="18.75" customHeight="1">
      <c r="A53" s="53" t="s">
        <v>175</v>
      </c>
      <c r="B53" s="52">
        <v>962</v>
      </c>
      <c r="C53" s="52">
        <v>2299</v>
      </c>
      <c r="D53" s="97" t="s">
        <v>308</v>
      </c>
      <c r="E53" s="97" t="s">
        <v>302</v>
      </c>
      <c r="F53" s="10"/>
      <c r="G53" s="51" t="s">
        <v>179</v>
      </c>
      <c r="H53" s="52">
        <v>385</v>
      </c>
      <c r="I53" s="52">
        <v>982</v>
      </c>
      <c r="J53" s="97" t="s">
        <v>308</v>
      </c>
      <c r="K53" s="97" t="s">
        <v>302</v>
      </c>
    </row>
    <row r="54" spans="1:11" ht="18.75" customHeight="1">
      <c r="A54" s="53" t="s">
        <v>177</v>
      </c>
      <c r="B54" s="52">
        <v>522</v>
      </c>
      <c r="C54" s="52">
        <v>1417</v>
      </c>
      <c r="D54" s="97" t="s">
        <v>308</v>
      </c>
      <c r="E54" s="97" t="s">
        <v>302</v>
      </c>
      <c r="F54" s="10"/>
      <c r="G54" s="51" t="s">
        <v>181</v>
      </c>
      <c r="H54" s="52">
        <v>616</v>
      </c>
      <c r="I54" s="52">
        <v>1510</v>
      </c>
      <c r="J54" s="97" t="s">
        <v>308</v>
      </c>
      <c r="K54" s="97" t="s">
        <v>302</v>
      </c>
    </row>
    <row r="55" spans="1:11" ht="18.75" customHeight="1">
      <c r="A55" s="53" t="s">
        <v>83</v>
      </c>
      <c r="B55" s="52">
        <v>666</v>
      </c>
      <c r="C55" s="52">
        <v>1658</v>
      </c>
      <c r="D55" s="97" t="s">
        <v>308</v>
      </c>
      <c r="E55" s="97" t="s">
        <v>302</v>
      </c>
      <c r="F55" s="10"/>
      <c r="G55" s="51" t="s">
        <v>183</v>
      </c>
      <c r="H55" s="52">
        <v>400</v>
      </c>
      <c r="I55" s="52">
        <v>1139</v>
      </c>
      <c r="J55" s="97" t="s">
        <v>308</v>
      </c>
      <c r="K55" s="97" t="s">
        <v>302</v>
      </c>
    </row>
    <row r="56" spans="1:11" ht="18.75" customHeight="1">
      <c r="A56" s="53" t="s">
        <v>85</v>
      </c>
      <c r="B56" s="52">
        <v>848</v>
      </c>
      <c r="C56" s="52">
        <v>2154</v>
      </c>
      <c r="D56" s="97" t="s">
        <v>308</v>
      </c>
      <c r="E56" s="97" t="s">
        <v>302</v>
      </c>
      <c r="F56" s="10"/>
      <c r="G56" s="51" t="s">
        <v>185</v>
      </c>
      <c r="H56" s="52">
        <v>1741</v>
      </c>
      <c r="I56" s="52">
        <v>4319</v>
      </c>
      <c r="J56" s="97" t="s">
        <v>308</v>
      </c>
      <c r="K56" s="97" t="s">
        <v>302</v>
      </c>
    </row>
    <row r="57" spans="1:11" ht="18.75" customHeight="1">
      <c r="A57" s="12"/>
      <c r="B57" s="11"/>
      <c r="C57" s="11"/>
      <c r="D57" s="11"/>
      <c r="E57" s="11"/>
      <c r="F57" s="10"/>
      <c r="G57" s="10"/>
      <c r="H57" s="11"/>
      <c r="I57" s="11"/>
      <c r="J57" s="11"/>
      <c r="K57" s="100" t="s">
        <v>301</v>
      </c>
    </row>
    <row r="58" spans="1:11" ht="19.5" customHeight="1">
      <c r="A58" s="112" t="s">
        <v>81</v>
      </c>
      <c r="B58" s="56" t="s">
        <v>80</v>
      </c>
      <c r="C58" s="133" t="s">
        <v>277</v>
      </c>
      <c r="D58" s="134"/>
      <c r="E58" s="135"/>
      <c r="F58" s="10"/>
      <c r="G58" s="112" t="s">
        <v>81</v>
      </c>
      <c r="H58" s="56" t="s">
        <v>80</v>
      </c>
      <c r="I58" s="133" t="s">
        <v>0</v>
      </c>
      <c r="J58" s="134"/>
      <c r="K58" s="135"/>
    </row>
    <row r="59" spans="1:11" ht="19.5" customHeight="1">
      <c r="A59" s="113"/>
      <c r="B59" s="57" t="s">
        <v>3</v>
      </c>
      <c r="C59" s="54" t="s">
        <v>6</v>
      </c>
      <c r="D59" s="54" t="s">
        <v>7</v>
      </c>
      <c r="E59" s="54" t="s">
        <v>8</v>
      </c>
      <c r="F59" s="10"/>
      <c r="G59" s="113"/>
      <c r="H59" s="57" t="s">
        <v>3</v>
      </c>
      <c r="I59" s="54" t="s">
        <v>6</v>
      </c>
      <c r="J59" s="54" t="s">
        <v>7</v>
      </c>
      <c r="K59" s="54" t="s">
        <v>8</v>
      </c>
    </row>
    <row r="60" spans="1:11" ht="18.75" customHeight="1">
      <c r="A60" s="51" t="s">
        <v>187</v>
      </c>
      <c r="B60" s="52">
        <v>545</v>
      </c>
      <c r="C60" s="52">
        <v>1227</v>
      </c>
      <c r="D60" s="97" t="s">
        <v>308</v>
      </c>
      <c r="E60" s="97" t="s">
        <v>302</v>
      </c>
      <c r="F60" s="10"/>
      <c r="G60" s="51" t="s">
        <v>182</v>
      </c>
      <c r="H60" s="52">
        <v>753</v>
      </c>
      <c r="I60" s="52">
        <v>2008</v>
      </c>
      <c r="J60" s="97" t="s">
        <v>308</v>
      </c>
      <c r="K60" s="97" t="s">
        <v>302</v>
      </c>
    </row>
    <row r="61" spans="1:11" ht="18.75" customHeight="1">
      <c r="A61" s="51" t="s">
        <v>189</v>
      </c>
      <c r="B61" s="52">
        <v>208</v>
      </c>
      <c r="C61" s="52">
        <v>428</v>
      </c>
      <c r="D61" s="97" t="s">
        <v>308</v>
      </c>
      <c r="E61" s="97" t="s">
        <v>302</v>
      </c>
      <c r="F61" s="10"/>
      <c r="G61" s="51" t="s">
        <v>184</v>
      </c>
      <c r="H61" s="52">
        <v>845</v>
      </c>
      <c r="I61" s="52">
        <v>2269</v>
      </c>
      <c r="J61" s="97" t="s">
        <v>308</v>
      </c>
      <c r="K61" s="97" t="s">
        <v>302</v>
      </c>
    </row>
    <row r="62" spans="1:11" ht="18.75" customHeight="1">
      <c r="A62" s="51" t="s">
        <v>191</v>
      </c>
      <c r="B62" s="52">
        <v>994</v>
      </c>
      <c r="C62" s="52">
        <v>2084</v>
      </c>
      <c r="D62" s="97" t="s">
        <v>308</v>
      </c>
      <c r="E62" s="97" t="s">
        <v>302</v>
      </c>
      <c r="F62" s="10"/>
      <c r="G62" s="51" t="s">
        <v>186</v>
      </c>
      <c r="H62" s="52">
        <v>939</v>
      </c>
      <c r="I62" s="52">
        <v>2443</v>
      </c>
      <c r="J62" s="97" t="s">
        <v>308</v>
      </c>
      <c r="K62" s="97" t="s">
        <v>302</v>
      </c>
    </row>
    <row r="63" spans="1:11" ht="18.75" customHeight="1">
      <c r="A63" s="51" t="s">
        <v>193</v>
      </c>
      <c r="B63" s="52">
        <v>1102</v>
      </c>
      <c r="C63" s="52">
        <v>2630</v>
      </c>
      <c r="D63" s="97" t="s">
        <v>308</v>
      </c>
      <c r="E63" s="97" t="s">
        <v>302</v>
      </c>
      <c r="F63" s="10"/>
      <c r="G63" s="51" t="s">
        <v>188</v>
      </c>
      <c r="H63" s="52">
        <v>552</v>
      </c>
      <c r="I63" s="52">
        <v>1135</v>
      </c>
      <c r="J63" s="97" t="s">
        <v>308</v>
      </c>
      <c r="K63" s="97" t="s">
        <v>302</v>
      </c>
    </row>
    <row r="64" spans="1:11" ht="18.75" customHeight="1">
      <c r="A64" s="51" t="s">
        <v>195</v>
      </c>
      <c r="B64" s="52">
        <v>629</v>
      </c>
      <c r="C64" s="52">
        <v>1571</v>
      </c>
      <c r="D64" s="97" t="s">
        <v>308</v>
      </c>
      <c r="E64" s="97" t="s">
        <v>302</v>
      </c>
      <c r="F64" s="10"/>
      <c r="G64" s="51" t="s">
        <v>190</v>
      </c>
      <c r="H64" s="52">
        <v>675</v>
      </c>
      <c r="I64" s="52">
        <v>1855</v>
      </c>
      <c r="J64" s="97" t="s">
        <v>308</v>
      </c>
      <c r="K64" s="97" t="s">
        <v>302</v>
      </c>
    </row>
    <row r="65" spans="1:11" ht="18.75" customHeight="1">
      <c r="A65" s="51" t="s">
        <v>16</v>
      </c>
      <c r="B65" s="52">
        <v>436</v>
      </c>
      <c r="C65" s="52">
        <v>1045</v>
      </c>
      <c r="D65" s="97" t="s">
        <v>308</v>
      </c>
      <c r="E65" s="97" t="s">
        <v>302</v>
      </c>
      <c r="F65" s="10"/>
      <c r="G65" s="51" t="s">
        <v>192</v>
      </c>
      <c r="H65" s="52">
        <v>529</v>
      </c>
      <c r="I65" s="52">
        <v>1147</v>
      </c>
      <c r="J65" s="97" t="s">
        <v>308</v>
      </c>
      <c r="K65" s="97" t="s">
        <v>302</v>
      </c>
    </row>
    <row r="66" spans="1:11" ht="18.75" customHeight="1">
      <c r="A66" s="51" t="s">
        <v>198</v>
      </c>
      <c r="B66" s="52">
        <v>461</v>
      </c>
      <c r="C66" s="52">
        <v>1248</v>
      </c>
      <c r="D66" s="97" t="s">
        <v>308</v>
      </c>
      <c r="E66" s="97" t="s">
        <v>302</v>
      </c>
      <c r="F66" s="10"/>
      <c r="G66" s="51" t="s">
        <v>194</v>
      </c>
      <c r="H66" s="52">
        <v>246</v>
      </c>
      <c r="I66" s="52">
        <v>576</v>
      </c>
      <c r="J66" s="97" t="s">
        <v>308</v>
      </c>
      <c r="K66" s="97" t="s">
        <v>302</v>
      </c>
    </row>
    <row r="67" spans="1:11" ht="18.75" customHeight="1">
      <c r="A67" s="51" t="s">
        <v>200</v>
      </c>
      <c r="B67" s="52">
        <v>908</v>
      </c>
      <c r="C67" s="52">
        <v>2358</v>
      </c>
      <c r="D67" s="97" t="s">
        <v>308</v>
      </c>
      <c r="E67" s="97" t="s">
        <v>302</v>
      </c>
      <c r="F67" s="10"/>
      <c r="G67" s="51" t="s">
        <v>196</v>
      </c>
      <c r="H67" s="52">
        <v>8464</v>
      </c>
      <c r="I67" s="52">
        <v>21956</v>
      </c>
      <c r="J67" s="97" t="s">
        <v>308</v>
      </c>
      <c r="K67" s="97" t="s">
        <v>302</v>
      </c>
    </row>
    <row r="68" spans="1:11" ht="18.75" customHeight="1">
      <c r="A68" s="51" t="s">
        <v>202</v>
      </c>
      <c r="B68" s="52">
        <v>709</v>
      </c>
      <c r="C68" s="52">
        <v>1602</v>
      </c>
      <c r="D68" s="97" t="s">
        <v>308</v>
      </c>
      <c r="E68" s="97" t="s">
        <v>302</v>
      </c>
      <c r="F68" s="10"/>
      <c r="G68" s="51" t="s">
        <v>197</v>
      </c>
      <c r="H68" s="52">
        <v>11</v>
      </c>
      <c r="I68" s="52">
        <v>87</v>
      </c>
      <c r="J68" s="97" t="s">
        <v>308</v>
      </c>
      <c r="K68" s="97" t="s">
        <v>302</v>
      </c>
    </row>
    <row r="69" spans="1:11" ht="18.75" customHeight="1">
      <c r="A69" s="51" t="s">
        <v>204</v>
      </c>
      <c r="B69" s="52">
        <v>811</v>
      </c>
      <c r="C69" s="52">
        <v>2028</v>
      </c>
      <c r="D69" s="97" t="s">
        <v>308</v>
      </c>
      <c r="E69" s="97" t="s">
        <v>302</v>
      </c>
      <c r="F69" s="10"/>
      <c r="G69" s="51" t="s">
        <v>199</v>
      </c>
      <c r="H69" s="52">
        <v>934</v>
      </c>
      <c r="I69" s="52">
        <v>2843</v>
      </c>
      <c r="J69" s="97" t="s">
        <v>308</v>
      </c>
      <c r="K69" s="97" t="s">
        <v>302</v>
      </c>
    </row>
    <row r="70" spans="1:11" ht="18.75" customHeight="1">
      <c r="A70" s="51" t="s">
        <v>206</v>
      </c>
      <c r="B70" s="52">
        <v>865</v>
      </c>
      <c r="C70" s="52">
        <v>2184</v>
      </c>
      <c r="D70" s="97" t="s">
        <v>308</v>
      </c>
      <c r="E70" s="97" t="s">
        <v>302</v>
      </c>
      <c r="F70" s="10"/>
      <c r="G70" s="51" t="s">
        <v>201</v>
      </c>
      <c r="H70" s="52">
        <v>5923</v>
      </c>
      <c r="I70" s="52">
        <v>13578</v>
      </c>
      <c r="J70" s="97" t="s">
        <v>308</v>
      </c>
      <c r="K70" s="97" t="s">
        <v>302</v>
      </c>
    </row>
    <row r="71" spans="1:11" ht="18.75" customHeight="1">
      <c r="A71" s="51" t="s">
        <v>208</v>
      </c>
      <c r="B71" s="52">
        <v>1045</v>
      </c>
      <c r="C71" s="52">
        <v>2324</v>
      </c>
      <c r="D71" s="97" t="s">
        <v>308</v>
      </c>
      <c r="E71" s="97" t="s">
        <v>302</v>
      </c>
      <c r="F71" s="10"/>
      <c r="G71" s="51" t="s">
        <v>203</v>
      </c>
      <c r="H71" s="52">
        <v>795</v>
      </c>
      <c r="I71" s="52">
        <v>1540</v>
      </c>
      <c r="J71" s="97" t="s">
        <v>308</v>
      </c>
      <c r="K71" s="97" t="s">
        <v>302</v>
      </c>
    </row>
    <row r="72" spans="1:11" ht="18.75" customHeight="1">
      <c r="A72" s="51" t="s">
        <v>210</v>
      </c>
      <c r="B72" s="52">
        <v>672</v>
      </c>
      <c r="C72" s="52">
        <v>1416</v>
      </c>
      <c r="D72" s="97" t="s">
        <v>308</v>
      </c>
      <c r="E72" s="97" t="s">
        <v>302</v>
      </c>
      <c r="F72" s="10"/>
      <c r="G72" s="51" t="s">
        <v>205</v>
      </c>
      <c r="H72" s="52">
        <v>1090</v>
      </c>
      <c r="I72" s="52">
        <v>2000</v>
      </c>
      <c r="J72" s="97" t="s">
        <v>308</v>
      </c>
      <c r="K72" s="97" t="s">
        <v>302</v>
      </c>
    </row>
    <row r="73" spans="1:11" ht="18.75" customHeight="1">
      <c r="A73" s="51" t="s">
        <v>212</v>
      </c>
      <c r="B73" s="52">
        <v>849</v>
      </c>
      <c r="C73" s="52">
        <v>2002</v>
      </c>
      <c r="D73" s="97" t="s">
        <v>308</v>
      </c>
      <c r="E73" s="97" t="s">
        <v>302</v>
      </c>
      <c r="F73" s="10"/>
      <c r="G73" s="51" t="s">
        <v>207</v>
      </c>
      <c r="H73" s="52">
        <v>673</v>
      </c>
      <c r="I73" s="52">
        <v>1516</v>
      </c>
      <c r="J73" s="97" t="s">
        <v>308</v>
      </c>
      <c r="K73" s="97" t="s">
        <v>302</v>
      </c>
    </row>
    <row r="74" spans="1:11" ht="18.75" customHeight="1">
      <c r="A74" s="51" t="s">
        <v>214</v>
      </c>
      <c r="B74" s="52">
        <v>323</v>
      </c>
      <c r="C74" s="52">
        <v>782</v>
      </c>
      <c r="D74" s="97" t="s">
        <v>308</v>
      </c>
      <c r="E74" s="97" t="s">
        <v>302</v>
      </c>
      <c r="F74" s="10"/>
      <c r="G74" s="51" t="s">
        <v>209</v>
      </c>
      <c r="H74" s="52">
        <v>373</v>
      </c>
      <c r="I74" s="52">
        <v>793</v>
      </c>
      <c r="J74" s="97" t="s">
        <v>308</v>
      </c>
      <c r="K74" s="97" t="s">
        <v>302</v>
      </c>
    </row>
    <row r="75" spans="1:11" ht="18.75" customHeight="1">
      <c r="A75" s="51" t="s">
        <v>216</v>
      </c>
      <c r="B75" s="52">
        <v>269</v>
      </c>
      <c r="C75" s="52">
        <v>640</v>
      </c>
      <c r="D75" s="97" t="s">
        <v>308</v>
      </c>
      <c r="E75" s="97" t="s">
        <v>302</v>
      </c>
      <c r="F75" s="10"/>
      <c r="G75" s="51" t="s">
        <v>211</v>
      </c>
      <c r="H75" s="52">
        <v>355</v>
      </c>
      <c r="I75" s="52">
        <v>919</v>
      </c>
      <c r="J75" s="97" t="s">
        <v>308</v>
      </c>
      <c r="K75" s="97" t="s">
        <v>302</v>
      </c>
    </row>
    <row r="76" spans="1:11" ht="18.75" customHeight="1">
      <c r="A76" s="51" t="s">
        <v>218</v>
      </c>
      <c r="B76" s="52">
        <v>515</v>
      </c>
      <c r="C76" s="52">
        <v>1244</v>
      </c>
      <c r="D76" s="97" t="s">
        <v>308</v>
      </c>
      <c r="E76" s="97" t="s">
        <v>302</v>
      </c>
      <c r="F76" s="10"/>
      <c r="G76" s="51" t="s">
        <v>213</v>
      </c>
      <c r="H76" s="52">
        <v>732</v>
      </c>
      <c r="I76" s="52">
        <v>1597</v>
      </c>
      <c r="J76" s="97" t="s">
        <v>308</v>
      </c>
      <c r="K76" s="97" t="s">
        <v>302</v>
      </c>
    </row>
    <row r="77" spans="1:11" ht="18.75" customHeight="1">
      <c r="A77" s="51" t="s">
        <v>220</v>
      </c>
      <c r="B77" s="52">
        <v>322</v>
      </c>
      <c r="C77" s="52">
        <v>770</v>
      </c>
      <c r="D77" s="97" t="s">
        <v>308</v>
      </c>
      <c r="E77" s="97" t="s">
        <v>302</v>
      </c>
      <c r="F77" s="10"/>
      <c r="G77" s="51" t="s">
        <v>215</v>
      </c>
      <c r="H77" s="52">
        <v>977</v>
      </c>
      <c r="I77" s="52">
        <v>2241</v>
      </c>
      <c r="J77" s="97" t="s">
        <v>308</v>
      </c>
      <c r="K77" s="97" t="s">
        <v>302</v>
      </c>
    </row>
    <row r="78" spans="1:11" ht="18.75" customHeight="1">
      <c r="A78" s="51" t="s">
        <v>222</v>
      </c>
      <c r="B78" s="52">
        <v>295</v>
      </c>
      <c r="C78" s="52">
        <v>724</v>
      </c>
      <c r="D78" s="97" t="s">
        <v>308</v>
      </c>
      <c r="E78" s="97" t="s">
        <v>302</v>
      </c>
      <c r="F78" s="10"/>
      <c r="G78" s="51" t="s">
        <v>217</v>
      </c>
      <c r="H78" s="52">
        <v>1117</v>
      </c>
      <c r="I78" s="52">
        <v>2355</v>
      </c>
      <c r="J78" s="97" t="s">
        <v>308</v>
      </c>
      <c r="K78" s="97" t="s">
        <v>302</v>
      </c>
    </row>
    <row r="79" spans="1:11" ht="18.75" customHeight="1">
      <c r="A79" s="51" t="s">
        <v>224</v>
      </c>
      <c r="B79" s="52">
        <v>120</v>
      </c>
      <c r="C79" s="52">
        <v>313</v>
      </c>
      <c r="D79" s="97" t="s">
        <v>308</v>
      </c>
      <c r="E79" s="97" t="s">
        <v>302</v>
      </c>
      <c r="F79" s="10"/>
      <c r="G79" s="51" t="s">
        <v>219</v>
      </c>
      <c r="H79" s="52">
        <v>942</v>
      </c>
      <c r="I79" s="52">
        <v>2674</v>
      </c>
      <c r="J79" s="97" t="s">
        <v>308</v>
      </c>
      <c r="K79" s="97" t="s">
        <v>302</v>
      </c>
    </row>
    <row r="80" spans="1:11" ht="18.75" customHeight="1">
      <c r="A80" s="51" t="s">
        <v>226</v>
      </c>
      <c r="B80" s="52">
        <v>114</v>
      </c>
      <c r="C80" s="52">
        <v>269</v>
      </c>
      <c r="D80" s="97" t="s">
        <v>308</v>
      </c>
      <c r="E80" s="97" t="s">
        <v>302</v>
      </c>
      <c r="F80" s="10"/>
      <c r="G80" s="51" t="s">
        <v>221</v>
      </c>
      <c r="H80" s="52">
        <v>831</v>
      </c>
      <c r="I80" s="52">
        <v>2131</v>
      </c>
      <c r="J80" s="97" t="s">
        <v>308</v>
      </c>
      <c r="K80" s="97" t="s">
        <v>302</v>
      </c>
    </row>
    <row r="81" spans="1:11" ht="18.75" customHeight="1">
      <c r="A81" s="51" t="s">
        <v>228</v>
      </c>
      <c r="B81" s="52">
        <v>50</v>
      </c>
      <c r="C81" s="52">
        <v>121</v>
      </c>
      <c r="D81" s="97" t="s">
        <v>308</v>
      </c>
      <c r="E81" s="97" t="s">
        <v>302</v>
      </c>
      <c r="F81" s="10"/>
      <c r="G81" s="51" t="s">
        <v>223</v>
      </c>
      <c r="H81" s="52">
        <v>684</v>
      </c>
      <c r="I81" s="52">
        <v>1771</v>
      </c>
      <c r="J81" s="97" t="s">
        <v>308</v>
      </c>
      <c r="K81" s="97" t="s">
        <v>302</v>
      </c>
    </row>
    <row r="82" spans="1:11" ht="18.75" customHeight="1">
      <c r="A82" s="53" t="s">
        <v>281</v>
      </c>
      <c r="B82" s="52">
        <v>771</v>
      </c>
      <c r="C82" s="52">
        <v>1521</v>
      </c>
      <c r="D82" s="97" t="s">
        <v>308</v>
      </c>
      <c r="E82" s="97" t="s">
        <v>302</v>
      </c>
      <c r="F82" s="10"/>
      <c r="G82" s="51" t="s">
        <v>287</v>
      </c>
      <c r="H82" s="52">
        <v>773</v>
      </c>
      <c r="I82" s="52">
        <v>2120</v>
      </c>
      <c r="J82" s="97" t="s">
        <v>308</v>
      </c>
      <c r="K82" s="97" t="s">
        <v>302</v>
      </c>
    </row>
    <row r="83" spans="1:11" ht="18.75" customHeight="1">
      <c r="A83" s="53" t="s">
        <v>282</v>
      </c>
      <c r="B83" s="52">
        <v>820</v>
      </c>
      <c r="C83" s="52">
        <v>1519</v>
      </c>
      <c r="D83" s="97" t="s">
        <v>308</v>
      </c>
      <c r="E83" s="97" t="s">
        <v>302</v>
      </c>
      <c r="F83" s="10"/>
      <c r="G83" s="51" t="s">
        <v>225</v>
      </c>
      <c r="H83" s="52">
        <v>1337</v>
      </c>
      <c r="I83" s="52">
        <v>3471</v>
      </c>
      <c r="J83" s="97" t="s">
        <v>308</v>
      </c>
      <c r="K83" s="97" t="s">
        <v>302</v>
      </c>
    </row>
    <row r="84" spans="1:11" ht="18.75" customHeight="1">
      <c r="A84" s="53" t="s">
        <v>283</v>
      </c>
      <c r="B84" s="52">
        <v>814</v>
      </c>
      <c r="C84" s="52">
        <v>1981</v>
      </c>
      <c r="D84" s="97" t="s">
        <v>308</v>
      </c>
      <c r="E84" s="97" t="s">
        <v>302</v>
      </c>
      <c r="F84" s="10"/>
      <c r="G84" s="51" t="s">
        <v>227</v>
      </c>
      <c r="H84" s="52">
        <v>1154</v>
      </c>
      <c r="I84" s="52">
        <v>2468</v>
      </c>
      <c r="J84" s="97" t="s">
        <v>308</v>
      </c>
      <c r="K84" s="97" t="s">
        <v>302</v>
      </c>
    </row>
    <row r="85" spans="1:11" ht="18.75" customHeight="1">
      <c r="A85" s="53" t="s">
        <v>284</v>
      </c>
      <c r="B85" s="52">
        <v>743</v>
      </c>
      <c r="C85" s="52">
        <v>1497</v>
      </c>
      <c r="D85" s="97" t="s">
        <v>308</v>
      </c>
      <c r="E85" s="97" t="s">
        <v>302</v>
      </c>
      <c r="F85" s="10"/>
      <c r="G85" s="51" t="s">
        <v>229</v>
      </c>
      <c r="H85" s="52">
        <v>1182</v>
      </c>
      <c r="I85" s="52">
        <v>2811</v>
      </c>
      <c r="J85" s="97" t="s">
        <v>308</v>
      </c>
      <c r="K85" s="97" t="s">
        <v>302</v>
      </c>
    </row>
    <row r="86" spans="1:11" ht="18.75" customHeight="1">
      <c r="A86" s="53" t="s">
        <v>285</v>
      </c>
      <c r="B86" s="52">
        <v>613</v>
      </c>
      <c r="C86" s="52">
        <v>1472</v>
      </c>
      <c r="D86" s="97" t="s">
        <v>308</v>
      </c>
      <c r="E86" s="97" t="s">
        <v>302</v>
      </c>
      <c r="F86" s="10"/>
      <c r="G86" s="51" t="s">
        <v>230</v>
      </c>
      <c r="H86" s="52">
        <v>852</v>
      </c>
      <c r="I86" s="52">
        <v>2329</v>
      </c>
      <c r="J86" s="97" t="s">
        <v>308</v>
      </c>
      <c r="K86" s="97" t="s">
        <v>302</v>
      </c>
    </row>
    <row r="87" spans="1:11" ht="18.75" customHeight="1">
      <c r="A87" s="53" t="s">
        <v>286</v>
      </c>
      <c r="B87" s="52">
        <v>1030</v>
      </c>
      <c r="C87" s="52">
        <v>2635</v>
      </c>
      <c r="D87" s="97" t="s">
        <v>308</v>
      </c>
      <c r="E87" s="97" t="s">
        <v>302</v>
      </c>
      <c r="F87" s="10"/>
      <c r="G87" s="51" t="s">
        <v>232</v>
      </c>
      <c r="H87" s="52">
        <v>0</v>
      </c>
      <c r="I87" s="52">
        <v>0</v>
      </c>
      <c r="J87" s="97" t="s">
        <v>308</v>
      </c>
      <c r="K87" s="97" t="s">
        <v>302</v>
      </c>
    </row>
    <row r="88" spans="1:11" ht="18.75" customHeight="1">
      <c r="A88" s="53" t="s">
        <v>231</v>
      </c>
      <c r="B88" s="52">
        <v>534</v>
      </c>
      <c r="C88" s="52">
        <v>1163</v>
      </c>
      <c r="D88" s="97" t="s">
        <v>308</v>
      </c>
      <c r="E88" s="97" t="s">
        <v>302</v>
      </c>
      <c r="F88" s="10"/>
      <c r="G88" s="51" t="s">
        <v>234</v>
      </c>
      <c r="H88" s="52">
        <v>372</v>
      </c>
      <c r="I88" s="52">
        <v>990</v>
      </c>
      <c r="J88" s="97" t="s">
        <v>308</v>
      </c>
      <c r="K88" s="97" t="s">
        <v>302</v>
      </c>
    </row>
    <row r="89" spans="1:11" ht="18.75" customHeight="1">
      <c r="A89" s="53" t="s">
        <v>233</v>
      </c>
      <c r="B89" s="52">
        <v>1040</v>
      </c>
      <c r="C89" s="52">
        <v>2457</v>
      </c>
      <c r="D89" s="97" t="s">
        <v>308</v>
      </c>
      <c r="E89" s="97" t="s">
        <v>302</v>
      </c>
      <c r="F89" s="10"/>
      <c r="G89" s="51" t="s">
        <v>236</v>
      </c>
      <c r="H89" s="52">
        <v>563</v>
      </c>
      <c r="I89" s="52">
        <v>1507</v>
      </c>
      <c r="J89" s="97" t="s">
        <v>308</v>
      </c>
      <c r="K89" s="97" t="s">
        <v>302</v>
      </c>
    </row>
    <row r="90" spans="1:11" ht="18.75" customHeight="1">
      <c r="A90" s="53" t="s">
        <v>235</v>
      </c>
      <c r="B90" s="52">
        <v>729</v>
      </c>
      <c r="C90" s="52">
        <v>1645</v>
      </c>
      <c r="D90" s="97" t="s">
        <v>308</v>
      </c>
      <c r="E90" s="97" t="s">
        <v>302</v>
      </c>
      <c r="F90" s="10"/>
      <c r="G90" s="51" t="s">
        <v>238</v>
      </c>
      <c r="H90" s="52">
        <v>661</v>
      </c>
      <c r="I90" s="52">
        <v>1611</v>
      </c>
      <c r="J90" s="97" t="s">
        <v>308</v>
      </c>
      <c r="K90" s="97" t="s">
        <v>302</v>
      </c>
    </row>
    <row r="91" spans="1:11" ht="18.75" customHeight="1">
      <c r="A91" s="53" t="s">
        <v>237</v>
      </c>
      <c r="B91" s="52">
        <v>753</v>
      </c>
      <c r="C91" s="52">
        <v>1677</v>
      </c>
      <c r="D91" s="97" t="s">
        <v>308</v>
      </c>
      <c r="E91" s="97" t="s">
        <v>302</v>
      </c>
      <c r="F91" s="10"/>
      <c r="G91" s="51" t="s">
        <v>240</v>
      </c>
      <c r="H91" s="52">
        <v>1927</v>
      </c>
      <c r="I91" s="52">
        <v>3819</v>
      </c>
      <c r="J91" s="97" t="s">
        <v>308</v>
      </c>
      <c r="K91" s="97" t="s">
        <v>302</v>
      </c>
    </row>
    <row r="92" spans="1:11" ht="18.75" customHeight="1">
      <c r="A92" s="53" t="s">
        <v>239</v>
      </c>
      <c r="B92" s="52">
        <v>924</v>
      </c>
      <c r="C92" s="52">
        <v>2203</v>
      </c>
      <c r="D92" s="97" t="s">
        <v>308</v>
      </c>
      <c r="E92" s="97" t="s">
        <v>302</v>
      </c>
      <c r="F92" s="10"/>
      <c r="G92" s="51" t="s">
        <v>242</v>
      </c>
      <c r="H92" s="52">
        <v>2263</v>
      </c>
      <c r="I92" s="52">
        <v>3766</v>
      </c>
      <c r="J92" s="97" t="s">
        <v>308</v>
      </c>
      <c r="K92" s="97" t="s">
        <v>302</v>
      </c>
    </row>
    <row r="93" spans="1:11" ht="18.75" customHeight="1">
      <c r="A93" s="53" t="s">
        <v>241</v>
      </c>
      <c r="B93" s="52">
        <v>171</v>
      </c>
      <c r="C93" s="52">
        <v>437</v>
      </c>
      <c r="D93" s="97" t="s">
        <v>308</v>
      </c>
      <c r="E93" s="97" t="s">
        <v>302</v>
      </c>
      <c r="F93" s="10"/>
      <c r="G93" s="51" t="s">
        <v>244</v>
      </c>
      <c r="H93" s="52">
        <v>1187</v>
      </c>
      <c r="I93" s="52">
        <v>2358</v>
      </c>
      <c r="J93" s="97" t="s">
        <v>308</v>
      </c>
      <c r="K93" s="97" t="s">
        <v>302</v>
      </c>
    </row>
    <row r="94" spans="1:11" ht="18.75" customHeight="1">
      <c r="A94" s="53" t="s">
        <v>243</v>
      </c>
      <c r="B94" s="52">
        <v>832</v>
      </c>
      <c r="C94" s="52">
        <v>2242</v>
      </c>
      <c r="D94" s="97" t="s">
        <v>308</v>
      </c>
      <c r="E94" s="97" t="s">
        <v>302</v>
      </c>
      <c r="F94" s="10"/>
      <c r="G94" s="51" t="s">
        <v>246</v>
      </c>
      <c r="H94" s="52">
        <v>2398</v>
      </c>
      <c r="I94" s="52">
        <v>5647</v>
      </c>
      <c r="J94" s="97" t="s">
        <v>308</v>
      </c>
      <c r="K94" s="97" t="s">
        <v>302</v>
      </c>
    </row>
    <row r="95" spans="1:11" ht="18.75" customHeight="1">
      <c r="A95" s="53" t="s">
        <v>245</v>
      </c>
      <c r="B95" s="52">
        <v>931</v>
      </c>
      <c r="C95" s="52">
        <v>2415</v>
      </c>
      <c r="D95" s="97" t="s">
        <v>308</v>
      </c>
      <c r="E95" s="97" t="s">
        <v>302</v>
      </c>
      <c r="F95" s="10"/>
      <c r="G95" s="51" t="s">
        <v>248</v>
      </c>
      <c r="H95" s="52">
        <v>1448</v>
      </c>
      <c r="I95" s="52">
        <v>3215</v>
      </c>
      <c r="J95" s="97" t="s">
        <v>308</v>
      </c>
      <c r="K95" s="97" t="s">
        <v>302</v>
      </c>
    </row>
    <row r="96" spans="1:11" ht="18.75" customHeight="1">
      <c r="A96" s="53" t="s">
        <v>247</v>
      </c>
      <c r="B96" s="52">
        <v>869</v>
      </c>
      <c r="C96" s="52">
        <v>2266</v>
      </c>
      <c r="D96" s="97" t="s">
        <v>308</v>
      </c>
      <c r="E96" s="97" t="s">
        <v>302</v>
      </c>
      <c r="F96" s="10"/>
      <c r="G96" s="51" t="s">
        <v>250</v>
      </c>
      <c r="H96" s="52">
        <v>1335</v>
      </c>
      <c r="I96" s="52">
        <v>2967</v>
      </c>
      <c r="J96" s="97" t="s">
        <v>308</v>
      </c>
      <c r="K96" s="97" t="s">
        <v>302</v>
      </c>
    </row>
    <row r="97" spans="1:11" ht="18.75" customHeight="1">
      <c r="A97" s="53" t="s">
        <v>249</v>
      </c>
      <c r="B97" s="52">
        <v>778</v>
      </c>
      <c r="C97" s="52">
        <v>2107</v>
      </c>
      <c r="D97" s="97" t="s">
        <v>308</v>
      </c>
      <c r="E97" s="97" t="s">
        <v>302</v>
      </c>
      <c r="F97" s="10"/>
      <c r="G97" s="51" t="s">
        <v>252</v>
      </c>
      <c r="H97" s="52">
        <v>1350</v>
      </c>
      <c r="I97" s="52">
        <v>2854</v>
      </c>
      <c r="J97" s="97" t="s">
        <v>308</v>
      </c>
      <c r="K97" s="97" t="s">
        <v>302</v>
      </c>
    </row>
    <row r="98" spans="1:11" ht="18.75" customHeight="1">
      <c r="A98" s="53" t="s">
        <v>251</v>
      </c>
      <c r="B98" s="52">
        <v>660</v>
      </c>
      <c r="C98" s="52">
        <v>1763</v>
      </c>
      <c r="D98" s="97" t="s">
        <v>308</v>
      </c>
      <c r="E98" s="97" t="s">
        <v>302</v>
      </c>
      <c r="F98" s="10"/>
      <c r="G98" s="51" t="s">
        <v>27</v>
      </c>
      <c r="H98" s="52">
        <v>5100</v>
      </c>
      <c r="I98" s="52">
        <v>12577</v>
      </c>
      <c r="J98" s="97" t="s">
        <v>308</v>
      </c>
      <c r="K98" s="97" t="s">
        <v>302</v>
      </c>
    </row>
    <row r="99" spans="1:11" ht="18.75" customHeight="1">
      <c r="A99" s="53" t="s">
        <v>253</v>
      </c>
      <c r="B99" s="52">
        <v>368</v>
      </c>
      <c r="C99" s="52">
        <v>966</v>
      </c>
      <c r="D99" s="97" t="s">
        <v>308</v>
      </c>
      <c r="E99" s="97" t="s">
        <v>302</v>
      </c>
      <c r="F99" s="10"/>
      <c r="G99" s="51" t="s">
        <v>255</v>
      </c>
      <c r="H99" s="52">
        <v>4998</v>
      </c>
      <c r="I99" s="52">
        <v>12072</v>
      </c>
      <c r="J99" s="97" t="s">
        <v>308</v>
      </c>
      <c r="K99" s="97" t="s">
        <v>302</v>
      </c>
    </row>
    <row r="100" spans="1:11" ht="18.75" customHeight="1">
      <c r="A100" s="53" t="s">
        <v>254</v>
      </c>
      <c r="B100" s="52">
        <v>567</v>
      </c>
      <c r="C100" s="52">
        <v>1424</v>
      </c>
      <c r="D100" s="97" t="s">
        <v>308</v>
      </c>
      <c r="E100" s="97" t="s">
        <v>302</v>
      </c>
      <c r="F100" s="10"/>
      <c r="G100" s="51" t="s">
        <v>257</v>
      </c>
      <c r="H100" s="52">
        <v>3353</v>
      </c>
      <c r="I100" s="52">
        <v>7796</v>
      </c>
      <c r="J100" s="97" t="s">
        <v>308</v>
      </c>
      <c r="K100" s="97" t="s">
        <v>302</v>
      </c>
    </row>
    <row r="101" spans="1:11" ht="18.75" customHeight="1">
      <c r="A101" s="53" t="s">
        <v>256</v>
      </c>
      <c r="B101" s="52">
        <v>1784</v>
      </c>
      <c r="C101" s="52">
        <v>3616</v>
      </c>
      <c r="D101" s="97" t="s">
        <v>308</v>
      </c>
      <c r="E101" s="97" t="s">
        <v>302</v>
      </c>
      <c r="F101" s="10"/>
      <c r="G101" s="51" t="s">
        <v>259</v>
      </c>
      <c r="H101" s="52">
        <v>99</v>
      </c>
      <c r="I101" s="52">
        <v>206</v>
      </c>
      <c r="J101" s="97" t="s">
        <v>308</v>
      </c>
      <c r="K101" s="97" t="s">
        <v>302</v>
      </c>
    </row>
    <row r="102" spans="1:11" ht="18.75" customHeight="1">
      <c r="A102" s="53" t="s">
        <v>258</v>
      </c>
      <c r="B102" s="52">
        <v>590</v>
      </c>
      <c r="C102" s="52">
        <v>1651</v>
      </c>
      <c r="D102" s="97" t="s">
        <v>308</v>
      </c>
      <c r="E102" s="97" t="s">
        <v>302</v>
      </c>
      <c r="F102" s="10"/>
      <c r="G102" s="51" t="s">
        <v>261</v>
      </c>
      <c r="H102" s="52">
        <v>1428</v>
      </c>
      <c r="I102" s="52">
        <v>3926</v>
      </c>
      <c r="J102" s="97" t="s">
        <v>308</v>
      </c>
      <c r="K102" s="97" t="s">
        <v>302</v>
      </c>
    </row>
    <row r="103" spans="1:11" ht="18.75" customHeight="1">
      <c r="A103" s="53" t="s">
        <v>260</v>
      </c>
      <c r="B103" s="52">
        <v>101</v>
      </c>
      <c r="C103" s="52">
        <v>208</v>
      </c>
      <c r="D103" s="97" t="s">
        <v>308</v>
      </c>
      <c r="E103" s="97" t="s">
        <v>302</v>
      </c>
      <c r="F103" s="10"/>
      <c r="G103" s="51" t="s">
        <v>263</v>
      </c>
      <c r="H103" s="52">
        <v>1166</v>
      </c>
      <c r="I103" s="52">
        <v>3085</v>
      </c>
      <c r="J103" s="97" t="s">
        <v>308</v>
      </c>
      <c r="K103" s="97" t="s">
        <v>302</v>
      </c>
    </row>
    <row r="104" spans="1:13" ht="18.75" customHeight="1">
      <c r="A104" s="53" t="s">
        <v>262</v>
      </c>
      <c r="B104" s="52">
        <v>781</v>
      </c>
      <c r="C104" s="52">
        <v>1758</v>
      </c>
      <c r="D104" s="97" t="s">
        <v>308</v>
      </c>
      <c r="E104" s="97" t="s">
        <v>302</v>
      </c>
      <c r="F104" s="10"/>
      <c r="G104" s="51" t="s">
        <v>265</v>
      </c>
      <c r="H104" s="52">
        <v>2003</v>
      </c>
      <c r="I104" s="52">
        <v>4199</v>
      </c>
      <c r="J104" s="97" t="s">
        <v>308</v>
      </c>
      <c r="K104" s="97" t="s">
        <v>302</v>
      </c>
      <c r="M104" s="7" t="s">
        <v>48</v>
      </c>
    </row>
    <row r="105" spans="1:11" ht="18.75" customHeight="1">
      <c r="A105" s="53" t="s">
        <v>264</v>
      </c>
      <c r="B105" s="52">
        <v>1360</v>
      </c>
      <c r="C105" s="52">
        <v>3096</v>
      </c>
      <c r="D105" s="97" t="s">
        <v>308</v>
      </c>
      <c r="E105" s="97" t="s">
        <v>302</v>
      </c>
      <c r="F105" s="10"/>
      <c r="G105" s="51" t="s">
        <v>267</v>
      </c>
      <c r="H105" s="52">
        <v>1196</v>
      </c>
      <c r="I105" s="52">
        <v>3101</v>
      </c>
      <c r="J105" s="97" t="s">
        <v>308</v>
      </c>
      <c r="K105" s="97" t="s">
        <v>302</v>
      </c>
    </row>
    <row r="106" spans="1:11" ht="18.75" customHeight="1">
      <c r="A106" s="53" t="s">
        <v>266</v>
      </c>
      <c r="B106" s="52">
        <v>998</v>
      </c>
      <c r="C106" s="52">
        <v>2422</v>
      </c>
      <c r="D106" s="97" t="s">
        <v>308</v>
      </c>
      <c r="E106" s="97" t="s">
        <v>302</v>
      </c>
      <c r="F106" s="10"/>
      <c r="G106" s="51" t="s">
        <v>269</v>
      </c>
      <c r="H106" s="52">
        <v>466</v>
      </c>
      <c r="I106" s="52">
        <v>1587</v>
      </c>
      <c r="J106" s="97" t="s">
        <v>308</v>
      </c>
      <c r="K106" s="97" t="s">
        <v>302</v>
      </c>
    </row>
    <row r="107" spans="1:11" ht="18.75" customHeight="1">
      <c r="A107" s="53" t="s">
        <v>268</v>
      </c>
      <c r="B107" s="52">
        <v>898</v>
      </c>
      <c r="C107" s="52">
        <v>2253</v>
      </c>
      <c r="D107" s="97" t="s">
        <v>308</v>
      </c>
      <c r="E107" s="97" t="s">
        <v>302</v>
      </c>
      <c r="F107" s="10"/>
      <c r="G107" s="51" t="s">
        <v>271</v>
      </c>
      <c r="H107" s="52">
        <v>831</v>
      </c>
      <c r="I107" s="52">
        <v>2352</v>
      </c>
      <c r="J107" s="97" t="s">
        <v>308</v>
      </c>
      <c r="K107" s="97" t="s">
        <v>302</v>
      </c>
    </row>
    <row r="108" spans="1:11" ht="18.75" customHeight="1">
      <c r="A108" s="53" t="s">
        <v>270</v>
      </c>
      <c r="B108" s="52">
        <v>7</v>
      </c>
      <c r="C108" s="52">
        <v>9</v>
      </c>
      <c r="D108" s="97" t="s">
        <v>308</v>
      </c>
      <c r="E108" s="97" t="s">
        <v>302</v>
      </c>
      <c r="F108" s="10"/>
      <c r="G108" s="51" t="s">
        <v>26</v>
      </c>
      <c r="H108" s="52">
        <v>5874</v>
      </c>
      <c r="I108" s="52">
        <v>15629</v>
      </c>
      <c r="J108" s="97" t="s">
        <v>308</v>
      </c>
      <c r="K108" s="97" t="s">
        <v>302</v>
      </c>
    </row>
    <row r="109" spans="1:11" ht="18.75" customHeight="1">
      <c r="A109" s="51" t="s">
        <v>272</v>
      </c>
      <c r="B109" s="52">
        <v>532</v>
      </c>
      <c r="C109" s="52">
        <v>1364</v>
      </c>
      <c r="D109" s="97" t="s">
        <v>308</v>
      </c>
      <c r="E109" s="97" t="s">
        <v>302</v>
      </c>
      <c r="F109" s="10"/>
      <c r="G109" s="51"/>
      <c r="H109" s="58"/>
      <c r="I109" s="58"/>
      <c r="J109" s="98"/>
      <c r="K109" s="98"/>
    </row>
    <row r="110" spans="1:11" ht="18.75" customHeight="1">
      <c r="A110" s="51" t="s">
        <v>273</v>
      </c>
      <c r="B110" s="52">
        <v>667</v>
      </c>
      <c r="C110" s="52">
        <v>1484</v>
      </c>
      <c r="D110" s="97" t="s">
        <v>308</v>
      </c>
      <c r="E110" s="97" t="s">
        <v>302</v>
      </c>
      <c r="F110" s="10"/>
      <c r="G110" s="55" t="s">
        <v>275</v>
      </c>
      <c r="H110" s="59">
        <f>SUM(B5:B56)+SUM(B60:B111)+SUM(H5:H56)+SUM(H60:H108)</f>
        <v>174381</v>
      </c>
      <c r="I110" s="59">
        <f>SUM(C5:C56)+SUM(C60:C111)+SUM(I5:I56)+SUM(I60:I108)</f>
        <v>413685</v>
      </c>
      <c r="J110" s="99" t="s">
        <v>302</v>
      </c>
      <c r="K110" s="99" t="s">
        <v>302</v>
      </c>
    </row>
    <row r="111" spans="1:17" ht="18.75" customHeight="1">
      <c r="A111" s="51" t="s">
        <v>180</v>
      </c>
      <c r="B111" s="52">
        <v>1083</v>
      </c>
      <c r="C111" s="52">
        <v>2842</v>
      </c>
      <c r="D111" s="97" t="s">
        <v>308</v>
      </c>
      <c r="E111" s="97" t="s">
        <v>302</v>
      </c>
      <c r="F111" s="10"/>
      <c r="N111" s="13"/>
      <c r="O111" s="14"/>
      <c r="P111" s="14"/>
      <c r="Q111" s="14"/>
    </row>
    <row r="112" spans="1:11" ht="14.25">
      <c r="A112" s="15"/>
      <c r="B112" s="15" t="s">
        <v>274</v>
      </c>
      <c r="C112" s="15"/>
      <c r="D112" s="15"/>
      <c r="E112" s="15"/>
      <c r="F112" s="10"/>
      <c r="K112" s="100" t="s">
        <v>301</v>
      </c>
    </row>
    <row r="113" spans="1:5" ht="13.5">
      <c r="A113" s="16"/>
      <c r="B113" s="16"/>
      <c r="C113" s="16"/>
      <c r="D113" s="16"/>
      <c r="E113" s="16"/>
    </row>
    <row r="114" spans="1:5" ht="13.5">
      <c r="A114" s="16"/>
      <c r="B114" s="16"/>
      <c r="C114" s="16"/>
      <c r="D114" s="16"/>
      <c r="E114" s="16"/>
    </row>
    <row r="115" spans="1:5" ht="13.5">
      <c r="A115" s="16"/>
      <c r="B115" s="16"/>
      <c r="C115" s="16"/>
      <c r="D115" s="16"/>
      <c r="E115" s="16"/>
    </row>
    <row r="116" spans="1:5" ht="13.5">
      <c r="A116" s="16"/>
      <c r="B116" s="16"/>
      <c r="C116" s="16"/>
      <c r="D116" s="16"/>
      <c r="E116" s="16"/>
    </row>
    <row r="117" spans="1:5" ht="13.5">
      <c r="A117" s="16"/>
      <c r="B117" s="16"/>
      <c r="C117" s="16"/>
      <c r="D117" s="16"/>
      <c r="E117" s="16"/>
    </row>
    <row r="118" spans="1:5" ht="13.5">
      <c r="A118" s="16"/>
      <c r="B118" s="16"/>
      <c r="C118" s="16"/>
      <c r="D118" s="16"/>
      <c r="E118" s="16"/>
    </row>
    <row r="119" spans="1:5" ht="13.5">
      <c r="A119" s="16"/>
      <c r="B119" s="16"/>
      <c r="C119" s="16"/>
      <c r="D119" s="16"/>
      <c r="E119" s="16"/>
    </row>
    <row r="120" spans="1:5" ht="13.5">
      <c r="A120" s="16"/>
      <c r="B120" s="16"/>
      <c r="C120" s="16"/>
      <c r="D120" s="16"/>
      <c r="E120" s="16"/>
    </row>
    <row r="121" spans="1:5" ht="13.5">
      <c r="A121" s="16"/>
      <c r="B121" s="16"/>
      <c r="C121" s="16"/>
      <c r="D121" s="16"/>
      <c r="E121" s="16"/>
    </row>
    <row r="122" spans="1:5" ht="13.5">
      <c r="A122" s="16"/>
      <c r="B122" s="16"/>
      <c r="C122" s="16"/>
      <c r="D122" s="16"/>
      <c r="E122" s="16"/>
    </row>
    <row r="123" spans="1:5" ht="13.5">
      <c r="A123" s="16"/>
      <c r="B123" s="16"/>
      <c r="C123" s="16"/>
      <c r="D123" s="16"/>
      <c r="E123" s="16"/>
    </row>
    <row r="124" spans="1:5" ht="13.5">
      <c r="A124" s="16"/>
      <c r="B124" s="16"/>
      <c r="C124" s="16"/>
      <c r="D124" s="16"/>
      <c r="E124" s="16"/>
    </row>
    <row r="125" spans="1:5" ht="13.5">
      <c r="A125" s="16"/>
      <c r="B125" s="16"/>
      <c r="C125" s="16"/>
      <c r="D125" s="16"/>
      <c r="E125" s="16"/>
    </row>
    <row r="126" spans="1:5" ht="13.5">
      <c r="A126" s="16"/>
      <c r="B126" s="16"/>
      <c r="C126" s="16"/>
      <c r="D126" s="16"/>
      <c r="E126" s="16"/>
    </row>
    <row r="127" spans="1:5" ht="13.5">
      <c r="A127" s="16"/>
      <c r="B127" s="16"/>
      <c r="C127" s="16"/>
      <c r="D127" s="16"/>
      <c r="E127" s="16"/>
    </row>
    <row r="128" spans="1:5" ht="13.5">
      <c r="A128" s="16"/>
      <c r="B128" s="16"/>
      <c r="C128" s="16"/>
      <c r="D128" s="16"/>
      <c r="E128" s="16"/>
    </row>
    <row r="129" spans="1:5" ht="13.5">
      <c r="A129" s="16"/>
      <c r="B129" s="16"/>
      <c r="C129" s="16"/>
      <c r="D129" s="16"/>
      <c r="E129" s="16"/>
    </row>
    <row r="130" spans="1:5" ht="13.5">
      <c r="A130" s="16"/>
      <c r="B130" s="16"/>
      <c r="C130" s="16"/>
      <c r="D130" s="16"/>
      <c r="E130" s="16"/>
    </row>
    <row r="131" spans="1:5" ht="13.5">
      <c r="A131" s="16"/>
      <c r="B131" s="16"/>
      <c r="C131" s="16"/>
      <c r="D131" s="16"/>
      <c r="E131" s="16"/>
    </row>
    <row r="132" spans="1:5" ht="13.5">
      <c r="A132" s="16"/>
      <c r="B132" s="16"/>
      <c r="C132" s="16"/>
      <c r="D132" s="16"/>
      <c r="E132" s="16"/>
    </row>
    <row r="133" spans="1:5" ht="13.5">
      <c r="A133" s="16"/>
      <c r="B133" s="16"/>
      <c r="C133" s="16"/>
      <c r="D133" s="16"/>
      <c r="E133" s="16"/>
    </row>
    <row r="134" spans="1:5" ht="13.5">
      <c r="A134" s="16"/>
      <c r="B134" s="16"/>
      <c r="C134" s="16"/>
      <c r="D134" s="16"/>
      <c r="E134" s="16"/>
    </row>
    <row r="135" spans="1:5" ht="13.5">
      <c r="A135" s="16"/>
      <c r="B135" s="16"/>
      <c r="C135" s="16"/>
      <c r="D135" s="16"/>
      <c r="E135" s="16"/>
    </row>
    <row r="136" spans="1:5" ht="13.5">
      <c r="A136" s="16"/>
      <c r="B136" s="16"/>
      <c r="C136" s="16"/>
      <c r="D136" s="16"/>
      <c r="E136" s="16"/>
    </row>
    <row r="137" spans="1:5" ht="13.5">
      <c r="A137" s="16"/>
      <c r="B137" s="16"/>
      <c r="C137" s="16"/>
      <c r="D137" s="16"/>
      <c r="E137" s="16"/>
    </row>
    <row r="138" spans="1:5" ht="13.5">
      <c r="A138" s="16"/>
      <c r="B138" s="16"/>
      <c r="C138" s="16"/>
      <c r="D138" s="16"/>
      <c r="E138" s="16"/>
    </row>
    <row r="139" spans="1:5" ht="13.5">
      <c r="A139" s="16"/>
      <c r="B139" s="16"/>
      <c r="C139" s="16"/>
      <c r="D139" s="16"/>
      <c r="E139" s="16"/>
    </row>
    <row r="140" spans="1:5" ht="13.5">
      <c r="A140" s="16"/>
      <c r="B140" s="16"/>
      <c r="C140" s="16"/>
      <c r="D140" s="16"/>
      <c r="E140" s="16"/>
    </row>
    <row r="141" spans="1:5" ht="13.5">
      <c r="A141" s="16"/>
      <c r="B141" s="16"/>
      <c r="C141" s="16"/>
      <c r="D141" s="16"/>
      <c r="E141" s="16"/>
    </row>
    <row r="142" spans="1:5" ht="13.5">
      <c r="A142" s="16"/>
      <c r="B142" s="16"/>
      <c r="C142" s="16"/>
      <c r="D142" s="16"/>
      <c r="E142" s="16"/>
    </row>
    <row r="143" spans="1:5" ht="13.5">
      <c r="A143" s="16"/>
      <c r="B143" s="16"/>
      <c r="C143" s="16"/>
      <c r="D143" s="16"/>
      <c r="E143" s="16"/>
    </row>
    <row r="144" spans="1:5" ht="13.5">
      <c r="A144" s="16"/>
      <c r="B144" s="16"/>
      <c r="C144" s="16"/>
      <c r="D144" s="16"/>
      <c r="E144" s="16"/>
    </row>
    <row r="145" spans="1:5" ht="13.5">
      <c r="A145" s="16"/>
      <c r="B145" s="16"/>
      <c r="C145" s="16"/>
      <c r="D145" s="16"/>
      <c r="E145" s="16"/>
    </row>
    <row r="146" spans="1:5" ht="13.5">
      <c r="A146" s="16"/>
      <c r="B146" s="16"/>
      <c r="C146" s="16"/>
      <c r="D146" s="16"/>
      <c r="E146" s="16"/>
    </row>
    <row r="147" spans="1:5" ht="13.5">
      <c r="A147" s="16"/>
      <c r="B147" s="16"/>
      <c r="C147" s="16"/>
      <c r="D147" s="16"/>
      <c r="E147" s="16"/>
    </row>
    <row r="148" spans="1:11" ht="13.5">
      <c r="A148" s="16"/>
      <c r="B148" s="16"/>
      <c r="C148" s="16"/>
      <c r="D148" s="16"/>
      <c r="E148" s="16"/>
      <c r="H148" s="16"/>
      <c r="I148" s="16"/>
      <c r="J148" s="16"/>
      <c r="K148" s="16"/>
    </row>
    <row r="149" spans="1:5" ht="13.5">
      <c r="A149" s="16"/>
      <c r="B149" s="16"/>
      <c r="C149" s="16"/>
      <c r="D149" s="16"/>
      <c r="E149" s="16"/>
    </row>
    <row r="150" spans="1:5" ht="13.5">
      <c r="A150" s="16"/>
      <c r="B150" s="16"/>
      <c r="C150" s="16"/>
      <c r="D150" s="16"/>
      <c r="E150" s="16"/>
    </row>
    <row r="151" spans="1:5" ht="13.5">
      <c r="A151" s="16"/>
      <c r="B151" s="16"/>
      <c r="C151" s="16"/>
      <c r="D151" s="16"/>
      <c r="E151" s="16"/>
    </row>
    <row r="152" spans="1:5" ht="13.5">
      <c r="A152" s="16"/>
      <c r="B152" s="16"/>
      <c r="C152" s="16"/>
      <c r="D152" s="16"/>
      <c r="E152" s="16"/>
    </row>
    <row r="154" spans="8:11" ht="13.5">
      <c r="H154" s="16"/>
      <c r="I154" s="16"/>
      <c r="J154" s="16"/>
      <c r="K154" s="16"/>
    </row>
    <row r="159" spans="7:11" s="16" customFormat="1" ht="13.5">
      <c r="G159" s="7"/>
      <c r="H159" s="7"/>
      <c r="I159" s="7"/>
      <c r="J159" s="7"/>
      <c r="K159" s="7"/>
    </row>
  </sheetData>
  <mergeCells count="13">
    <mergeCell ref="C6:C7"/>
    <mergeCell ref="D6:D7"/>
    <mergeCell ref="E6:E7"/>
    <mergeCell ref="A1:K1"/>
    <mergeCell ref="A3:A4"/>
    <mergeCell ref="G3:G4"/>
    <mergeCell ref="I3:K3"/>
    <mergeCell ref="C3:E3"/>
    <mergeCell ref="B6:B7"/>
    <mergeCell ref="A58:A59"/>
    <mergeCell ref="G58:G59"/>
    <mergeCell ref="C58:E58"/>
    <mergeCell ref="I58:K58"/>
  </mergeCells>
  <printOptions/>
  <pageMargins left="0.6692913385826772" right="0.3937007874015748" top="0.5511811023622047" bottom="0.6692913385826772" header="0.4330708661417323" footer="0.4330708661417323"/>
  <pageSetup horizontalDpi="400" verticalDpi="400" orientation="portrait" paperSize="9" scale="74" r:id="rId1"/>
  <rowBreaks count="1" manualBreakCount="1">
    <brk id="57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K21"/>
  <sheetViews>
    <sheetView zoomScale="75" zoomScaleNormal="75" workbookViewId="0" topLeftCell="A1">
      <selection activeCell="A1" sqref="A1:K1"/>
    </sheetView>
  </sheetViews>
  <sheetFormatPr defaultColWidth="8.796875" defaultRowHeight="14.25"/>
  <cols>
    <col min="1" max="11" width="8.59765625" style="2" customWidth="1"/>
    <col min="12" max="16384" width="9" style="2" customWidth="1"/>
  </cols>
  <sheetData>
    <row r="1" spans="1:11" s="3" customFormat="1" ht="24" customHeight="1">
      <c r="A1" s="115" t="s">
        <v>279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1" s="3" customFormat="1" ht="24" customHeight="1">
      <c r="A2" s="106" t="str">
        <f>CONCATENATE(YEAR('人口・世帯数の推移'!A29),".",MONTH('人口・世帯数の推移'!A29),".",DAY('人口・世帯数の推移'!A29))</f>
        <v>2011.9.1</v>
      </c>
      <c r="B2" s="107"/>
      <c r="C2" s="38"/>
      <c r="D2" s="38"/>
      <c r="E2" s="38"/>
      <c r="F2" s="38"/>
      <c r="G2" s="38"/>
      <c r="H2" s="38"/>
      <c r="I2" s="38"/>
      <c r="J2" s="38"/>
      <c r="K2" s="93"/>
    </row>
    <row r="3" spans="1:11" s="3" customFormat="1" ht="19.5" customHeight="1">
      <c r="A3" s="125" t="s">
        <v>15</v>
      </c>
      <c r="B3" s="125" t="s">
        <v>3</v>
      </c>
      <c r="C3" s="128" t="s">
        <v>0</v>
      </c>
      <c r="D3" s="129"/>
      <c r="E3" s="130"/>
      <c r="F3" s="128" t="s">
        <v>14</v>
      </c>
      <c r="G3" s="129"/>
      <c r="H3" s="129"/>
      <c r="I3" s="130"/>
      <c r="J3" s="64" t="s">
        <v>1</v>
      </c>
      <c r="K3" s="64" t="s">
        <v>0</v>
      </c>
    </row>
    <row r="4" spans="1:11" s="3" customFormat="1" ht="19.5" customHeight="1">
      <c r="A4" s="126"/>
      <c r="B4" s="126"/>
      <c r="C4" s="131"/>
      <c r="D4" s="132"/>
      <c r="E4" s="105"/>
      <c r="F4" s="131"/>
      <c r="G4" s="132"/>
      <c r="H4" s="132"/>
      <c r="I4" s="105"/>
      <c r="J4" s="65" t="s">
        <v>4</v>
      </c>
      <c r="K4" s="65" t="s">
        <v>5</v>
      </c>
    </row>
    <row r="5" spans="1:11" s="3" customFormat="1" ht="19.5" customHeight="1">
      <c r="A5" s="127"/>
      <c r="B5" s="127"/>
      <c r="C5" s="63" t="s">
        <v>6</v>
      </c>
      <c r="D5" s="63" t="s">
        <v>7</v>
      </c>
      <c r="E5" s="63" t="s">
        <v>8</v>
      </c>
      <c r="F5" s="63" t="s">
        <v>3</v>
      </c>
      <c r="G5" s="63" t="s">
        <v>6</v>
      </c>
      <c r="H5" s="63" t="s">
        <v>7</v>
      </c>
      <c r="I5" s="63" t="s">
        <v>8</v>
      </c>
      <c r="J5" s="66" t="s">
        <v>12</v>
      </c>
      <c r="K5" s="66" t="s">
        <v>13</v>
      </c>
    </row>
    <row r="6" spans="1:11" s="3" customFormat="1" ht="19.5" customHeight="1">
      <c r="A6" s="63" t="s">
        <v>16</v>
      </c>
      <c r="B6" s="34">
        <v>8328</v>
      </c>
      <c r="C6" s="34">
        <v>20025</v>
      </c>
      <c r="D6" s="96" t="s">
        <v>305</v>
      </c>
      <c r="E6" s="96" t="s">
        <v>306</v>
      </c>
      <c r="F6" s="62">
        <v>-16</v>
      </c>
      <c r="G6" s="62">
        <v>-42</v>
      </c>
      <c r="H6" s="103" t="s">
        <v>305</v>
      </c>
      <c r="I6" s="103" t="s">
        <v>307</v>
      </c>
      <c r="J6" s="36">
        <v>2.4045389048991352</v>
      </c>
      <c r="K6" s="34">
        <v>6630.794701986755</v>
      </c>
    </row>
    <row r="7" spans="1:11" s="3" customFormat="1" ht="19.5" customHeight="1">
      <c r="A7" s="63" t="s">
        <v>17</v>
      </c>
      <c r="B7" s="34">
        <v>23113</v>
      </c>
      <c r="C7" s="34">
        <v>54468</v>
      </c>
      <c r="D7" s="96" t="s">
        <v>305</v>
      </c>
      <c r="E7" s="96" t="s">
        <v>307</v>
      </c>
      <c r="F7" s="62">
        <v>8</v>
      </c>
      <c r="G7" s="62">
        <v>16</v>
      </c>
      <c r="H7" s="103" t="s">
        <v>305</v>
      </c>
      <c r="I7" s="103" t="s">
        <v>307</v>
      </c>
      <c r="J7" s="36">
        <v>2.3565958551464545</v>
      </c>
      <c r="K7" s="34">
        <v>9814.054054054055</v>
      </c>
    </row>
    <row r="8" spans="1:11" s="3" customFormat="1" ht="19.5" customHeight="1">
      <c r="A8" s="63" t="s">
        <v>18</v>
      </c>
      <c r="B8" s="34">
        <v>16321</v>
      </c>
      <c r="C8" s="34">
        <v>38657</v>
      </c>
      <c r="D8" s="96" t="s">
        <v>305</v>
      </c>
      <c r="E8" s="96" t="s">
        <v>307</v>
      </c>
      <c r="F8" s="62">
        <v>50</v>
      </c>
      <c r="G8" s="62">
        <v>99</v>
      </c>
      <c r="H8" s="103" t="s">
        <v>305</v>
      </c>
      <c r="I8" s="103" t="s">
        <v>307</v>
      </c>
      <c r="J8" s="36">
        <v>2.368543594142516</v>
      </c>
      <c r="K8" s="34">
        <v>8667.488789237668</v>
      </c>
    </row>
    <row r="9" spans="1:11" s="3" customFormat="1" ht="19.5" customHeight="1">
      <c r="A9" s="63" t="s">
        <v>19</v>
      </c>
      <c r="B9" s="34">
        <v>10899</v>
      </c>
      <c r="C9" s="34">
        <v>27800</v>
      </c>
      <c r="D9" s="96" t="s">
        <v>305</v>
      </c>
      <c r="E9" s="96" t="s">
        <v>307</v>
      </c>
      <c r="F9" s="62">
        <v>29</v>
      </c>
      <c r="G9" s="62">
        <v>108</v>
      </c>
      <c r="H9" s="103" t="s">
        <v>305</v>
      </c>
      <c r="I9" s="103" t="s">
        <v>307</v>
      </c>
      <c r="J9" s="36">
        <v>2.5506927241031288</v>
      </c>
      <c r="K9" s="34">
        <v>6813.725490196079</v>
      </c>
    </row>
    <row r="10" spans="1:11" s="3" customFormat="1" ht="19.5" customHeight="1">
      <c r="A10" s="63" t="s">
        <v>20</v>
      </c>
      <c r="B10" s="34">
        <v>20286</v>
      </c>
      <c r="C10" s="34">
        <v>43992</v>
      </c>
      <c r="D10" s="96" t="s">
        <v>305</v>
      </c>
      <c r="E10" s="96" t="s">
        <v>307</v>
      </c>
      <c r="F10" s="62">
        <v>28</v>
      </c>
      <c r="G10" s="62">
        <v>84</v>
      </c>
      <c r="H10" s="103" t="s">
        <v>305</v>
      </c>
      <c r="I10" s="103" t="s">
        <v>307</v>
      </c>
      <c r="J10" s="36">
        <v>2.168589174800355</v>
      </c>
      <c r="K10" s="34">
        <v>9360</v>
      </c>
    </row>
    <row r="11" spans="1:11" s="3" customFormat="1" ht="19.5" customHeight="1">
      <c r="A11" s="63" t="s">
        <v>21</v>
      </c>
      <c r="B11" s="34">
        <v>10966</v>
      </c>
      <c r="C11" s="34">
        <v>26869</v>
      </c>
      <c r="D11" s="96" t="s">
        <v>305</v>
      </c>
      <c r="E11" s="96" t="s">
        <v>307</v>
      </c>
      <c r="F11" s="62">
        <v>12</v>
      </c>
      <c r="G11" s="62">
        <v>29</v>
      </c>
      <c r="H11" s="103" t="s">
        <v>305</v>
      </c>
      <c r="I11" s="103" t="s">
        <v>307</v>
      </c>
      <c r="J11" s="36">
        <v>2.450209739193872</v>
      </c>
      <c r="K11" s="34">
        <v>9201.712328767124</v>
      </c>
    </row>
    <row r="12" spans="1:11" s="3" customFormat="1" ht="19.5" customHeight="1">
      <c r="A12" s="63" t="s">
        <v>22</v>
      </c>
      <c r="B12" s="34">
        <v>17857</v>
      </c>
      <c r="C12" s="34">
        <v>42287</v>
      </c>
      <c r="D12" s="96" t="s">
        <v>305</v>
      </c>
      <c r="E12" s="96" t="s">
        <v>307</v>
      </c>
      <c r="F12" s="62">
        <v>7</v>
      </c>
      <c r="G12" s="62">
        <v>16</v>
      </c>
      <c r="H12" s="103" t="s">
        <v>305</v>
      </c>
      <c r="I12" s="103" t="s">
        <v>307</v>
      </c>
      <c r="J12" s="36">
        <v>2.368090944727558</v>
      </c>
      <c r="K12" s="34">
        <v>6955.098684210526</v>
      </c>
    </row>
    <row r="13" spans="1:11" s="3" customFormat="1" ht="19.5" customHeight="1">
      <c r="A13" s="63" t="s">
        <v>23</v>
      </c>
      <c r="B13" s="34">
        <v>12394</v>
      </c>
      <c r="C13" s="34">
        <v>32162</v>
      </c>
      <c r="D13" s="96" t="s">
        <v>305</v>
      </c>
      <c r="E13" s="96" t="s">
        <v>307</v>
      </c>
      <c r="F13" s="62">
        <v>35</v>
      </c>
      <c r="G13" s="62">
        <v>43</v>
      </c>
      <c r="H13" s="103" t="s">
        <v>305</v>
      </c>
      <c r="I13" s="103" t="s">
        <v>307</v>
      </c>
      <c r="J13" s="36">
        <v>2.5949653057931257</v>
      </c>
      <c r="K13" s="34">
        <v>6232.945736434109</v>
      </c>
    </row>
    <row r="14" spans="1:11" s="3" customFormat="1" ht="19.5" customHeight="1">
      <c r="A14" s="63" t="s">
        <v>24</v>
      </c>
      <c r="B14" s="34">
        <v>14637</v>
      </c>
      <c r="C14" s="34">
        <v>34957</v>
      </c>
      <c r="D14" s="96" t="s">
        <v>305</v>
      </c>
      <c r="E14" s="96" t="s">
        <v>307</v>
      </c>
      <c r="F14" s="62">
        <v>36</v>
      </c>
      <c r="G14" s="62">
        <v>78</v>
      </c>
      <c r="H14" s="103" t="s">
        <v>305</v>
      </c>
      <c r="I14" s="103" t="s">
        <v>307</v>
      </c>
      <c r="J14" s="36">
        <v>2.3882626221220193</v>
      </c>
      <c r="K14" s="34">
        <v>4841.689750692521</v>
      </c>
    </row>
    <row r="15" spans="1:11" s="3" customFormat="1" ht="19.5" customHeight="1">
      <c r="A15" s="63" t="s">
        <v>25</v>
      </c>
      <c r="B15" s="34">
        <v>14589</v>
      </c>
      <c r="C15" s="34">
        <v>30499</v>
      </c>
      <c r="D15" s="96" t="s">
        <v>305</v>
      </c>
      <c r="E15" s="96" t="s">
        <v>307</v>
      </c>
      <c r="F15" s="62">
        <v>-3</v>
      </c>
      <c r="G15" s="62">
        <v>0</v>
      </c>
      <c r="H15" s="103" t="s">
        <v>305</v>
      </c>
      <c r="I15" s="103" t="s">
        <v>307</v>
      </c>
      <c r="J15" s="36">
        <v>2.090547672904243</v>
      </c>
      <c r="K15" s="34">
        <v>6838.340807174888</v>
      </c>
    </row>
    <row r="16" spans="1:11" s="3" customFormat="1" ht="19.5" customHeight="1">
      <c r="A16" s="63" t="s">
        <v>26</v>
      </c>
      <c r="B16" s="34">
        <v>4450</v>
      </c>
      <c r="C16" s="34">
        <v>11274</v>
      </c>
      <c r="D16" s="96" t="s">
        <v>305</v>
      </c>
      <c r="E16" s="96" t="s">
        <v>307</v>
      </c>
      <c r="F16" s="62">
        <v>-4</v>
      </c>
      <c r="G16" s="62">
        <v>4</v>
      </c>
      <c r="H16" s="103" t="s">
        <v>305</v>
      </c>
      <c r="I16" s="103" t="s">
        <v>307</v>
      </c>
      <c r="J16" s="36">
        <v>2.533483146067416</v>
      </c>
      <c r="K16" s="34">
        <v>2272.983870967742</v>
      </c>
    </row>
    <row r="17" spans="1:11" s="3" customFormat="1" ht="19.5" customHeight="1">
      <c r="A17" s="63" t="s">
        <v>27</v>
      </c>
      <c r="B17" s="34">
        <v>13451</v>
      </c>
      <c r="C17" s="34">
        <v>32445</v>
      </c>
      <c r="D17" s="96" t="s">
        <v>305</v>
      </c>
      <c r="E17" s="96" t="s">
        <v>307</v>
      </c>
      <c r="F17" s="62">
        <v>-3</v>
      </c>
      <c r="G17" s="62">
        <v>-12</v>
      </c>
      <c r="H17" s="103" t="s">
        <v>305</v>
      </c>
      <c r="I17" s="103" t="s">
        <v>307</v>
      </c>
      <c r="J17" s="36">
        <v>2.412088320570961</v>
      </c>
      <c r="K17" s="34">
        <v>6227.447216890595</v>
      </c>
    </row>
    <row r="18" spans="1:11" s="3" customFormat="1" ht="19.5" customHeight="1">
      <c r="A18" s="63" t="s">
        <v>28</v>
      </c>
      <c r="B18" s="34">
        <v>7090</v>
      </c>
      <c r="C18" s="34">
        <v>18250</v>
      </c>
      <c r="D18" s="96" t="s">
        <v>305</v>
      </c>
      <c r="E18" s="96" t="s">
        <v>307</v>
      </c>
      <c r="F18" s="62">
        <v>4</v>
      </c>
      <c r="G18" s="62">
        <v>24</v>
      </c>
      <c r="H18" s="103" t="s">
        <v>305</v>
      </c>
      <c r="I18" s="103" t="s">
        <v>307</v>
      </c>
      <c r="J18" s="36">
        <v>2.5740479548660087</v>
      </c>
      <c r="K18" s="34">
        <v>1545.3005927180354</v>
      </c>
    </row>
    <row r="19" spans="1:11" s="3" customFormat="1" ht="19.5" customHeight="1">
      <c r="A19" s="63" t="s">
        <v>29</v>
      </c>
      <c r="B19" s="34">
        <f aca="true" t="shared" si="0" ref="B19:G19">SUM(B6:B18)</f>
        <v>174381</v>
      </c>
      <c r="C19" s="34">
        <f t="shared" si="0"/>
        <v>413685</v>
      </c>
      <c r="D19" s="96" t="s">
        <v>300</v>
      </c>
      <c r="E19" s="96" t="s">
        <v>300</v>
      </c>
      <c r="F19" s="92">
        <f t="shared" si="0"/>
        <v>183</v>
      </c>
      <c r="G19" s="92">
        <f t="shared" si="0"/>
        <v>447</v>
      </c>
      <c r="H19" s="104" t="s">
        <v>299</v>
      </c>
      <c r="I19" s="104" t="s">
        <v>299</v>
      </c>
      <c r="J19" s="36">
        <f>C19/B19</f>
        <v>2.372305469059129</v>
      </c>
      <c r="K19" s="34">
        <f>ROUND(C19/69.51,0)</f>
        <v>5951</v>
      </c>
    </row>
    <row r="20" s="3" customFormat="1" ht="5.25" customHeight="1"/>
    <row r="21" ht="13.5">
      <c r="A21" s="2" t="s">
        <v>301</v>
      </c>
    </row>
  </sheetData>
  <mergeCells count="6">
    <mergeCell ref="A1:K1"/>
    <mergeCell ref="A3:A5"/>
    <mergeCell ref="B3:B5"/>
    <mergeCell ref="C3:E4"/>
    <mergeCell ref="F3:I4"/>
    <mergeCell ref="A2:B2"/>
  </mergeCells>
  <printOptions/>
  <pageMargins left="0.4724409448818898" right="0.3937007874015748" top="0.5511811023622047" bottom="0.8267716535433072" header="0.5118110236220472" footer="0.5118110236220472"/>
  <pageSetup horizontalDpi="400" verticalDpi="4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K75"/>
  <sheetViews>
    <sheetView workbookViewId="0" topLeftCell="A1">
      <selection activeCell="A1" sqref="A1:H1"/>
    </sheetView>
  </sheetViews>
  <sheetFormatPr defaultColWidth="8.796875" defaultRowHeight="14.25"/>
  <cols>
    <col min="1" max="8" width="10.3984375" style="0" customWidth="1"/>
  </cols>
  <sheetData>
    <row r="1" spans="1:37" s="5" customFormat="1" ht="13.5">
      <c r="A1" s="141" t="s">
        <v>280</v>
      </c>
      <c r="B1" s="141"/>
      <c r="C1" s="141"/>
      <c r="D1" s="141"/>
      <c r="E1" s="141"/>
      <c r="F1" s="141"/>
      <c r="G1" s="141"/>
      <c r="H1" s="141"/>
      <c r="AK1" s="5" t="s">
        <v>52</v>
      </c>
    </row>
    <row r="2" spans="1:8" s="2" customFormat="1" ht="14.25" thickBot="1">
      <c r="A2" s="2" t="str">
        <f>'１３地区別人口と世帯数'!A2</f>
        <v>2011.9.1</v>
      </c>
      <c r="F2" s="30"/>
      <c r="G2" s="30"/>
      <c r="H2" s="30"/>
    </row>
    <row r="3" spans="1:8" ht="14.25" customHeight="1" thickBot="1">
      <c r="A3" s="42" t="s">
        <v>53</v>
      </c>
      <c r="B3" s="43" t="s">
        <v>6</v>
      </c>
      <c r="C3" s="44" t="s">
        <v>7</v>
      </c>
      <c r="D3" s="44" t="s">
        <v>8</v>
      </c>
      <c r="E3" s="42" t="s">
        <v>53</v>
      </c>
      <c r="F3" s="44" t="s">
        <v>6</v>
      </c>
      <c r="G3" s="44" t="s">
        <v>7</v>
      </c>
      <c r="H3" s="45" t="s">
        <v>8</v>
      </c>
    </row>
    <row r="4" spans="1:8" ht="11.25" customHeight="1">
      <c r="A4" s="46" t="s">
        <v>54</v>
      </c>
      <c r="B4" s="17">
        <v>18989</v>
      </c>
      <c r="C4" s="18">
        <v>9699</v>
      </c>
      <c r="D4" s="18">
        <v>9290</v>
      </c>
      <c r="E4" s="46" t="s">
        <v>55</v>
      </c>
      <c r="F4" s="17">
        <v>31266</v>
      </c>
      <c r="G4" s="18">
        <v>15034</v>
      </c>
      <c r="H4" s="19">
        <v>16232</v>
      </c>
    </row>
    <row r="5" spans="1:8" ht="11.25" customHeight="1">
      <c r="A5" s="47">
        <v>0</v>
      </c>
      <c r="B5" s="17">
        <v>3625</v>
      </c>
      <c r="C5" s="18">
        <v>1891</v>
      </c>
      <c r="D5" s="18">
        <v>1734</v>
      </c>
      <c r="E5" s="47">
        <v>60</v>
      </c>
      <c r="F5" s="17">
        <v>5561</v>
      </c>
      <c r="G5" s="18">
        <v>2679</v>
      </c>
      <c r="H5" s="19">
        <v>2882</v>
      </c>
    </row>
    <row r="6" spans="1:8" ht="11.25" customHeight="1">
      <c r="A6" s="47">
        <v>1</v>
      </c>
      <c r="B6" s="17">
        <v>3775</v>
      </c>
      <c r="C6" s="18">
        <v>1868</v>
      </c>
      <c r="D6" s="18">
        <v>1907</v>
      </c>
      <c r="E6" s="47">
        <v>61</v>
      </c>
      <c r="F6" s="17">
        <v>6048</v>
      </c>
      <c r="G6" s="18">
        <v>2901</v>
      </c>
      <c r="H6" s="19">
        <v>3147</v>
      </c>
    </row>
    <row r="7" spans="1:8" ht="11.25" customHeight="1">
      <c r="A7" s="47">
        <v>2</v>
      </c>
      <c r="B7" s="17">
        <v>3816</v>
      </c>
      <c r="C7" s="18">
        <v>1981</v>
      </c>
      <c r="D7" s="18">
        <v>1835</v>
      </c>
      <c r="E7" s="47">
        <v>62</v>
      </c>
      <c r="F7" s="17">
        <v>6574</v>
      </c>
      <c r="G7" s="18">
        <v>3180</v>
      </c>
      <c r="H7" s="19">
        <v>3394</v>
      </c>
    </row>
    <row r="8" spans="1:8" ht="11.25" customHeight="1">
      <c r="A8" s="47">
        <v>3</v>
      </c>
      <c r="B8" s="17">
        <v>3848</v>
      </c>
      <c r="C8" s="18">
        <v>1952</v>
      </c>
      <c r="D8" s="18">
        <v>1896</v>
      </c>
      <c r="E8" s="47">
        <v>63</v>
      </c>
      <c r="F8" s="17">
        <v>6679</v>
      </c>
      <c r="G8" s="18">
        <v>3185</v>
      </c>
      <c r="H8" s="19">
        <v>3494</v>
      </c>
    </row>
    <row r="9" spans="1:8" ht="11.25" customHeight="1">
      <c r="A9" s="48">
        <v>4</v>
      </c>
      <c r="B9" s="20">
        <v>3925</v>
      </c>
      <c r="C9" s="21">
        <v>2007</v>
      </c>
      <c r="D9" s="21">
        <v>1918</v>
      </c>
      <c r="E9" s="48">
        <v>64</v>
      </c>
      <c r="F9" s="20">
        <v>6404</v>
      </c>
      <c r="G9" s="21">
        <v>3089</v>
      </c>
      <c r="H9" s="22">
        <v>3315</v>
      </c>
    </row>
    <row r="10" spans="1:8" ht="11.25" customHeight="1">
      <c r="A10" s="46" t="s">
        <v>56</v>
      </c>
      <c r="B10" s="17">
        <v>19485</v>
      </c>
      <c r="C10" s="18">
        <v>9911</v>
      </c>
      <c r="D10" s="18">
        <v>9574</v>
      </c>
      <c r="E10" s="46" t="s">
        <v>57</v>
      </c>
      <c r="F10" s="17">
        <v>24528</v>
      </c>
      <c r="G10" s="18">
        <v>11758</v>
      </c>
      <c r="H10" s="19">
        <v>12770</v>
      </c>
    </row>
    <row r="11" spans="1:8" ht="11.25" customHeight="1">
      <c r="A11" s="47">
        <v>5</v>
      </c>
      <c r="B11" s="17">
        <v>3739</v>
      </c>
      <c r="C11" s="18">
        <v>1925</v>
      </c>
      <c r="D11" s="18">
        <v>1814</v>
      </c>
      <c r="E11" s="47">
        <v>65</v>
      </c>
      <c r="F11" s="17">
        <v>4087</v>
      </c>
      <c r="G11" s="18">
        <v>2008</v>
      </c>
      <c r="H11" s="19">
        <v>2079</v>
      </c>
    </row>
    <row r="12" spans="1:8" ht="11.25" customHeight="1">
      <c r="A12" s="47">
        <v>6</v>
      </c>
      <c r="B12" s="17">
        <v>3880</v>
      </c>
      <c r="C12" s="18">
        <v>1926</v>
      </c>
      <c r="D12" s="18">
        <v>1954</v>
      </c>
      <c r="E12" s="47">
        <v>66</v>
      </c>
      <c r="F12" s="17">
        <v>4439</v>
      </c>
      <c r="G12" s="18">
        <v>2109</v>
      </c>
      <c r="H12" s="19">
        <v>2330</v>
      </c>
    </row>
    <row r="13" spans="1:8" ht="11.25" customHeight="1">
      <c r="A13" s="47">
        <v>7</v>
      </c>
      <c r="B13" s="17">
        <v>3967</v>
      </c>
      <c r="C13" s="18">
        <v>2021</v>
      </c>
      <c r="D13" s="18">
        <v>1946</v>
      </c>
      <c r="E13" s="47">
        <v>67</v>
      </c>
      <c r="F13" s="17">
        <v>5507</v>
      </c>
      <c r="G13" s="18">
        <v>2649</v>
      </c>
      <c r="H13" s="19">
        <v>2858</v>
      </c>
    </row>
    <row r="14" spans="1:8" ht="11.25" customHeight="1">
      <c r="A14" s="47">
        <v>8</v>
      </c>
      <c r="B14" s="17">
        <v>3921</v>
      </c>
      <c r="C14" s="18">
        <v>1984</v>
      </c>
      <c r="D14" s="18">
        <v>1937</v>
      </c>
      <c r="E14" s="47">
        <v>68</v>
      </c>
      <c r="F14" s="17">
        <v>5146</v>
      </c>
      <c r="G14" s="18">
        <v>2432</v>
      </c>
      <c r="H14" s="19">
        <v>2714</v>
      </c>
    </row>
    <row r="15" spans="1:8" ht="11.25" customHeight="1">
      <c r="A15" s="48">
        <v>9</v>
      </c>
      <c r="B15" s="20">
        <v>3978</v>
      </c>
      <c r="C15" s="21">
        <v>2055</v>
      </c>
      <c r="D15" s="21">
        <v>1923</v>
      </c>
      <c r="E15" s="48">
        <v>69</v>
      </c>
      <c r="F15" s="20">
        <v>5349</v>
      </c>
      <c r="G15" s="21">
        <v>2560</v>
      </c>
      <c r="H15" s="22">
        <v>2789</v>
      </c>
    </row>
    <row r="16" spans="1:8" ht="11.25" customHeight="1">
      <c r="A16" s="46" t="s">
        <v>58</v>
      </c>
      <c r="B16" s="17">
        <v>19520</v>
      </c>
      <c r="C16" s="18">
        <v>10046</v>
      </c>
      <c r="D16" s="18">
        <v>9474</v>
      </c>
      <c r="E16" s="46" t="s">
        <v>59</v>
      </c>
      <c r="F16" s="17">
        <v>21288</v>
      </c>
      <c r="G16" s="18">
        <v>10005</v>
      </c>
      <c r="H16" s="19">
        <v>11283</v>
      </c>
    </row>
    <row r="17" spans="1:8" ht="11.25" customHeight="1">
      <c r="A17" s="47">
        <v>10</v>
      </c>
      <c r="B17" s="17">
        <v>3867</v>
      </c>
      <c r="C17" s="18">
        <v>1941</v>
      </c>
      <c r="D17" s="18">
        <v>1926</v>
      </c>
      <c r="E17" s="47">
        <v>70</v>
      </c>
      <c r="F17" s="17">
        <v>4967</v>
      </c>
      <c r="G17" s="18">
        <v>2343</v>
      </c>
      <c r="H17" s="19">
        <v>2624</v>
      </c>
    </row>
    <row r="18" spans="1:8" ht="11.25" customHeight="1">
      <c r="A18" s="47">
        <v>11</v>
      </c>
      <c r="B18" s="17">
        <v>3898</v>
      </c>
      <c r="C18" s="18">
        <v>2036</v>
      </c>
      <c r="D18" s="18">
        <v>1862</v>
      </c>
      <c r="E18" s="47">
        <v>71</v>
      </c>
      <c r="F18" s="17">
        <v>4398</v>
      </c>
      <c r="G18" s="18">
        <v>2087</v>
      </c>
      <c r="H18" s="19">
        <v>2311</v>
      </c>
    </row>
    <row r="19" spans="1:8" ht="11.25" customHeight="1">
      <c r="A19" s="47">
        <v>12</v>
      </c>
      <c r="B19" s="17">
        <v>3934</v>
      </c>
      <c r="C19" s="18">
        <v>2054</v>
      </c>
      <c r="D19" s="18">
        <v>1880</v>
      </c>
      <c r="E19" s="47">
        <v>72</v>
      </c>
      <c r="F19" s="17">
        <v>3744</v>
      </c>
      <c r="G19" s="18">
        <v>1773</v>
      </c>
      <c r="H19" s="19">
        <v>1971</v>
      </c>
    </row>
    <row r="20" spans="1:8" ht="11.25" customHeight="1">
      <c r="A20" s="47">
        <v>13</v>
      </c>
      <c r="B20" s="17">
        <v>3909</v>
      </c>
      <c r="C20" s="18">
        <v>1975</v>
      </c>
      <c r="D20" s="18">
        <v>1934</v>
      </c>
      <c r="E20" s="47">
        <v>73</v>
      </c>
      <c r="F20" s="17">
        <v>4128</v>
      </c>
      <c r="G20" s="18">
        <v>1882</v>
      </c>
      <c r="H20" s="19">
        <v>2246</v>
      </c>
    </row>
    <row r="21" spans="1:8" ht="11.25" customHeight="1">
      <c r="A21" s="48">
        <v>14</v>
      </c>
      <c r="B21" s="20">
        <v>3912</v>
      </c>
      <c r="C21" s="21">
        <v>2040</v>
      </c>
      <c r="D21" s="21">
        <v>1872</v>
      </c>
      <c r="E21" s="48">
        <v>74</v>
      </c>
      <c r="F21" s="20">
        <v>4051</v>
      </c>
      <c r="G21" s="21">
        <v>1920</v>
      </c>
      <c r="H21" s="22">
        <v>2131</v>
      </c>
    </row>
    <row r="22" spans="1:8" ht="11.25" customHeight="1">
      <c r="A22" s="46" t="s">
        <v>60</v>
      </c>
      <c r="B22" s="17">
        <v>19083</v>
      </c>
      <c r="C22" s="18">
        <v>9843</v>
      </c>
      <c r="D22" s="18">
        <v>9240</v>
      </c>
      <c r="E22" s="46" t="s">
        <v>61</v>
      </c>
      <c r="F22" s="17">
        <v>16655</v>
      </c>
      <c r="G22" s="18">
        <v>7507</v>
      </c>
      <c r="H22" s="19">
        <v>9148</v>
      </c>
    </row>
    <row r="23" spans="1:8" ht="11.25" customHeight="1">
      <c r="A23" s="47">
        <v>15</v>
      </c>
      <c r="B23" s="17">
        <v>3753</v>
      </c>
      <c r="C23" s="18">
        <v>1964</v>
      </c>
      <c r="D23" s="18">
        <v>1789</v>
      </c>
      <c r="E23" s="47">
        <v>75</v>
      </c>
      <c r="F23" s="17">
        <v>3933</v>
      </c>
      <c r="G23" s="18">
        <v>1762</v>
      </c>
      <c r="H23" s="19">
        <v>2171</v>
      </c>
    </row>
    <row r="24" spans="1:8" ht="11.25" customHeight="1">
      <c r="A24" s="47">
        <v>16</v>
      </c>
      <c r="B24" s="17">
        <v>3817</v>
      </c>
      <c r="C24" s="18">
        <v>1921</v>
      </c>
      <c r="D24" s="18">
        <v>1896</v>
      </c>
      <c r="E24" s="47">
        <v>76</v>
      </c>
      <c r="F24" s="17">
        <v>3585</v>
      </c>
      <c r="G24" s="18">
        <v>1612</v>
      </c>
      <c r="H24" s="19">
        <v>1973</v>
      </c>
    </row>
    <row r="25" spans="1:8" ht="11.25" customHeight="1">
      <c r="A25" s="47">
        <v>17</v>
      </c>
      <c r="B25" s="17">
        <v>3812</v>
      </c>
      <c r="C25" s="18">
        <v>1931</v>
      </c>
      <c r="D25" s="18">
        <v>1881</v>
      </c>
      <c r="E25" s="47">
        <v>77</v>
      </c>
      <c r="F25" s="17">
        <v>3232</v>
      </c>
      <c r="G25" s="18">
        <v>1513</v>
      </c>
      <c r="H25" s="19">
        <v>1719</v>
      </c>
    </row>
    <row r="26" spans="1:8" ht="11.25" customHeight="1">
      <c r="A26" s="47">
        <v>18</v>
      </c>
      <c r="B26" s="17">
        <v>3753</v>
      </c>
      <c r="C26" s="18">
        <v>1942</v>
      </c>
      <c r="D26" s="18">
        <v>1811</v>
      </c>
      <c r="E26" s="47">
        <v>78</v>
      </c>
      <c r="F26" s="17">
        <v>3060</v>
      </c>
      <c r="G26" s="18">
        <v>1335</v>
      </c>
      <c r="H26" s="19">
        <v>1725</v>
      </c>
    </row>
    <row r="27" spans="1:8" ht="11.25" customHeight="1">
      <c r="A27" s="48">
        <v>19</v>
      </c>
      <c r="B27" s="20">
        <v>3948</v>
      </c>
      <c r="C27" s="21">
        <v>2085</v>
      </c>
      <c r="D27" s="21">
        <v>1863</v>
      </c>
      <c r="E27" s="48">
        <v>79</v>
      </c>
      <c r="F27" s="20">
        <v>2845</v>
      </c>
      <c r="G27" s="21">
        <v>1285</v>
      </c>
      <c r="H27" s="22">
        <v>1560</v>
      </c>
    </row>
    <row r="28" spans="1:8" ht="11.25" customHeight="1">
      <c r="A28" s="46" t="s">
        <v>62</v>
      </c>
      <c r="B28" s="17">
        <v>20016</v>
      </c>
      <c r="C28" s="18">
        <v>10598</v>
      </c>
      <c r="D28" s="18">
        <v>9418</v>
      </c>
      <c r="E28" s="46" t="s">
        <v>63</v>
      </c>
      <c r="F28" s="17">
        <v>10920</v>
      </c>
      <c r="G28" s="18">
        <v>4402</v>
      </c>
      <c r="H28" s="19">
        <v>6518</v>
      </c>
    </row>
    <row r="29" spans="1:8" ht="11.25" customHeight="1">
      <c r="A29" s="47">
        <v>20</v>
      </c>
      <c r="B29" s="17">
        <v>3835</v>
      </c>
      <c r="C29" s="18">
        <v>2002</v>
      </c>
      <c r="D29" s="18">
        <v>1833</v>
      </c>
      <c r="E29" s="47">
        <v>80</v>
      </c>
      <c r="F29" s="17">
        <v>2660</v>
      </c>
      <c r="G29" s="18">
        <v>1099</v>
      </c>
      <c r="H29" s="19">
        <v>1561</v>
      </c>
    </row>
    <row r="30" spans="1:8" ht="11.25" customHeight="1">
      <c r="A30" s="47">
        <v>21</v>
      </c>
      <c r="B30" s="17">
        <v>3998</v>
      </c>
      <c r="C30" s="18">
        <v>2112</v>
      </c>
      <c r="D30" s="18">
        <v>1886</v>
      </c>
      <c r="E30" s="47">
        <v>81</v>
      </c>
      <c r="F30" s="17">
        <v>2365</v>
      </c>
      <c r="G30" s="18">
        <v>975</v>
      </c>
      <c r="H30" s="19">
        <v>1390</v>
      </c>
    </row>
    <row r="31" spans="1:8" ht="11.25" customHeight="1">
      <c r="A31" s="47">
        <v>22</v>
      </c>
      <c r="B31" s="17">
        <v>3887</v>
      </c>
      <c r="C31" s="18">
        <v>2020</v>
      </c>
      <c r="D31" s="18">
        <v>1867</v>
      </c>
      <c r="E31" s="47">
        <v>82</v>
      </c>
      <c r="F31" s="17">
        <v>2129</v>
      </c>
      <c r="G31" s="18">
        <v>862</v>
      </c>
      <c r="H31" s="19">
        <v>1267</v>
      </c>
    </row>
    <row r="32" spans="1:8" ht="11.25" customHeight="1">
      <c r="A32" s="47">
        <v>23</v>
      </c>
      <c r="B32" s="17">
        <v>4093</v>
      </c>
      <c r="C32" s="18">
        <v>2160</v>
      </c>
      <c r="D32" s="18">
        <v>1933</v>
      </c>
      <c r="E32" s="47">
        <v>83</v>
      </c>
      <c r="F32" s="17">
        <v>1986</v>
      </c>
      <c r="G32" s="18">
        <v>764</v>
      </c>
      <c r="H32" s="19">
        <v>1222</v>
      </c>
    </row>
    <row r="33" spans="1:8" ht="11.25" customHeight="1">
      <c r="A33" s="48">
        <v>24</v>
      </c>
      <c r="B33" s="20">
        <v>4203</v>
      </c>
      <c r="C33" s="21">
        <v>2304</v>
      </c>
      <c r="D33" s="21">
        <v>1899</v>
      </c>
      <c r="E33" s="48">
        <v>84</v>
      </c>
      <c r="F33" s="20">
        <v>1780</v>
      </c>
      <c r="G33" s="21">
        <v>702</v>
      </c>
      <c r="H33" s="22">
        <v>1078</v>
      </c>
    </row>
    <row r="34" spans="1:8" ht="11.25" customHeight="1">
      <c r="A34" s="46" t="s">
        <v>64</v>
      </c>
      <c r="B34" s="17">
        <v>24052</v>
      </c>
      <c r="C34" s="18">
        <v>12796</v>
      </c>
      <c r="D34" s="18">
        <v>11256</v>
      </c>
      <c r="E34" s="46" t="s">
        <v>65</v>
      </c>
      <c r="F34" s="17">
        <v>6079</v>
      </c>
      <c r="G34" s="18">
        <v>2022</v>
      </c>
      <c r="H34" s="19">
        <v>4057</v>
      </c>
    </row>
    <row r="35" spans="1:8" ht="11.25" customHeight="1">
      <c r="A35" s="47">
        <v>25</v>
      </c>
      <c r="B35" s="17">
        <v>4386</v>
      </c>
      <c r="C35" s="18">
        <v>2379</v>
      </c>
      <c r="D35" s="18">
        <v>2007</v>
      </c>
      <c r="E35" s="47">
        <v>85</v>
      </c>
      <c r="F35" s="17">
        <v>1635</v>
      </c>
      <c r="G35" s="18">
        <v>594</v>
      </c>
      <c r="H35" s="19">
        <v>1041</v>
      </c>
    </row>
    <row r="36" spans="1:8" ht="11.25" customHeight="1">
      <c r="A36" s="47">
        <v>26</v>
      </c>
      <c r="B36" s="17">
        <v>4618</v>
      </c>
      <c r="C36" s="18">
        <v>2428</v>
      </c>
      <c r="D36" s="18">
        <v>2190</v>
      </c>
      <c r="E36" s="47">
        <v>86</v>
      </c>
      <c r="F36" s="17">
        <v>1418</v>
      </c>
      <c r="G36" s="18">
        <v>490</v>
      </c>
      <c r="H36" s="19">
        <v>928</v>
      </c>
    </row>
    <row r="37" spans="1:8" ht="11.25" customHeight="1">
      <c r="A37" s="47">
        <v>27</v>
      </c>
      <c r="B37" s="17">
        <v>4945</v>
      </c>
      <c r="C37" s="18">
        <v>2592</v>
      </c>
      <c r="D37" s="18">
        <v>2353</v>
      </c>
      <c r="E37" s="47">
        <v>87</v>
      </c>
      <c r="F37" s="17">
        <v>1142</v>
      </c>
      <c r="G37" s="18">
        <v>363</v>
      </c>
      <c r="H37" s="19">
        <v>779</v>
      </c>
    </row>
    <row r="38" spans="1:8" ht="11.25" customHeight="1">
      <c r="A38" s="47">
        <v>28</v>
      </c>
      <c r="B38" s="17">
        <v>4913</v>
      </c>
      <c r="C38" s="18">
        <v>2621</v>
      </c>
      <c r="D38" s="18">
        <v>2292</v>
      </c>
      <c r="E38" s="47">
        <v>88</v>
      </c>
      <c r="F38" s="17">
        <v>1037</v>
      </c>
      <c r="G38" s="18">
        <v>326</v>
      </c>
      <c r="H38" s="19">
        <v>711</v>
      </c>
    </row>
    <row r="39" spans="1:8" ht="11.25" customHeight="1">
      <c r="A39" s="48">
        <v>29</v>
      </c>
      <c r="B39" s="20">
        <v>5190</v>
      </c>
      <c r="C39" s="21">
        <v>2776</v>
      </c>
      <c r="D39" s="21">
        <v>2414</v>
      </c>
      <c r="E39" s="48">
        <v>89</v>
      </c>
      <c r="F39" s="20">
        <v>847</v>
      </c>
      <c r="G39" s="21">
        <v>249</v>
      </c>
      <c r="H39" s="22">
        <v>598</v>
      </c>
    </row>
    <row r="40" spans="1:8" ht="11.25" customHeight="1">
      <c r="A40" s="46" t="s">
        <v>66</v>
      </c>
      <c r="B40" s="17">
        <v>28429</v>
      </c>
      <c r="C40" s="18">
        <v>14603</v>
      </c>
      <c r="D40" s="18">
        <v>13826</v>
      </c>
      <c r="E40" s="46" t="s">
        <v>67</v>
      </c>
      <c r="F40" s="17">
        <v>2567</v>
      </c>
      <c r="G40" s="18">
        <v>632</v>
      </c>
      <c r="H40" s="19">
        <v>1935</v>
      </c>
    </row>
    <row r="41" spans="1:8" ht="11.25" customHeight="1">
      <c r="A41" s="47">
        <v>30</v>
      </c>
      <c r="B41" s="17">
        <v>5171</v>
      </c>
      <c r="C41" s="18">
        <v>2662</v>
      </c>
      <c r="D41" s="18">
        <v>2509</v>
      </c>
      <c r="E41" s="47">
        <v>90</v>
      </c>
      <c r="F41" s="17">
        <v>723</v>
      </c>
      <c r="G41" s="18">
        <v>186</v>
      </c>
      <c r="H41" s="19">
        <v>537</v>
      </c>
    </row>
    <row r="42" spans="1:8" ht="11.25" customHeight="1">
      <c r="A42" s="47">
        <v>31</v>
      </c>
      <c r="B42" s="17">
        <v>5329</v>
      </c>
      <c r="C42" s="18">
        <v>2718</v>
      </c>
      <c r="D42" s="18">
        <v>2611</v>
      </c>
      <c r="E42" s="47">
        <v>91</v>
      </c>
      <c r="F42" s="17">
        <v>617</v>
      </c>
      <c r="G42" s="18">
        <v>151</v>
      </c>
      <c r="H42" s="19">
        <v>466</v>
      </c>
    </row>
    <row r="43" spans="1:8" ht="11.25" customHeight="1">
      <c r="A43" s="47">
        <v>32</v>
      </c>
      <c r="B43" s="17">
        <v>5704</v>
      </c>
      <c r="C43" s="18">
        <v>2914</v>
      </c>
      <c r="D43" s="18">
        <v>2790</v>
      </c>
      <c r="E43" s="47">
        <v>92</v>
      </c>
      <c r="F43" s="17">
        <v>460</v>
      </c>
      <c r="G43" s="18">
        <v>112</v>
      </c>
      <c r="H43" s="19">
        <v>348</v>
      </c>
    </row>
    <row r="44" spans="1:8" ht="11.25" customHeight="1">
      <c r="A44" s="47">
        <v>33</v>
      </c>
      <c r="B44" s="17">
        <v>6036</v>
      </c>
      <c r="C44" s="18">
        <v>3113</v>
      </c>
      <c r="D44" s="18">
        <v>2923</v>
      </c>
      <c r="E44" s="47">
        <v>93</v>
      </c>
      <c r="F44" s="17">
        <v>421</v>
      </c>
      <c r="G44" s="18">
        <v>98</v>
      </c>
      <c r="H44" s="19">
        <v>323</v>
      </c>
    </row>
    <row r="45" spans="1:8" ht="11.25" customHeight="1">
      <c r="A45" s="48">
        <v>34</v>
      </c>
      <c r="B45" s="20">
        <v>6189</v>
      </c>
      <c r="C45" s="21">
        <v>3196</v>
      </c>
      <c r="D45" s="21">
        <v>2993</v>
      </c>
      <c r="E45" s="48">
        <v>94</v>
      </c>
      <c r="F45" s="20">
        <v>346</v>
      </c>
      <c r="G45" s="21">
        <v>85</v>
      </c>
      <c r="H45" s="22">
        <v>261</v>
      </c>
    </row>
    <row r="46" spans="1:8" ht="11.25" customHeight="1">
      <c r="A46" s="46" t="s">
        <v>68</v>
      </c>
      <c r="B46" s="17">
        <v>36073</v>
      </c>
      <c r="C46" s="18">
        <v>18453</v>
      </c>
      <c r="D46" s="18">
        <v>17620</v>
      </c>
      <c r="E46" s="46" t="s">
        <v>69</v>
      </c>
      <c r="F46" s="17">
        <v>829</v>
      </c>
      <c r="G46" s="18">
        <v>156</v>
      </c>
      <c r="H46" s="19">
        <v>673</v>
      </c>
    </row>
    <row r="47" spans="1:8" ht="11.25" customHeight="1">
      <c r="A47" s="47">
        <v>35</v>
      </c>
      <c r="B47" s="17">
        <v>6560</v>
      </c>
      <c r="C47" s="18">
        <v>3369</v>
      </c>
      <c r="D47" s="18">
        <v>3191</v>
      </c>
      <c r="E47" s="47">
        <v>95</v>
      </c>
      <c r="F47" s="17">
        <v>247</v>
      </c>
      <c r="G47" s="18">
        <v>48</v>
      </c>
      <c r="H47" s="19">
        <v>199</v>
      </c>
    </row>
    <row r="48" spans="1:8" ht="11.25" customHeight="1">
      <c r="A48" s="47">
        <v>36</v>
      </c>
      <c r="B48" s="17">
        <v>6808</v>
      </c>
      <c r="C48" s="18">
        <v>3494</v>
      </c>
      <c r="D48" s="18">
        <v>3314</v>
      </c>
      <c r="E48" s="47">
        <v>96</v>
      </c>
      <c r="F48" s="17">
        <v>208</v>
      </c>
      <c r="G48" s="18">
        <v>39</v>
      </c>
      <c r="H48" s="19">
        <v>169</v>
      </c>
    </row>
    <row r="49" spans="1:8" ht="11.25" customHeight="1">
      <c r="A49" s="47">
        <v>37</v>
      </c>
      <c r="B49" s="17">
        <v>7350</v>
      </c>
      <c r="C49" s="18">
        <v>3760</v>
      </c>
      <c r="D49" s="18">
        <v>3590</v>
      </c>
      <c r="E49" s="47">
        <v>97</v>
      </c>
      <c r="F49" s="17">
        <v>163</v>
      </c>
      <c r="G49" s="18">
        <v>31</v>
      </c>
      <c r="H49" s="19">
        <v>132</v>
      </c>
    </row>
    <row r="50" spans="1:8" ht="11.25" customHeight="1">
      <c r="A50" s="47">
        <v>38</v>
      </c>
      <c r="B50" s="17">
        <v>7803</v>
      </c>
      <c r="C50" s="18">
        <v>4003</v>
      </c>
      <c r="D50" s="18">
        <v>3800</v>
      </c>
      <c r="E50" s="47">
        <v>98</v>
      </c>
      <c r="F50" s="17">
        <v>120</v>
      </c>
      <c r="G50" s="18">
        <v>24</v>
      </c>
      <c r="H50" s="19">
        <v>96</v>
      </c>
    </row>
    <row r="51" spans="1:8" ht="11.25" customHeight="1">
      <c r="A51" s="48">
        <v>39</v>
      </c>
      <c r="B51" s="20">
        <v>7552</v>
      </c>
      <c r="C51" s="21">
        <v>3827</v>
      </c>
      <c r="D51" s="21">
        <v>3725</v>
      </c>
      <c r="E51" s="48">
        <v>99</v>
      </c>
      <c r="F51" s="20">
        <v>91</v>
      </c>
      <c r="G51" s="21">
        <v>14</v>
      </c>
      <c r="H51" s="22">
        <v>77</v>
      </c>
    </row>
    <row r="52" spans="1:8" ht="11.25" customHeight="1">
      <c r="A52" s="46" t="s">
        <v>70</v>
      </c>
      <c r="B52" s="17">
        <v>35816</v>
      </c>
      <c r="C52" s="18">
        <v>18611</v>
      </c>
      <c r="D52" s="18">
        <v>17205</v>
      </c>
      <c r="E52" s="46" t="s">
        <v>71</v>
      </c>
      <c r="F52" s="17">
        <v>124</v>
      </c>
      <c r="G52" s="18">
        <v>17</v>
      </c>
      <c r="H52" s="19">
        <v>107</v>
      </c>
    </row>
    <row r="53" spans="1:8" ht="11.25" customHeight="1">
      <c r="A53" s="47">
        <v>40</v>
      </c>
      <c r="B53" s="17">
        <v>7489</v>
      </c>
      <c r="C53" s="18">
        <v>3835</v>
      </c>
      <c r="D53" s="18">
        <v>3654</v>
      </c>
      <c r="E53" s="47">
        <v>100</v>
      </c>
      <c r="F53" s="17">
        <v>54</v>
      </c>
      <c r="G53" s="18">
        <v>7</v>
      </c>
      <c r="H53" s="19">
        <v>47</v>
      </c>
    </row>
    <row r="54" spans="1:8" ht="11.25" customHeight="1">
      <c r="A54" s="47">
        <v>41</v>
      </c>
      <c r="B54" s="17">
        <v>7170</v>
      </c>
      <c r="C54" s="18">
        <v>3709</v>
      </c>
      <c r="D54" s="18">
        <v>3461</v>
      </c>
      <c r="E54" s="47">
        <v>101</v>
      </c>
      <c r="F54" s="17">
        <v>34</v>
      </c>
      <c r="G54" s="18">
        <v>6</v>
      </c>
      <c r="H54" s="19">
        <v>28</v>
      </c>
    </row>
    <row r="55" spans="1:8" ht="11.25" customHeight="1">
      <c r="A55" s="47">
        <v>42</v>
      </c>
      <c r="B55" s="17">
        <v>7156</v>
      </c>
      <c r="C55" s="18">
        <v>3713</v>
      </c>
      <c r="D55" s="18">
        <v>3443</v>
      </c>
      <c r="E55" s="47">
        <v>102</v>
      </c>
      <c r="F55" s="17">
        <v>21</v>
      </c>
      <c r="G55" s="18">
        <v>2</v>
      </c>
      <c r="H55" s="19">
        <v>19</v>
      </c>
    </row>
    <row r="56" spans="1:8" ht="11.25" customHeight="1">
      <c r="A56" s="47">
        <v>43</v>
      </c>
      <c r="B56" s="17">
        <v>7151</v>
      </c>
      <c r="C56" s="18">
        <v>3678</v>
      </c>
      <c r="D56" s="18">
        <v>3473</v>
      </c>
      <c r="E56" s="47">
        <v>103</v>
      </c>
      <c r="F56" s="17">
        <v>11</v>
      </c>
      <c r="G56" s="18">
        <v>2</v>
      </c>
      <c r="H56" s="19">
        <v>9</v>
      </c>
    </row>
    <row r="57" spans="1:8" ht="11.25" customHeight="1">
      <c r="A57" s="48">
        <v>44</v>
      </c>
      <c r="B57" s="20">
        <v>6850</v>
      </c>
      <c r="C57" s="21">
        <v>3676</v>
      </c>
      <c r="D57" s="21">
        <v>3174</v>
      </c>
      <c r="E57" s="48">
        <v>104</v>
      </c>
      <c r="F57" s="20">
        <v>4</v>
      </c>
      <c r="G57" s="21">
        <v>0</v>
      </c>
      <c r="H57" s="22">
        <v>4</v>
      </c>
    </row>
    <row r="58" spans="1:8" ht="11.25" customHeight="1">
      <c r="A58" s="46" t="s">
        <v>72</v>
      </c>
      <c r="B58" s="17">
        <v>28911</v>
      </c>
      <c r="C58" s="18">
        <v>15226</v>
      </c>
      <c r="D58" s="18">
        <v>13685</v>
      </c>
      <c r="E58" s="46" t="s">
        <v>73</v>
      </c>
      <c r="F58" s="17">
        <v>10</v>
      </c>
      <c r="G58" s="18">
        <v>0</v>
      </c>
      <c r="H58" s="19">
        <v>10</v>
      </c>
    </row>
    <row r="59" spans="1:8" ht="11.25" customHeight="1">
      <c r="A59" s="47">
        <v>45</v>
      </c>
      <c r="B59" s="17">
        <v>5625</v>
      </c>
      <c r="C59" s="18">
        <v>2927</v>
      </c>
      <c r="D59" s="18">
        <v>2698</v>
      </c>
      <c r="E59" s="47">
        <v>105</v>
      </c>
      <c r="F59" s="17">
        <v>6</v>
      </c>
      <c r="G59" s="18">
        <v>0</v>
      </c>
      <c r="H59" s="19">
        <v>6</v>
      </c>
    </row>
    <row r="60" spans="1:8" ht="11.25" customHeight="1">
      <c r="A60" s="47">
        <v>46</v>
      </c>
      <c r="B60" s="17">
        <v>6332</v>
      </c>
      <c r="C60" s="18">
        <v>3395</v>
      </c>
      <c r="D60" s="18">
        <v>2937</v>
      </c>
      <c r="E60" s="47">
        <v>106</v>
      </c>
      <c r="F60" s="17">
        <v>1</v>
      </c>
      <c r="G60" s="18">
        <v>0</v>
      </c>
      <c r="H60" s="19">
        <v>1</v>
      </c>
    </row>
    <row r="61" spans="1:8" ht="11.25" customHeight="1">
      <c r="A61" s="47">
        <v>47</v>
      </c>
      <c r="B61" s="17">
        <v>6034</v>
      </c>
      <c r="C61" s="18">
        <v>3126</v>
      </c>
      <c r="D61" s="18">
        <v>2908</v>
      </c>
      <c r="E61" s="47">
        <v>107</v>
      </c>
      <c r="F61" s="17">
        <v>3</v>
      </c>
      <c r="G61" s="18">
        <v>0</v>
      </c>
      <c r="H61" s="19">
        <v>3</v>
      </c>
    </row>
    <row r="62" spans="1:8" ht="11.25" customHeight="1">
      <c r="A62" s="47">
        <v>48</v>
      </c>
      <c r="B62" s="17">
        <v>5658</v>
      </c>
      <c r="C62" s="18">
        <v>2993</v>
      </c>
      <c r="D62" s="18">
        <v>2665</v>
      </c>
      <c r="E62" s="47">
        <v>108</v>
      </c>
      <c r="F62" s="17">
        <v>0</v>
      </c>
      <c r="G62" s="18">
        <v>0</v>
      </c>
      <c r="H62" s="19">
        <v>0</v>
      </c>
    </row>
    <row r="63" spans="1:8" ht="11.25" customHeight="1">
      <c r="A63" s="48">
        <v>49</v>
      </c>
      <c r="B63" s="20">
        <v>5262</v>
      </c>
      <c r="C63" s="21">
        <v>2785</v>
      </c>
      <c r="D63" s="21">
        <v>2477</v>
      </c>
      <c r="E63" s="48">
        <v>109</v>
      </c>
      <c r="F63" s="20">
        <v>0</v>
      </c>
      <c r="G63" s="21">
        <v>0</v>
      </c>
      <c r="H63" s="22">
        <v>0</v>
      </c>
    </row>
    <row r="64" spans="1:8" ht="11.25" customHeight="1">
      <c r="A64" s="46" t="s">
        <v>74</v>
      </c>
      <c r="B64" s="17">
        <v>23342</v>
      </c>
      <c r="C64" s="18">
        <v>12125</v>
      </c>
      <c r="D64" s="18">
        <v>11217</v>
      </c>
      <c r="E64" s="47"/>
      <c r="F64" s="23"/>
      <c r="G64" s="18"/>
      <c r="H64" s="24"/>
    </row>
    <row r="65" spans="1:8" ht="11.25" customHeight="1">
      <c r="A65" s="47">
        <v>50</v>
      </c>
      <c r="B65" s="17">
        <v>5016</v>
      </c>
      <c r="C65" s="18">
        <v>2623</v>
      </c>
      <c r="D65" s="18">
        <v>2393</v>
      </c>
      <c r="E65" s="47" t="s">
        <v>47</v>
      </c>
      <c r="F65" s="101">
        <f>G65+H65</f>
        <v>410993</v>
      </c>
      <c r="G65" s="18">
        <f>G73+G74+G75</f>
        <v>204845</v>
      </c>
      <c r="H65" s="102">
        <f>H73+H74+H75</f>
        <v>206148</v>
      </c>
    </row>
    <row r="66" spans="1:8" ht="11.25" customHeight="1">
      <c r="A66" s="47">
        <v>51</v>
      </c>
      <c r="B66" s="17">
        <v>4870</v>
      </c>
      <c r="C66" s="18">
        <v>2528</v>
      </c>
      <c r="D66" s="18">
        <v>2342</v>
      </c>
      <c r="E66" s="47"/>
      <c r="F66" s="23"/>
      <c r="G66" s="18"/>
      <c r="H66" s="24"/>
    </row>
    <row r="67" spans="1:8" ht="11.25" customHeight="1">
      <c r="A67" s="47">
        <v>52</v>
      </c>
      <c r="B67" s="17">
        <v>4773</v>
      </c>
      <c r="C67" s="18">
        <v>2535</v>
      </c>
      <c r="D67" s="18">
        <v>2238</v>
      </c>
      <c r="E67" s="47"/>
      <c r="F67" s="17"/>
      <c r="G67" s="18"/>
      <c r="H67" s="24"/>
    </row>
    <row r="68" spans="1:8" ht="11.25" customHeight="1">
      <c r="A68" s="47">
        <v>53</v>
      </c>
      <c r="B68" s="17">
        <v>4496</v>
      </c>
      <c r="C68" s="18">
        <v>2321</v>
      </c>
      <c r="D68" s="18">
        <v>2175</v>
      </c>
      <c r="E68" s="47" t="s">
        <v>303</v>
      </c>
      <c r="F68" s="23"/>
      <c r="G68" s="18"/>
      <c r="H68" s="24"/>
    </row>
    <row r="69" spans="1:8" ht="11.25" customHeight="1">
      <c r="A69" s="48">
        <v>54</v>
      </c>
      <c r="B69" s="20">
        <v>4187</v>
      </c>
      <c r="C69" s="21">
        <v>2118</v>
      </c>
      <c r="D69" s="21">
        <v>2069</v>
      </c>
      <c r="E69" s="48" t="s">
        <v>304</v>
      </c>
      <c r="F69" s="20">
        <v>178582</v>
      </c>
      <c r="G69" s="21"/>
      <c r="H69" s="22"/>
    </row>
    <row r="70" spans="1:8" ht="11.25" customHeight="1">
      <c r="A70" s="46" t="s">
        <v>75</v>
      </c>
      <c r="B70" s="17">
        <v>23011</v>
      </c>
      <c r="C70" s="18">
        <v>11401</v>
      </c>
      <c r="D70" s="18">
        <v>11610</v>
      </c>
      <c r="E70" s="47"/>
      <c r="F70" s="17"/>
      <c r="G70" s="85"/>
      <c r="H70" s="86"/>
    </row>
    <row r="71" spans="1:8" ht="11.25" customHeight="1">
      <c r="A71" s="47">
        <v>55</v>
      </c>
      <c r="B71" s="17">
        <v>4376</v>
      </c>
      <c r="C71" s="18">
        <v>2195</v>
      </c>
      <c r="D71" s="18">
        <v>2181</v>
      </c>
      <c r="E71" s="47"/>
      <c r="F71" s="23"/>
      <c r="G71" s="18"/>
      <c r="H71" s="19"/>
    </row>
    <row r="72" spans="1:8" ht="11.25" customHeight="1">
      <c r="A72" s="47">
        <v>56</v>
      </c>
      <c r="B72" s="17">
        <v>4427</v>
      </c>
      <c r="C72" s="18">
        <v>2220</v>
      </c>
      <c r="D72" s="18">
        <v>2207</v>
      </c>
      <c r="E72" s="47" t="s">
        <v>76</v>
      </c>
      <c r="F72" s="25"/>
      <c r="G72" s="26"/>
      <c r="H72" s="24"/>
    </row>
    <row r="73" spans="1:8" ht="11.25" customHeight="1">
      <c r="A73" s="47">
        <v>57</v>
      </c>
      <c r="B73" s="17">
        <v>4355</v>
      </c>
      <c r="C73" s="18">
        <v>2185</v>
      </c>
      <c r="D73" s="18">
        <v>2170</v>
      </c>
      <c r="E73" s="46" t="s">
        <v>77</v>
      </c>
      <c r="F73" s="17">
        <f>G73+H73</f>
        <v>57994</v>
      </c>
      <c r="G73" s="18">
        <f>C4+C10+C16</f>
        <v>29656</v>
      </c>
      <c r="H73" s="19">
        <f>D4+D10+D16</f>
        <v>28338</v>
      </c>
    </row>
    <row r="74" spans="1:8" ht="11.25" customHeight="1">
      <c r="A74" s="47">
        <v>58</v>
      </c>
      <c r="B74" s="17">
        <v>4820</v>
      </c>
      <c r="C74" s="18">
        <v>2338</v>
      </c>
      <c r="D74" s="18">
        <v>2482</v>
      </c>
      <c r="E74" s="46" t="s">
        <v>78</v>
      </c>
      <c r="F74" s="17">
        <f>G74+H74</f>
        <v>269999</v>
      </c>
      <c r="G74" s="18">
        <f>C22+C28+C34+C40+C46+C52+C58+C64+C70+G4</f>
        <v>138690</v>
      </c>
      <c r="H74" s="19">
        <f>D22+D28+D34+D40+D46+D52+D58+D64+D70+H4</f>
        <v>131309</v>
      </c>
    </row>
    <row r="75" spans="1:8" ht="13.5" customHeight="1" thickBot="1">
      <c r="A75" s="49">
        <v>59</v>
      </c>
      <c r="B75" s="27">
        <v>5033</v>
      </c>
      <c r="C75" s="28">
        <v>2463</v>
      </c>
      <c r="D75" s="28">
        <v>2570</v>
      </c>
      <c r="E75" s="50" t="s">
        <v>79</v>
      </c>
      <c r="F75" s="27">
        <f>G75+H75</f>
        <v>83000</v>
      </c>
      <c r="G75" s="28">
        <f>G10+G16+G22+G28+G34+G40+G46+G52+G58+G64</f>
        <v>36499</v>
      </c>
      <c r="H75" s="29">
        <f>H10+H16+H22+H28+H34+H40+H46+H52+H58+H64</f>
        <v>46501</v>
      </c>
    </row>
  </sheetData>
  <mergeCells count="1">
    <mergeCell ref="A1:H1"/>
  </mergeCells>
  <printOptions/>
  <pageMargins left="0.984251968503937" right="0.7874015748031497" top="0.31496062992125984" bottom="0.6299212598425197" header="0.31496062992125984" footer="0.5118110236220472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N23"/>
  <sheetViews>
    <sheetView zoomScale="75" zoomScaleNormal="75" workbookViewId="0" topLeftCell="A1">
      <selection activeCell="A1" sqref="A1:N1"/>
    </sheetView>
  </sheetViews>
  <sheetFormatPr defaultColWidth="8.796875" defaultRowHeight="14.25"/>
  <cols>
    <col min="1" max="1" width="8.8984375" style="0" customWidth="1"/>
    <col min="2" max="14" width="7" style="0" customWidth="1"/>
  </cols>
  <sheetData>
    <row r="1" spans="1:14" s="1" customFormat="1" ht="20.25" customHeight="1">
      <c r="A1" s="115" t="s">
        <v>294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4" s="1" customFormat="1" ht="20.25" customHeight="1">
      <c r="A2" s="109" t="str">
        <f>IF(MONTH('人口・世帯数の推移'!A29)=1,CONCATENATE(YEAR('人口・世帯数の推移'!A29)-1,"年12月中"),CONCATENATE(YEAR('人口・世帯数の推移'!A29),"年",MONTH('人口・世帯数の推移'!A29)-1,"月中"))</f>
        <v>2011年8月中</v>
      </c>
      <c r="B2" s="109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s="1" customFormat="1" ht="19.5" customHeight="1">
      <c r="A3" s="110" t="s">
        <v>15</v>
      </c>
      <c r="B3" s="111" t="s">
        <v>30</v>
      </c>
      <c r="C3" s="111" t="s">
        <v>31</v>
      </c>
      <c r="D3" s="111" t="s">
        <v>32</v>
      </c>
      <c r="E3" s="110" t="s">
        <v>33</v>
      </c>
      <c r="F3" s="110"/>
      <c r="G3" s="110"/>
      <c r="H3" s="110"/>
      <c r="I3" s="110" t="s">
        <v>34</v>
      </c>
      <c r="J3" s="110"/>
      <c r="K3" s="110"/>
      <c r="L3" s="110"/>
      <c r="M3" s="111" t="s">
        <v>35</v>
      </c>
      <c r="N3" s="111" t="s">
        <v>29</v>
      </c>
    </row>
    <row r="4" spans="1:14" s="1" customFormat="1" ht="19.5" customHeight="1">
      <c r="A4" s="110"/>
      <c r="B4" s="111"/>
      <c r="C4" s="111"/>
      <c r="D4" s="111"/>
      <c r="E4" s="110"/>
      <c r="F4" s="110"/>
      <c r="G4" s="110"/>
      <c r="H4" s="110"/>
      <c r="I4" s="110"/>
      <c r="J4" s="110"/>
      <c r="K4" s="110"/>
      <c r="L4" s="110"/>
      <c r="M4" s="111"/>
      <c r="N4" s="111"/>
    </row>
    <row r="5" spans="1:14" s="1" customFormat="1" ht="19.5" customHeight="1">
      <c r="A5" s="110"/>
      <c r="B5" s="111"/>
      <c r="C5" s="111"/>
      <c r="D5" s="111"/>
      <c r="E5" s="74" t="s">
        <v>36</v>
      </c>
      <c r="F5" s="74" t="s">
        <v>37</v>
      </c>
      <c r="G5" s="74" t="s">
        <v>38</v>
      </c>
      <c r="H5" s="74" t="s">
        <v>29</v>
      </c>
      <c r="I5" s="74" t="s">
        <v>36</v>
      </c>
      <c r="J5" s="74" t="s">
        <v>37</v>
      </c>
      <c r="K5" s="74" t="s">
        <v>38</v>
      </c>
      <c r="L5" s="74" t="s">
        <v>29</v>
      </c>
      <c r="M5" s="111"/>
      <c r="N5" s="111"/>
    </row>
    <row r="6" spans="1:14" s="1" customFormat="1" ht="19.5" customHeight="1">
      <c r="A6" s="74" t="s">
        <v>16</v>
      </c>
      <c r="B6" s="75">
        <v>6</v>
      </c>
      <c r="C6" s="75">
        <v>17</v>
      </c>
      <c r="D6" s="75">
        <v>-11</v>
      </c>
      <c r="E6" s="75">
        <v>26</v>
      </c>
      <c r="F6" s="75">
        <v>21</v>
      </c>
      <c r="G6" s="75">
        <v>8</v>
      </c>
      <c r="H6" s="75">
        <v>55</v>
      </c>
      <c r="I6" s="75">
        <v>28</v>
      </c>
      <c r="J6" s="75">
        <v>22</v>
      </c>
      <c r="K6" s="75">
        <v>34</v>
      </c>
      <c r="L6" s="75">
        <v>84</v>
      </c>
      <c r="M6" s="75">
        <v>-29</v>
      </c>
      <c r="N6" s="75">
        <f aca="true" t="shared" si="0" ref="N6:N21">D6+M6</f>
        <v>-40</v>
      </c>
    </row>
    <row r="7" spans="1:14" s="1" customFormat="1" ht="19.5" customHeight="1">
      <c r="A7" s="74" t="s">
        <v>17</v>
      </c>
      <c r="B7" s="75">
        <v>26</v>
      </c>
      <c r="C7" s="75">
        <v>27</v>
      </c>
      <c r="D7" s="75">
        <v>-1</v>
      </c>
      <c r="E7" s="75">
        <v>132</v>
      </c>
      <c r="F7" s="75">
        <v>67</v>
      </c>
      <c r="G7" s="75">
        <v>57</v>
      </c>
      <c r="H7" s="75">
        <v>256</v>
      </c>
      <c r="I7" s="75">
        <v>83</v>
      </c>
      <c r="J7" s="75">
        <v>83</v>
      </c>
      <c r="K7" s="75">
        <v>76</v>
      </c>
      <c r="L7" s="75">
        <v>242</v>
      </c>
      <c r="M7" s="75">
        <v>14</v>
      </c>
      <c r="N7" s="75">
        <f t="shared" si="0"/>
        <v>13</v>
      </c>
    </row>
    <row r="8" spans="1:14" s="1" customFormat="1" ht="19.5" customHeight="1">
      <c r="A8" s="74" t="s">
        <v>18</v>
      </c>
      <c r="B8" s="75">
        <v>38</v>
      </c>
      <c r="C8" s="75">
        <v>18</v>
      </c>
      <c r="D8" s="75">
        <v>20</v>
      </c>
      <c r="E8" s="75">
        <v>72</v>
      </c>
      <c r="F8" s="75">
        <v>83</v>
      </c>
      <c r="G8" s="75">
        <v>76</v>
      </c>
      <c r="H8" s="75">
        <v>231</v>
      </c>
      <c r="I8" s="75">
        <v>43</v>
      </c>
      <c r="J8" s="75">
        <v>57</v>
      </c>
      <c r="K8" s="75">
        <v>48</v>
      </c>
      <c r="L8" s="75">
        <v>148</v>
      </c>
      <c r="M8" s="75">
        <v>83</v>
      </c>
      <c r="N8" s="75">
        <f t="shared" si="0"/>
        <v>103</v>
      </c>
    </row>
    <row r="9" spans="1:14" s="1" customFormat="1" ht="19.5" customHeight="1">
      <c r="A9" s="74" t="s">
        <v>19</v>
      </c>
      <c r="B9" s="75">
        <v>33</v>
      </c>
      <c r="C9" s="75">
        <v>14</v>
      </c>
      <c r="D9" s="75">
        <v>19</v>
      </c>
      <c r="E9" s="75">
        <v>130</v>
      </c>
      <c r="F9" s="75">
        <v>43</v>
      </c>
      <c r="G9" s="75">
        <v>42</v>
      </c>
      <c r="H9" s="75">
        <v>215</v>
      </c>
      <c r="I9" s="75">
        <v>38</v>
      </c>
      <c r="J9" s="75">
        <v>55</v>
      </c>
      <c r="K9" s="75">
        <v>34</v>
      </c>
      <c r="L9" s="75">
        <v>127</v>
      </c>
      <c r="M9" s="75">
        <v>88</v>
      </c>
      <c r="N9" s="75">
        <f t="shared" si="0"/>
        <v>107</v>
      </c>
    </row>
    <row r="10" spans="1:14" s="1" customFormat="1" ht="19.5" customHeight="1">
      <c r="A10" s="74" t="s">
        <v>20</v>
      </c>
      <c r="B10" s="75">
        <v>44</v>
      </c>
      <c r="C10" s="75">
        <v>31</v>
      </c>
      <c r="D10" s="75">
        <v>13</v>
      </c>
      <c r="E10" s="75">
        <v>89</v>
      </c>
      <c r="F10" s="75">
        <v>74</v>
      </c>
      <c r="G10" s="75">
        <v>76</v>
      </c>
      <c r="H10" s="75">
        <v>239</v>
      </c>
      <c r="I10" s="75">
        <v>50</v>
      </c>
      <c r="J10" s="75">
        <v>62</v>
      </c>
      <c r="K10" s="75">
        <v>55</v>
      </c>
      <c r="L10" s="75">
        <v>167</v>
      </c>
      <c r="M10" s="75">
        <v>72</v>
      </c>
      <c r="N10" s="75">
        <f t="shared" si="0"/>
        <v>85</v>
      </c>
    </row>
    <row r="11" spans="1:14" s="1" customFormat="1" ht="19.5" customHeight="1">
      <c r="A11" s="74" t="s">
        <v>21</v>
      </c>
      <c r="B11" s="75">
        <v>18</v>
      </c>
      <c r="C11" s="75">
        <v>19</v>
      </c>
      <c r="D11" s="75">
        <v>-1</v>
      </c>
      <c r="E11" s="75">
        <v>51</v>
      </c>
      <c r="F11" s="75">
        <v>59</v>
      </c>
      <c r="G11" s="75">
        <v>47</v>
      </c>
      <c r="H11" s="75">
        <v>157</v>
      </c>
      <c r="I11" s="75">
        <v>28</v>
      </c>
      <c r="J11" s="75">
        <v>45</v>
      </c>
      <c r="K11" s="75">
        <v>52</v>
      </c>
      <c r="L11" s="75">
        <v>125</v>
      </c>
      <c r="M11" s="75">
        <v>32</v>
      </c>
      <c r="N11" s="75">
        <f t="shared" si="0"/>
        <v>31</v>
      </c>
    </row>
    <row r="12" spans="1:14" s="1" customFormat="1" ht="19.5" customHeight="1">
      <c r="A12" s="74" t="s">
        <v>22</v>
      </c>
      <c r="B12" s="75">
        <v>34</v>
      </c>
      <c r="C12" s="75">
        <v>36</v>
      </c>
      <c r="D12" s="75">
        <v>-2</v>
      </c>
      <c r="E12" s="75">
        <v>67</v>
      </c>
      <c r="F12" s="75">
        <v>68</v>
      </c>
      <c r="G12" s="75">
        <v>71</v>
      </c>
      <c r="H12" s="75">
        <v>206</v>
      </c>
      <c r="I12" s="75">
        <v>64</v>
      </c>
      <c r="J12" s="75">
        <v>47</v>
      </c>
      <c r="K12" s="75">
        <v>62</v>
      </c>
      <c r="L12" s="75">
        <v>173</v>
      </c>
      <c r="M12" s="75">
        <v>33</v>
      </c>
      <c r="N12" s="75">
        <f t="shared" si="0"/>
        <v>31</v>
      </c>
    </row>
    <row r="13" spans="1:14" s="1" customFormat="1" ht="19.5" customHeight="1">
      <c r="A13" s="74" t="s">
        <v>23</v>
      </c>
      <c r="B13" s="75">
        <v>20</v>
      </c>
      <c r="C13" s="75">
        <v>19</v>
      </c>
      <c r="D13" s="75">
        <v>1</v>
      </c>
      <c r="E13" s="75">
        <v>58</v>
      </c>
      <c r="F13" s="75">
        <v>61</v>
      </c>
      <c r="G13" s="75">
        <v>48</v>
      </c>
      <c r="H13" s="75">
        <v>167</v>
      </c>
      <c r="I13" s="75">
        <v>42</v>
      </c>
      <c r="J13" s="75">
        <v>35</v>
      </c>
      <c r="K13" s="75">
        <v>47</v>
      </c>
      <c r="L13" s="75">
        <v>124</v>
      </c>
      <c r="M13" s="75">
        <v>43</v>
      </c>
      <c r="N13" s="75">
        <f t="shared" si="0"/>
        <v>44</v>
      </c>
    </row>
    <row r="14" spans="1:14" s="1" customFormat="1" ht="19.5" customHeight="1">
      <c r="A14" s="74" t="s">
        <v>24</v>
      </c>
      <c r="B14" s="75">
        <v>25</v>
      </c>
      <c r="C14" s="75">
        <v>15</v>
      </c>
      <c r="D14" s="75">
        <v>10</v>
      </c>
      <c r="E14" s="75">
        <v>67</v>
      </c>
      <c r="F14" s="75">
        <v>80</v>
      </c>
      <c r="G14" s="75">
        <v>69</v>
      </c>
      <c r="H14" s="75">
        <v>216</v>
      </c>
      <c r="I14" s="75">
        <v>54</v>
      </c>
      <c r="J14" s="75">
        <v>39</v>
      </c>
      <c r="K14" s="75">
        <v>53</v>
      </c>
      <c r="L14" s="75">
        <v>146</v>
      </c>
      <c r="M14" s="75">
        <v>70</v>
      </c>
      <c r="N14" s="75">
        <f t="shared" si="0"/>
        <v>80</v>
      </c>
    </row>
    <row r="15" spans="1:14" s="1" customFormat="1" ht="19.5" customHeight="1">
      <c r="A15" s="74" t="s">
        <v>25</v>
      </c>
      <c r="B15" s="75">
        <v>16</v>
      </c>
      <c r="C15" s="75">
        <v>12</v>
      </c>
      <c r="D15" s="75">
        <v>4</v>
      </c>
      <c r="E15" s="75">
        <v>63</v>
      </c>
      <c r="F15" s="75">
        <v>60</v>
      </c>
      <c r="G15" s="75">
        <v>42</v>
      </c>
      <c r="H15" s="75">
        <v>165</v>
      </c>
      <c r="I15" s="75">
        <v>49</v>
      </c>
      <c r="J15" s="75">
        <v>56</v>
      </c>
      <c r="K15" s="75">
        <v>49</v>
      </c>
      <c r="L15" s="75">
        <v>154</v>
      </c>
      <c r="M15" s="75">
        <v>11</v>
      </c>
      <c r="N15" s="75">
        <f t="shared" si="0"/>
        <v>15</v>
      </c>
    </row>
    <row r="16" spans="1:14" s="1" customFormat="1" ht="19.5" customHeight="1">
      <c r="A16" s="74" t="s">
        <v>26</v>
      </c>
      <c r="B16" s="75">
        <v>15</v>
      </c>
      <c r="C16" s="75">
        <v>4</v>
      </c>
      <c r="D16" s="75">
        <v>11</v>
      </c>
      <c r="E16" s="75">
        <v>18</v>
      </c>
      <c r="F16" s="75">
        <v>12</v>
      </c>
      <c r="G16" s="75">
        <v>16</v>
      </c>
      <c r="H16" s="75">
        <v>46</v>
      </c>
      <c r="I16" s="75">
        <v>17</v>
      </c>
      <c r="J16" s="75">
        <v>18</v>
      </c>
      <c r="K16" s="75">
        <v>18</v>
      </c>
      <c r="L16" s="75">
        <v>53</v>
      </c>
      <c r="M16" s="75">
        <v>-7</v>
      </c>
      <c r="N16" s="75">
        <f t="shared" si="0"/>
        <v>4</v>
      </c>
    </row>
    <row r="17" spans="1:14" s="1" customFormat="1" ht="19.5" customHeight="1">
      <c r="A17" s="74" t="s">
        <v>27</v>
      </c>
      <c r="B17" s="75">
        <v>26</v>
      </c>
      <c r="C17" s="75">
        <v>20</v>
      </c>
      <c r="D17" s="75">
        <v>6</v>
      </c>
      <c r="E17" s="75">
        <v>36</v>
      </c>
      <c r="F17" s="75">
        <v>56</v>
      </c>
      <c r="G17" s="75">
        <v>42</v>
      </c>
      <c r="H17" s="75">
        <v>134</v>
      </c>
      <c r="I17" s="75">
        <v>33</v>
      </c>
      <c r="J17" s="75">
        <v>52</v>
      </c>
      <c r="K17" s="75">
        <v>63</v>
      </c>
      <c r="L17" s="75">
        <v>148</v>
      </c>
      <c r="M17" s="75">
        <v>-14</v>
      </c>
      <c r="N17" s="75">
        <f t="shared" si="0"/>
        <v>-8</v>
      </c>
    </row>
    <row r="18" spans="1:14" s="1" customFormat="1" ht="19.5" customHeight="1">
      <c r="A18" s="74" t="s">
        <v>28</v>
      </c>
      <c r="B18" s="75">
        <v>11</v>
      </c>
      <c r="C18" s="75">
        <v>6</v>
      </c>
      <c r="D18" s="75">
        <v>5</v>
      </c>
      <c r="E18" s="75">
        <v>14</v>
      </c>
      <c r="F18" s="75">
        <v>40</v>
      </c>
      <c r="G18" s="75">
        <v>20</v>
      </c>
      <c r="H18" s="75">
        <v>74</v>
      </c>
      <c r="I18" s="75">
        <v>10</v>
      </c>
      <c r="J18" s="75">
        <v>34</v>
      </c>
      <c r="K18" s="75">
        <v>16</v>
      </c>
      <c r="L18" s="75">
        <v>60</v>
      </c>
      <c r="M18" s="75">
        <v>14</v>
      </c>
      <c r="N18" s="75">
        <f t="shared" si="0"/>
        <v>19</v>
      </c>
    </row>
    <row r="19" spans="1:14" s="1" customFormat="1" ht="19.5" customHeight="1">
      <c r="A19" s="76" t="s">
        <v>49</v>
      </c>
      <c r="B19" s="77">
        <v>165</v>
      </c>
      <c r="C19" s="77">
        <v>135</v>
      </c>
      <c r="D19" s="77">
        <v>30</v>
      </c>
      <c r="E19" s="77">
        <v>405</v>
      </c>
      <c r="F19" s="77">
        <v>372</v>
      </c>
      <c r="G19" s="77">
        <v>327</v>
      </c>
      <c r="H19" s="77">
        <v>1104</v>
      </c>
      <c r="I19" s="77">
        <v>298</v>
      </c>
      <c r="J19" s="77">
        <v>309</v>
      </c>
      <c r="K19" s="77">
        <v>321</v>
      </c>
      <c r="L19" s="77">
        <v>928</v>
      </c>
      <c r="M19" s="78">
        <v>176</v>
      </c>
      <c r="N19" s="87">
        <f t="shared" si="0"/>
        <v>206</v>
      </c>
    </row>
    <row r="20" spans="1:14" s="1" customFormat="1" ht="19.5" customHeight="1">
      <c r="A20" s="76" t="s">
        <v>50</v>
      </c>
      <c r="B20" s="77">
        <v>147</v>
      </c>
      <c r="C20" s="77">
        <v>103</v>
      </c>
      <c r="D20" s="77">
        <v>44</v>
      </c>
      <c r="E20" s="77">
        <v>418</v>
      </c>
      <c r="F20" s="77">
        <v>352</v>
      </c>
      <c r="G20" s="77">
        <v>287</v>
      </c>
      <c r="H20" s="77">
        <v>1057</v>
      </c>
      <c r="I20" s="77">
        <v>241</v>
      </c>
      <c r="J20" s="77">
        <v>296</v>
      </c>
      <c r="K20" s="77">
        <v>286</v>
      </c>
      <c r="L20" s="77">
        <v>823</v>
      </c>
      <c r="M20" s="78">
        <v>234</v>
      </c>
      <c r="N20" s="87">
        <f t="shared" si="0"/>
        <v>278</v>
      </c>
    </row>
    <row r="21" spans="1:14" s="1" customFormat="1" ht="19.5" customHeight="1">
      <c r="A21" s="76" t="s">
        <v>51</v>
      </c>
      <c r="B21" s="77">
        <v>312</v>
      </c>
      <c r="C21" s="77">
        <v>238</v>
      </c>
      <c r="D21" s="77">
        <v>74</v>
      </c>
      <c r="E21" s="77">
        <v>823</v>
      </c>
      <c r="F21" s="77">
        <v>724</v>
      </c>
      <c r="G21" s="77">
        <v>614</v>
      </c>
      <c r="H21" s="77">
        <v>2161</v>
      </c>
      <c r="I21" s="77">
        <v>539</v>
      </c>
      <c r="J21" s="77">
        <v>605</v>
      </c>
      <c r="K21" s="77">
        <v>607</v>
      </c>
      <c r="L21" s="77">
        <v>1751</v>
      </c>
      <c r="M21" s="78">
        <v>410</v>
      </c>
      <c r="N21" s="87">
        <f t="shared" si="0"/>
        <v>484</v>
      </c>
    </row>
    <row r="22" spans="1:14" s="1" customFormat="1" ht="7.5" customHeight="1">
      <c r="A22" s="80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2"/>
      <c r="N22" s="83"/>
    </row>
    <row r="23" spans="1:14" ht="13.5">
      <c r="A23" s="108" t="s">
        <v>290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</row>
  </sheetData>
  <mergeCells count="11">
    <mergeCell ref="N3:N5"/>
    <mergeCell ref="A23:N23"/>
    <mergeCell ref="A1:N1"/>
    <mergeCell ref="A2:B2"/>
    <mergeCell ref="A3:A5"/>
    <mergeCell ref="B3:B5"/>
    <mergeCell ref="C3:C5"/>
    <mergeCell ref="D3:D5"/>
    <mergeCell ref="E3:H4"/>
    <mergeCell ref="I3:L4"/>
    <mergeCell ref="M3:M5"/>
  </mergeCells>
  <printOptions/>
  <pageMargins left="0.27" right="0.22" top="0.54" bottom="1" header="0.5" footer="0.5"/>
  <pageSetup horizontalDpi="400" verticalDpi="4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B1:F16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2" max="2" width="13.59765625" style="0" customWidth="1"/>
    <col min="3" max="6" width="16.69921875" style="0" customWidth="1"/>
  </cols>
  <sheetData>
    <row r="1" spans="2:6" ht="13.5">
      <c r="B1" s="141" t="s">
        <v>288</v>
      </c>
      <c r="C1" s="141"/>
      <c r="D1" s="141"/>
      <c r="E1" s="141"/>
      <c r="F1" s="141"/>
    </row>
    <row r="2" spans="2:6" s="4" customFormat="1" ht="23.25" customHeight="1">
      <c r="B2" s="3" t="str">
        <f>'１３地区別人口と世帯数'!A2</f>
        <v>2011.9.1</v>
      </c>
      <c r="C2" s="3"/>
      <c r="D2" s="3"/>
      <c r="E2" s="3"/>
      <c r="F2" s="3"/>
    </row>
    <row r="3" spans="2:6" s="4" customFormat="1" ht="13.5">
      <c r="B3" s="142" t="s">
        <v>39</v>
      </c>
      <c r="C3" s="142" t="s">
        <v>3</v>
      </c>
      <c r="D3" s="145" t="s">
        <v>0</v>
      </c>
      <c r="E3" s="146"/>
      <c r="F3" s="147"/>
    </row>
    <row r="4" spans="2:6" s="4" customFormat="1" ht="13.5">
      <c r="B4" s="143"/>
      <c r="C4" s="143"/>
      <c r="D4" s="148"/>
      <c r="E4" s="149"/>
      <c r="F4" s="150"/>
    </row>
    <row r="5" spans="2:6" s="4" customFormat="1" ht="23.25" customHeight="1">
      <c r="B5" s="144"/>
      <c r="C5" s="144"/>
      <c r="D5" s="61" t="s">
        <v>6</v>
      </c>
      <c r="E5" s="61" t="s">
        <v>7</v>
      </c>
      <c r="F5" s="61" t="s">
        <v>8</v>
      </c>
    </row>
    <row r="6" spans="2:6" s="4" customFormat="1" ht="27" customHeight="1">
      <c r="B6" s="67" t="s">
        <v>291</v>
      </c>
      <c r="C6" s="60">
        <v>181</v>
      </c>
      <c r="D6" s="60">
        <v>312</v>
      </c>
      <c r="E6" s="60">
        <v>178</v>
      </c>
      <c r="F6" s="60">
        <v>134</v>
      </c>
    </row>
    <row r="7" spans="2:6" s="4" customFormat="1" ht="27" customHeight="1">
      <c r="B7" s="68" t="s">
        <v>40</v>
      </c>
      <c r="C7" s="60">
        <v>423</v>
      </c>
      <c r="D7" s="60">
        <v>716</v>
      </c>
      <c r="E7" s="60">
        <v>397</v>
      </c>
      <c r="F7" s="60">
        <v>319</v>
      </c>
    </row>
    <row r="8" spans="2:6" s="4" customFormat="1" ht="27" customHeight="1">
      <c r="B8" s="68" t="s">
        <v>41</v>
      </c>
      <c r="C8" s="60">
        <v>702</v>
      </c>
      <c r="D8" s="60">
        <v>1013</v>
      </c>
      <c r="E8" s="60">
        <v>444</v>
      </c>
      <c r="F8" s="60">
        <v>569</v>
      </c>
    </row>
    <row r="9" spans="2:6" s="4" customFormat="1" ht="27" customHeight="1">
      <c r="B9" s="68" t="s">
        <v>42</v>
      </c>
      <c r="C9" s="60">
        <v>635</v>
      </c>
      <c r="D9" s="60">
        <v>902</v>
      </c>
      <c r="E9" s="60">
        <v>414</v>
      </c>
      <c r="F9" s="60">
        <v>488</v>
      </c>
    </row>
    <row r="10" spans="2:6" s="4" customFormat="1" ht="27" customHeight="1">
      <c r="B10" s="68" t="s">
        <v>43</v>
      </c>
      <c r="C10" s="60">
        <v>381</v>
      </c>
      <c r="D10" s="60">
        <v>742</v>
      </c>
      <c r="E10" s="60">
        <v>375</v>
      </c>
      <c r="F10" s="60">
        <v>367</v>
      </c>
    </row>
    <row r="11" spans="2:6" s="4" customFormat="1" ht="27" customHeight="1">
      <c r="B11" s="68" t="s">
        <v>44</v>
      </c>
      <c r="C11" s="60">
        <v>348</v>
      </c>
      <c r="D11" s="60">
        <v>432</v>
      </c>
      <c r="E11" s="60">
        <v>102</v>
      </c>
      <c r="F11" s="60">
        <v>330</v>
      </c>
    </row>
    <row r="12" spans="2:6" s="4" customFormat="1" ht="27" customHeight="1">
      <c r="B12" s="68" t="s">
        <v>45</v>
      </c>
      <c r="C12" s="60">
        <v>182</v>
      </c>
      <c r="D12" s="60">
        <v>199</v>
      </c>
      <c r="E12" s="60">
        <v>137</v>
      </c>
      <c r="F12" s="60">
        <v>62</v>
      </c>
    </row>
    <row r="13" spans="2:6" s="4" customFormat="1" ht="27" customHeight="1">
      <c r="B13" s="63" t="s">
        <v>292</v>
      </c>
      <c r="C13" s="60">
        <v>169</v>
      </c>
      <c r="D13" s="60">
        <v>316</v>
      </c>
      <c r="E13" s="60">
        <v>160</v>
      </c>
      <c r="F13" s="60">
        <v>156</v>
      </c>
    </row>
    <row r="14" spans="2:6" s="4" customFormat="1" ht="27" customHeight="1">
      <c r="B14" s="68" t="s">
        <v>46</v>
      </c>
      <c r="C14" s="60">
        <v>838</v>
      </c>
      <c r="D14" s="60">
        <v>1043</v>
      </c>
      <c r="E14" s="60">
        <v>654</v>
      </c>
      <c r="F14" s="60">
        <v>389</v>
      </c>
    </row>
    <row r="15" spans="2:6" s="4" customFormat="1" ht="27" customHeight="1">
      <c r="B15" s="39" t="s">
        <v>47</v>
      </c>
      <c r="C15" s="40">
        <f>SUM(C6:C14)</f>
        <v>3859</v>
      </c>
      <c r="D15" s="40">
        <f>SUM(D6:D14)</f>
        <v>5675</v>
      </c>
      <c r="E15" s="40">
        <f>SUM(E6:E14)</f>
        <v>2861</v>
      </c>
      <c r="F15" s="40">
        <f>SUM(F6:F14)</f>
        <v>2814</v>
      </c>
    </row>
    <row r="16" s="4" customFormat="1" ht="13.5">
      <c r="B16" s="4" t="s">
        <v>289</v>
      </c>
    </row>
    <row r="17" s="4" customFormat="1" ht="13.5"/>
  </sheetData>
  <mergeCells count="4">
    <mergeCell ref="B3:B5"/>
    <mergeCell ref="C3:C5"/>
    <mergeCell ref="D3:F4"/>
    <mergeCell ref="B1:F1"/>
  </mergeCells>
  <printOptions/>
  <pageMargins left="0.31" right="0.26" top="0.54" bottom="0.984251968503937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11003</cp:lastModifiedBy>
  <cp:lastPrinted>2011-09-08T01:16:18Z</cp:lastPrinted>
  <dcterms:created xsi:type="dcterms:W3CDTF">1998-08-25T04:55:29Z</dcterms:created>
  <dcterms:modified xsi:type="dcterms:W3CDTF">2011-11-10T02:01:37Z</dcterms:modified>
  <cp:category/>
  <cp:version/>
  <cp:contentType/>
  <cp:contentStatus/>
</cp:coreProperties>
</file>