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350500農業水産課\０３：農政担当\△水田保全事業\R08\01 水田保全事業\04_申請書類\水田保全事業対象者名簿記載者用申請書類\00_申請書（空）等\"/>
    </mc:Choice>
  </mc:AlternateContent>
  <xr:revisionPtr revIDLastSave="0" documentId="8_{82858092-6BFA-4F60-A087-1F3641D638F2}" xr6:coauthVersionLast="47" xr6:coauthVersionMax="47" xr10:uidLastSave="{00000000-0000-0000-0000-000000000000}"/>
  <bookViews>
    <workbookView xWindow="-108" yWindow="-108" windowWidth="23256" windowHeight="12456" xr2:uid="{02EBCA0C-68C6-4BB8-BC80-7131A1DA3ACD}"/>
  </bookViews>
  <sheets>
    <sheet name="計画書" sheetId="1" r:id="rId1"/>
  </sheets>
  <externalReferences>
    <externalReference r:id="rId2"/>
  </externalReferences>
  <definedNames>
    <definedName name="_xlnm.Print_Area" localSheetId="0">計画書!$A$1:$D$37</definedName>
    <definedName name="検索№">#REF!</definedName>
    <definedName name="始点">#REF!</definedName>
    <definedName name="終点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B37" i="1"/>
  <c r="B36" i="1"/>
  <c r="C36" i="1" s="1"/>
  <c r="B35" i="1"/>
  <c r="C35" i="1" s="1"/>
  <c r="B34" i="1"/>
  <c r="C34" i="1" s="1"/>
  <c r="B33" i="1"/>
  <c r="C33" i="1" s="1"/>
  <c r="B32" i="1"/>
  <c r="C32" i="1" s="1"/>
  <c r="B31" i="1"/>
  <c r="C31" i="1" s="1"/>
  <c r="B30" i="1"/>
  <c r="C30" i="1" s="1"/>
  <c r="B29" i="1"/>
  <c r="C29" i="1" s="1"/>
  <c r="B28" i="1"/>
  <c r="C28" i="1" s="1"/>
  <c r="B27" i="1"/>
  <c r="C27" i="1" s="1"/>
  <c r="B26" i="1"/>
  <c r="C26" i="1" s="1"/>
  <c r="B25" i="1"/>
  <c r="C25" i="1" s="1"/>
  <c r="B24" i="1"/>
  <c r="C24" i="1" s="1"/>
  <c r="B23" i="1"/>
  <c r="C23" i="1" s="1"/>
  <c r="B22" i="1"/>
  <c r="C22" i="1" s="1"/>
  <c r="B21" i="1"/>
  <c r="C21" i="1" s="1"/>
  <c r="B20" i="1"/>
  <c r="C20" i="1" s="1"/>
  <c r="B19" i="1"/>
  <c r="C19" i="1" s="1"/>
  <c r="C18" i="1"/>
  <c r="B18" i="1"/>
  <c r="B17" i="1"/>
  <c r="C17" i="1" s="1"/>
  <c r="B16" i="1"/>
  <c r="C16" i="1" s="1"/>
  <c r="B15" i="1"/>
  <c r="C15" i="1" s="1"/>
  <c r="B14" i="1"/>
  <c r="C14" i="1" s="1"/>
  <c r="B13" i="1"/>
  <c r="C13" i="1" s="1"/>
  <c r="C10" i="1" l="1"/>
</calcChain>
</file>

<file path=xl/sharedStrings.xml><?xml version="1.0" encoding="utf-8"?>
<sst xmlns="http://schemas.openxmlformats.org/spreadsheetml/2006/main" count="11" uniqueCount="11">
  <si>
    <t>参考様式第１号</t>
    <rPh sb="0" eb="2">
      <t>サンコウ</t>
    </rPh>
    <rPh sb="2" eb="4">
      <t>ヨウシキ</t>
    </rPh>
    <rPh sb="4" eb="5">
      <t>ダイ</t>
    </rPh>
    <rPh sb="6" eb="7">
      <t>ゴウ</t>
    </rPh>
    <phoneticPr fontId="1"/>
  </si>
  <si>
    <t>水田保全事業計画書</t>
    <rPh sb="0" eb="2">
      <t>スイデン</t>
    </rPh>
    <rPh sb="2" eb="4">
      <t>ホゼン</t>
    </rPh>
    <rPh sb="4" eb="6">
      <t>ジギョウ</t>
    </rPh>
    <rPh sb="6" eb="9">
      <t>ケイカクショ</t>
    </rPh>
    <phoneticPr fontId="1"/>
  </si>
  <si>
    <t>氏名　</t>
    <rPh sb="0" eb="2">
      <t>シメイ</t>
    </rPh>
    <phoneticPr fontId="1"/>
  </si>
  <si>
    <t>住所　</t>
    <rPh sb="0" eb="2">
      <t>ジュウショ</t>
    </rPh>
    <phoneticPr fontId="1"/>
  </si>
  <si>
    <t>連絡先　</t>
    <rPh sb="0" eb="3">
      <t>レンラクサキ</t>
    </rPh>
    <phoneticPr fontId="1"/>
  </si>
  <si>
    <t>農業区分　</t>
    <rPh sb="0" eb="2">
      <t>ノウギョウ</t>
    </rPh>
    <rPh sb="2" eb="4">
      <t>クブン</t>
    </rPh>
    <phoneticPr fontId="1"/>
  </si>
  <si>
    <t>みどり認定・エコファーマー・有機農業</t>
    <rPh sb="3" eb="5">
      <t>ニンテイ</t>
    </rPh>
    <rPh sb="14" eb="16">
      <t>ユウキ</t>
    </rPh>
    <rPh sb="16" eb="18">
      <t>ノウギョウ</t>
    </rPh>
    <phoneticPr fontId="1"/>
  </si>
  <si>
    <t>作付面積の合計</t>
    <rPh sb="0" eb="2">
      <t>サクツケ</t>
    </rPh>
    <rPh sb="2" eb="4">
      <t>メンセキ</t>
    </rPh>
    <rPh sb="5" eb="7">
      <t>ゴウケイ</t>
    </rPh>
    <phoneticPr fontId="1"/>
  </si>
  <si>
    <t>Ｎｏ</t>
    <phoneticPr fontId="1"/>
  </si>
  <si>
    <t>所在地</t>
    <rPh sb="0" eb="2">
      <t>ショザイ</t>
    </rPh>
    <rPh sb="2" eb="3">
      <t>チ</t>
    </rPh>
    <phoneticPr fontId="1"/>
  </si>
  <si>
    <t>作付面積（㎡）</t>
    <rPh sb="0" eb="2">
      <t>サクツケ</t>
    </rPh>
    <rPh sb="2" eb="4">
      <t>メンセキ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</si>
</sst>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No.&quot;###"/>
    <numFmt numFmtId="177" formatCode="#,##0&quot;㎡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theme="3"/>
      <name val="游ゴシック Light"/>
      <family val="3"/>
      <charset val="128"/>
      <scheme val="major"/>
    </font>
    <font>
      <b/>
      <sz val="20"/>
      <color indexed="5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7" fillId="0" borderId="0" xfId="0" applyFont="1" applyAlignment="1">
      <alignment horizontal="center" vertical="center"/>
    </xf>
  </cellXfs>
  <cellStyles count="2">
    <cellStyle name="タイトル" xfId="1" builtinId="1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50500&#36786;&#26989;&#27700;&#29987;&#35506;/&#65296;&#65299;&#65306;&#36786;&#25919;&#25285;&#24403;/&#9651;&#27700;&#30000;&#20445;&#20840;&#20107;&#26989;/R08/01%20&#27700;&#30000;&#20445;&#20840;&#20107;&#26989;/04_&#30003;&#35531;&#26360;&#39006;/&#9733;R8&#20107;&#26989;&#35336;&#30011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対象者名簿"/>
      <sheetName val="水田保全申請"/>
      <sheetName val="計画書"/>
      <sheetName val="計画書 (裏有)"/>
      <sheetName val="計画書（井出守氏（福祉プラザ）用）"/>
      <sheetName val="実績書"/>
      <sheetName val="実績書(裏有) "/>
      <sheetName val="実績書（井出守氏（福祉プラザ）用）"/>
      <sheetName val="計画書 (窓口設置用)"/>
      <sheetName val="水田保全申請（申請書類差し込み用）"/>
      <sheetName val="水田保全申請（起案用）"/>
      <sheetName val="水田保全申請（起案用）実績報告"/>
      <sheetName val="交付決定通知用（案1） (2)"/>
      <sheetName val="CD"/>
      <sheetName val="いじるな"/>
    </sheetNames>
    <definedNames>
      <definedName name="test"/>
    </definedNames>
    <sheetDataSet>
      <sheetData sheetId="0"/>
      <sheetData sheetId="1">
        <row r="2">
          <cell r="H2" t="str">
            <v>50円</v>
          </cell>
          <cell r="I2">
            <v>49</v>
          </cell>
          <cell r="J2">
            <v>48</v>
          </cell>
          <cell r="K2">
            <v>47</v>
          </cell>
          <cell r="L2" t="str">
            <v>農地１</v>
          </cell>
          <cell r="M2" t="str">
            <v>農地２</v>
          </cell>
          <cell r="N2" t="str">
            <v>農地３</v>
          </cell>
          <cell r="O2" t="str">
            <v>農地４</v>
          </cell>
          <cell r="P2" t="str">
            <v>農地５</v>
          </cell>
          <cell r="Q2" t="str">
            <v>農地６</v>
          </cell>
          <cell r="R2" t="str">
            <v>農地７</v>
          </cell>
          <cell r="S2" t="str">
            <v>農地８</v>
          </cell>
          <cell r="T2" t="str">
            <v>農地９</v>
          </cell>
          <cell r="U2" t="str">
            <v>農地１０</v>
          </cell>
          <cell r="V2" t="str">
            <v>農地１１</v>
          </cell>
          <cell r="W2" t="str">
            <v>農地１２</v>
          </cell>
          <cell r="X2" t="str">
            <v>農地１３</v>
          </cell>
          <cell r="Y2" t="str">
            <v>農地１４</v>
          </cell>
          <cell r="Z2" t="str">
            <v>農地１５</v>
          </cell>
          <cell r="AA2" t="str">
            <v>農地１６</v>
          </cell>
          <cell r="AB2" t="str">
            <v>農地１７</v>
          </cell>
          <cell r="AC2" t="str">
            <v>農地１８</v>
          </cell>
          <cell r="AD2" t="str">
            <v>農地１９</v>
          </cell>
          <cell r="AE2" t="str">
            <v>農地２０</v>
          </cell>
          <cell r="AF2" t="str">
            <v>農地２１</v>
          </cell>
          <cell r="AG2" t="str">
            <v>農地２２</v>
          </cell>
          <cell r="AH2" t="str">
            <v>農地２３</v>
          </cell>
          <cell r="AI2" t="str">
            <v>農地２４</v>
          </cell>
          <cell r="AJ2" t="str">
            <v>農地２５</v>
          </cell>
          <cell r="AK2" t="str">
            <v>農地２６</v>
          </cell>
          <cell r="AL2" t="str">
            <v>農地２７</v>
          </cell>
          <cell r="AM2" t="str">
            <v>農地２８</v>
          </cell>
          <cell r="AN2" t="str">
            <v>農地２９</v>
          </cell>
          <cell r="AO2" t="str">
            <v>農地３０</v>
          </cell>
          <cell r="AP2" t="str">
            <v>農地３１</v>
          </cell>
          <cell r="AQ2" t="str">
            <v>農地３２</v>
          </cell>
          <cell r="AR2" t="str">
            <v>農地３３</v>
          </cell>
          <cell r="AS2" t="str">
            <v>農地３４</v>
          </cell>
          <cell r="AT2" t="str">
            <v>農地３５</v>
          </cell>
          <cell r="AU2" t="str">
            <v>農地３６</v>
          </cell>
          <cell r="AV2" t="str">
            <v>農地３７</v>
          </cell>
          <cell r="AW2" t="str">
            <v>農地３８</v>
          </cell>
          <cell r="AX2" t="str">
            <v>農地３９</v>
          </cell>
          <cell r="AY2" t="str">
            <v>農地４０</v>
          </cell>
          <cell r="AZ2" t="str">
            <v>農地４１</v>
          </cell>
          <cell r="BA2" t="str">
            <v>農地４２</v>
          </cell>
          <cell r="BB2" t="str">
            <v>農地４３</v>
          </cell>
          <cell r="BC2" t="str">
            <v>農地４４</v>
          </cell>
          <cell r="BD2" t="str">
            <v>農地４５</v>
          </cell>
          <cell r="BE2" t="str">
            <v>農地４６</v>
          </cell>
          <cell r="BF2" t="str">
            <v>農地４７</v>
          </cell>
          <cell r="BG2" t="str">
            <v>農地４８</v>
          </cell>
          <cell r="BH2" t="str">
            <v>農地４９</v>
          </cell>
          <cell r="BI2" t="str">
            <v>農地５０</v>
          </cell>
        </row>
        <row r="3">
          <cell r="B3">
            <v>1</v>
          </cell>
          <cell r="C3" t="str">
            <v>相原　成行</v>
          </cell>
          <cell r="D3" t="str">
            <v>ｱｲﾊﾗ ｼｹﾞﾕｷ</v>
          </cell>
          <cell r="E3" t="str">
            <v>藤沢市宮原2394</v>
          </cell>
          <cell r="F3" t="str">
            <v>080-3394-6923</v>
          </cell>
          <cell r="G3">
            <v>8816</v>
          </cell>
          <cell r="H3">
            <v>440000</v>
          </cell>
          <cell r="I3">
            <v>431000</v>
          </cell>
          <cell r="J3">
            <v>423000</v>
          </cell>
          <cell r="K3">
            <v>414000</v>
          </cell>
          <cell r="L3" t="str">
            <v>宮原95</v>
          </cell>
          <cell r="M3" t="str">
            <v>宮原98</v>
          </cell>
          <cell r="N3" t="str">
            <v>宮原99</v>
          </cell>
          <cell r="O3" t="str">
            <v>宮原107</v>
          </cell>
          <cell r="P3" t="str">
            <v>宮原109</v>
          </cell>
          <cell r="Q3" t="str">
            <v>宮原113</v>
          </cell>
          <cell r="R3" t="str">
            <v>宮原116</v>
          </cell>
          <cell r="S3" t="str">
            <v>宮原122-1</v>
          </cell>
          <cell r="T3" t="str">
            <v>宮原123</v>
          </cell>
          <cell r="U3" t="str">
            <v>宮原124</v>
          </cell>
          <cell r="V3" t="str">
            <v>宮原135</v>
          </cell>
          <cell r="W3" t="str">
            <v>宮原136</v>
          </cell>
          <cell r="X3" t="str">
            <v>宮原138</v>
          </cell>
          <cell r="Y3" t="str">
            <v>宮原139</v>
          </cell>
          <cell r="Z3" t="str">
            <v>宮原148</v>
          </cell>
        </row>
        <row r="4">
          <cell r="L4">
            <v>777</v>
          </cell>
          <cell r="M4">
            <v>737</v>
          </cell>
          <cell r="N4">
            <v>777</v>
          </cell>
          <cell r="O4">
            <v>388</v>
          </cell>
          <cell r="P4">
            <v>728</v>
          </cell>
          <cell r="Q4">
            <v>806</v>
          </cell>
          <cell r="R4">
            <v>663</v>
          </cell>
          <cell r="S4">
            <v>499</v>
          </cell>
          <cell r="T4">
            <v>767</v>
          </cell>
          <cell r="U4">
            <v>372</v>
          </cell>
          <cell r="V4">
            <v>482</v>
          </cell>
          <cell r="W4">
            <v>546</v>
          </cell>
          <cell r="X4">
            <v>442</v>
          </cell>
          <cell r="Y4">
            <v>489</v>
          </cell>
          <cell r="Z4">
            <v>343</v>
          </cell>
        </row>
        <row r="5">
          <cell r="B5">
            <v>2</v>
          </cell>
          <cell r="C5" t="str">
            <v>青木　勝一</v>
          </cell>
          <cell r="D5" t="str">
            <v>ｱｵｷ ｼｮｳｲﾁ</v>
          </cell>
          <cell r="E5" t="str">
            <v>藤沢市善行5-11-15キャセイアークヴィラⅡ105</v>
          </cell>
          <cell r="F5" t="str">
            <v>090-2555-8616</v>
          </cell>
          <cell r="G5">
            <v>2560</v>
          </cell>
          <cell r="H5">
            <v>128000</v>
          </cell>
          <cell r="I5">
            <v>125000</v>
          </cell>
          <cell r="J5">
            <v>122000</v>
          </cell>
          <cell r="K5">
            <v>120000</v>
          </cell>
          <cell r="L5" t="str">
            <v>大庭6577-1</v>
          </cell>
          <cell r="M5" t="str">
            <v>大庭6604</v>
          </cell>
          <cell r="N5" t="str">
            <v>大庭6854-1</v>
          </cell>
        </row>
        <row r="6">
          <cell r="L6">
            <v>670</v>
          </cell>
          <cell r="M6">
            <v>971</v>
          </cell>
          <cell r="N6">
            <v>919</v>
          </cell>
        </row>
        <row r="7">
          <cell r="B7">
            <v>3</v>
          </cell>
          <cell r="C7" t="str">
            <v>青木　義久</v>
          </cell>
          <cell r="D7" t="str">
            <v>ｱｵｷ ﾖｼﾋｻ</v>
          </cell>
          <cell r="E7" t="str">
            <v>藤沢市高倉1874</v>
          </cell>
          <cell r="F7" t="str">
            <v>080-5075-1479</v>
          </cell>
          <cell r="G7">
            <v>3613</v>
          </cell>
          <cell r="H7">
            <v>180000</v>
          </cell>
          <cell r="I7">
            <v>177000</v>
          </cell>
          <cell r="J7">
            <v>173000</v>
          </cell>
          <cell r="K7">
            <v>169000</v>
          </cell>
          <cell r="L7" t="str">
            <v>高倉1484</v>
          </cell>
          <cell r="M7" t="str">
            <v>高倉1504</v>
          </cell>
          <cell r="N7" t="str">
            <v>高倉1505</v>
          </cell>
          <cell r="O7" t="str">
            <v>高倉1506</v>
          </cell>
        </row>
        <row r="8">
          <cell r="L8">
            <v>978</v>
          </cell>
          <cell r="M8">
            <v>980</v>
          </cell>
          <cell r="N8">
            <v>975</v>
          </cell>
          <cell r="O8">
            <v>680</v>
          </cell>
        </row>
        <row r="9">
          <cell r="B9">
            <v>4</v>
          </cell>
          <cell r="C9" t="str">
            <v>青柳　正雄</v>
          </cell>
          <cell r="D9" t="str">
            <v>ｱｵﾔｷﾞ ﾏｻｵ</v>
          </cell>
          <cell r="E9" t="str">
            <v>藤沢市亀井野3-37-4</v>
          </cell>
          <cell r="F9" t="str">
            <v>0466-81-1164</v>
          </cell>
          <cell r="G9">
            <v>5011</v>
          </cell>
          <cell r="H9">
            <v>250000</v>
          </cell>
          <cell r="I9">
            <v>245000</v>
          </cell>
          <cell r="J9">
            <v>240000</v>
          </cell>
          <cell r="K9">
            <v>235000</v>
          </cell>
          <cell r="L9" t="str">
            <v>西俣野191</v>
          </cell>
          <cell r="M9" t="str">
            <v>西俣野204、205</v>
          </cell>
          <cell r="N9" t="str">
            <v>西俣野206</v>
          </cell>
          <cell r="O9" t="str">
            <v>西俣野207</v>
          </cell>
          <cell r="P9" t="str">
            <v>西俣野208</v>
          </cell>
          <cell r="Q9" t="str">
            <v>打戻788-5</v>
          </cell>
          <cell r="R9" t="str">
            <v>打戻789-1</v>
          </cell>
          <cell r="S9" t="str">
            <v>打戻793-1</v>
          </cell>
          <cell r="T9" t="str">
            <v>打戻794-1</v>
          </cell>
        </row>
        <row r="10">
          <cell r="L10">
            <v>233</v>
          </cell>
          <cell r="M10">
            <v>326</v>
          </cell>
          <cell r="N10">
            <v>326</v>
          </cell>
          <cell r="O10">
            <v>978</v>
          </cell>
          <cell r="P10">
            <v>1097</v>
          </cell>
          <cell r="Q10">
            <v>86</v>
          </cell>
          <cell r="R10">
            <v>250</v>
          </cell>
          <cell r="S10">
            <v>874</v>
          </cell>
          <cell r="T10">
            <v>841</v>
          </cell>
        </row>
        <row r="11">
          <cell r="B11">
            <v>5</v>
          </cell>
          <cell r="C11" t="str">
            <v>安藤　康彦</v>
          </cell>
          <cell r="D11" t="str">
            <v>ｱﾝﾄﾞｳ ﾔｽﾋｺ</v>
          </cell>
          <cell r="E11" t="str">
            <v>藤沢市石川2-7-5</v>
          </cell>
          <cell r="F11" t="str">
            <v>080-1279-5423</v>
          </cell>
          <cell r="G11">
            <v>4027</v>
          </cell>
          <cell r="H11">
            <v>201000</v>
          </cell>
          <cell r="I11">
            <v>197000</v>
          </cell>
          <cell r="J11">
            <v>193000</v>
          </cell>
          <cell r="K11">
            <v>189000</v>
          </cell>
          <cell r="L11" t="str">
            <v>石川308</v>
          </cell>
          <cell r="M11" t="str">
            <v>石川309</v>
          </cell>
          <cell r="N11" t="str">
            <v>石川313</v>
          </cell>
          <cell r="O11" t="str">
            <v>石川4301-1</v>
          </cell>
          <cell r="P11" t="str">
            <v>石川4302-1</v>
          </cell>
          <cell r="Q11" t="str">
            <v>石川4303-1</v>
          </cell>
          <cell r="R11" t="str">
            <v>石川4304-1</v>
          </cell>
          <cell r="S11" t="str">
            <v>石川4311</v>
          </cell>
          <cell r="T11" t="str">
            <v>石川4312</v>
          </cell>
          <cell r="U11" t="str">
            <v>石川4313</v>
          </cell>
          <cell r="V11" t="str">
            <v>石川4442-1</v>
          </cell>
          <cell r="W11" t="str">
            <v>石川4442-3</v>
          </cell>
        </row>
        <row r="12">
          <cell r="L12">
            <v>50</v>
          </cell>
          <cell r="M12">
            <v>199</v>
          </cell>
          <cell r="N12">
            <v>485</v>
          </cell>
          <cell r="O12">
            <v>374</v>
          </cell>
          <cell r="P12">
            <v>456</v>
          </cell>
          <cell r="Q12">
            <v>458</v>
          </cell>
          <cell r="R12">
            <v>458</v>
          </cell>
          <cell r="S12">
            <v>404</v>
          </cell>
          <cell r="T12">
            <v>452</v>
          </cell>
          <cell r="U12">
            <v>479</v>
          </cell>
          <cell r="V12">
            <v>142</v>
          </cell>
          <cell r="W12">
            <v>70</v>
          </cell>
        </row>
        <row r="13">
          <cell r="B13">
            <v>6</v>
          </cell>
          <cell r="C13" t="str">
            <v>飯田　重次郎</v>
          </cell>
          <cell r="D13" t="str">
            <v>ｲｲﾀﾞ ｼﾞｭｳｼﾞﾛｳ</v>
          </cell>
          <cell r="E13" t="str">
            <v>藤沢市西俣野1894</v>
          </cell>
          <cell r="F13" t="str">
            <v>090-2207-9455</v>
          </cell>
          <cell r="G13">
            <v>1110</v>
          </cell>
          <cell r="H13">
            <v>55000</v>
          </cell>
          <cell r="I13">
            <v>54000</v>
          </cell>
          <cell r="J13">
            <v>53000</v>
          </cell>
          <cell r="K13">
            <v>52000</v>
          </cell>
          <cell r="L13" t="str">
            <v>西俣野1016</v>
          </cell>
          <cell r="M13" t="str">
            <v>西俣野1019</v>
          </cell>
          <cell r="N13" t="str">
            <v>西俣野1171-1</v>
          </cell>
        </row>
        <row r="14">
          <cell r="L14">
            <v>323</v>
          </cell>
          <cell r="M14">
            <v>303</v>
          </cell>
          <cell r="N14">
            <v>484</v>
          </cell>
        </row>
        <row r="15">
          <cell r="B15">
            <v>7</v>
          </cell>
          <cell r="C15" t="str">
            <v>飯田　啓之</v>
          </cell>
          <cell r="D15" t="str">
            <v>ｲｲﾀﾞ ﾋﾛﾕｷ</v>
          </cell>
          <cell r="E15" t="str">
            <v>藤沢市西俣野910</v>
          </cell>
          <cell r="F15" t="str">
            <v>080-5695-5263</v>
          </cell>
          <cell r="G15">
            <v>6985</v>
          </cell>
          <cell r="H15">
            <v>349000</v>
          </cell>
          <cell r="I15">
            <v>342000</v>
          </cell>
          <cell r="J15">
            <v>335000</v>
          </cell>
          <cell r="K15">
            <v>328000</v>
          </cell>
          <cell r="L15" t="str">
            <v>西俣野626</v>
          </cell>
          <cell r="M15" t="str">
            <v>西俣野628</v>
          </cell>
          <cell r="N15" t="str">
            <v>西俣野629</v>
          </cell>
          <cell r="O15" t="str">
            <v>西俣野1025</v>
          </cell>
          <cell r="P15" t="str">
            <v>西俣野1030</v>
          </cell>
          <cell r="Q15" t="str">
            <v>西俣野1130-1</v>
          </cell>
          <cell r="R15" t="str">
            <v>西俣野1248</v>
          </cell>
          <cell r="S15" t="str">
            <v>西俣野1249-1</v>
          </cell>
          <cell r="T15" t="str">
            <v>西俣野1252-1</v>
          </cell>
          <cell r="U15" t="str">
            <v>西俣野1252-3</v>
          </cell>
          <cell r="V15" t="str">
            <v>西俣野1252-4</v>
          </cell>
        </row>
        <row r="16">
          <cell r="L16">
            <v>508</v>
          </cell>
          <cell r="M16">
            <v>271</v>
          </cell>
          <cell r="N16">
            <v>680</v>
          </cell>
          <cell r="O16">
            <v>1000</v>
          </cell>
          <cell r="P16">
            <v>1000</v>
          </cell>
          <cell r="Q16">
            <v>1414</v>
          </cell>
          <cell r="R16">
            <v>1023</v>
          </cell>
          <cell r="S16">
            <v>548</v>
          </cell>
          <cell r="T16">
            <v>314</v>
          </cell>
          <cell r="U16">
            <v>212</v>
          </cell>
          <cell r="V16">
            <v>15</v>
          </cell>
        </row>
        <row r="17">
          <cell r="B17">
            <v>8</v>
          </cell>
          <cell r="C17" t="str">
            <v>飯田　直</v>
          </cell>
          <cell r="D17" t="str">
            <v>ｲｲﾀﾞ ﾅｵｼ</v>
          </cell>
          <cell r="E17" t="str">
            <v>藤沢市西俣野467</v>
          </cell>
          <cell r="F17" t="str">
            <v>0466-81-1141</v>
          </cell>
          <cell r="G17">
            <v>2851</v>
          </cell>
          <cell r="H17">
            <v>142000</v>
          </cell>
          <cell r="I17">
            <v>139000</v>
          </cell>
          <cell r="J17">
            <v>136000</v>
          </cell>
          <cell r="K17">
            <v>133000</v>
          </cell>
          <cell r="L17" t="str">
            <v>西俣野737-1-2</v>
          </cell>
          <cell r="M17" t="str">
            <v>西俣野738-1-2</v>
          </cell>
          <cell r="N17" t="str">
            <v>西俣野739</v>
          </cell>
          <cell r="O17" t="str">
            <v>西俣野752</v>
          </cell>
          <cell r="P17" t="str">
            <v>西俣野758</v>
          </cell>
          <cell r="Q17" t="str">
            <v>西俣野783</v>
          </cell>
        </row>
        <row r="18">
          <cell r="L18">
            <v>734</v>
          </cell>
          <cell r="M18">
            <v>348</v>
          </cell>
          <cell r="N18">
            <v>427</v>
          </cell>
          <cell r="O18">
            <v>407</v>
          </cell>
          <cell r="P18">
            <v>427</v>
          </cell>
          <cell r="Q18">
            <v>508</v>
          </cell>
        </row>
        <row r="19">
          <cell r="B19">
            <v>9</v>
          </cell>
          <cell r="C19" t="str">
            <v>飯田　寿</v>
          </cell>
          <cell r="D19" t="str">
            <v>ｲｲﾀﾞ ﾋｻｼ</v>
          </cell>
          <cell r="E19" t="str">
            <v>藤沢市西俣野915-2</v>
          </cell>
          <cell r="F19" t="str">
            <v>090-8504-0195</v>
          </cell>
          <cell r="G19">
            <v>3403</v>
          </cell>
          <cell r="H19">
            <v>170000</v>
          </cell>
          <cell r="I19">
            <v>166000</v>
          </cell>
          <cell r="J19">
            <v>163000</v>
          </cell>
          <cell r="K19">
            <v>159000</v>
          </cell>
          <cell r="L19" t="str">
            <v>西俣野1049-1</v>
          </cell>
          <cell r="M19" t="str">
            <v>西俣野1067</v>
          </cell>
          <cell r="N19" t="str">
            <v>西俣野1068</v>
          </cell>
          <cell r="O19" t="str">
            <v>西俣野1178-1</v>
          </cell>
          <cell r="P19" t="str">
            <v>西俣野1180-1</v>
          </cell>
        </row>
        <row r="20">
          <cell r="L20">
            <v>670</v>
          </cell>
          <cell r="M20">
            <v>498</v>
          </cell>
          <cell r="N20">
            <v>708</v>
          </cell>
          <cell r="O20">
            <v>752</v>
          </cell>
          <cell r="P20">
            <v>775</v>
          </cell>
        </row>
        <row r="21">
          <cell r="B21">
            <v>10</v>
          </cell>
          <cell r="C21" t="str">
            <v>飯田　政治</v>
          </cell>
          <cell r="D21" t="str">
            <v>ｲｲﾀﾞ ﾏｻﾊﾙ</v>
          </cell>
          <cell r="E21" t="str">
            <v>藤沢市西俣野974</v>
          </cell>
          <cell r="F21" t="str">
            <v>080-9587-7372</v>
          </cell>
          <cell r="G21">
            <v>4214</v>
          </cell>
          <cell r="H21">
            <v>210000</v>
          </cell>
          <cell r="I21">
            <v>206000</v>
          </cell>
          <cell r="J21">
            <v>202000</v>
          </cell>
          <cell r="K21">
            <v>198000</v>
          </cell>
          <cell r="L21" t="str">
            <v>西俣野691-1</v>
          </cell>
          <cell r="M21" t="str">
            <v>西俣野708-1</v>
          </cell>
          <cell r="N21" t="str">
            <v>西俣野709-1</v>
          </cell>
          <cell r="O21" t="str">
            <v>西俣野710-1</v>
          </cell>
          <cell r="P21" t="str">
            <v>西俣野745-1</v>
          </cell>
          <cell r="Q21" t="str">
            <v>西俣野746-1</v>
          </cell>
          <cell r="R21" t="str">
            <v>西俣野1091</v>
          </cell>
        </row>
        <row r="22">
          <cell r="L22">
            <v>480</v>
          </cell>
          <cell r="M22">
            <v>985</v>
          </cell>
          <cell r="N22">
            <v>985</v>
          </cell>
          <cell r="O22">
            <v>985</v>
          </cell>
          <cell r="P22">
            <v>113</v>
          </cell>
          <cell r="Q22">
            <v>382</v>
          </cell>
          <cell r="R22">
            <v>284</v>
          </cell>
        </row>
        <row r="23">
          <cell r="B23">
            <v>11</v>
          </cell>
          <cell r="C23" t="str">
            <v>飯田　正</v>
          </cell>
          <cell r="D23" t="str">
            <v>ｲｲﾀﾞ ﾀﾀﾞｼ</v>
          </cell>
          <cell r="E23" t="str">
            <v>藤沢市西俣野979</v>
          </cell>
          <cell r="F23" t="str">
            <v>0466-81-2767</v>
          </cell>
          <cell r="G23">
            <v>2237</v>
          </cell>
          <cell r="H23">
            <v>111000</v>
          </cell>
          <cell r="I23">
            <v>109000</v>
          </cell>
          <cell r="J23">
            <v>107000</v>
          </cell>
          <cell r="K23">
            <v>105000</v>
          </cell>
          <cell r="L23" t="str">
            <v>西俣野673-1</v>
          </cell>
          <cell r="M23" t="str">
            <v>西俣野675-1</v>
          </cell>
          <cell r="N23" t="str">
            <v>西俣野675-2</v>
          </cell>
          <cell r="O23" t="str">
            <v>西俣野675-3</v>
          </cell>
          <cell r="P23" t="str">
            <v>西俣野696-1</v>
          </cell>
        </row>
        <row r="24">
          <cell r="L24">
            <v>490</v>
          </cell>
          <cell r="M24">
            <v>702</v>
          </cell>
          <cell r="N24">
            <v>45</v>
          </cell>
          <cell r="O24">
            <v>15</v>
          </cell>
          <cell r="P24">
            <v>985</v>
          </cell>
        </row>
        <row r="25">
          <cell r="B25">
            <v>12</v>
          </cell>
          <cell r="C25" t="str">
            <v>飯田　芳一</v>
          </cell>
          <cell r="D25" t="str">
            <v>ｲｲﾀﾞ ﾖｼｶｽﾞ</v>
          </cell>
          <cell r="E25" t="str">
            <v>藤沢市西俣野986</v>
          </cell>
          <cell r="F25" t="str">
            <v>090-8948-0910</v>
          </cell>
          <cell r="G25">
            <v>3271</v>
          </cell>
          <cell r="H25">
            <v>163000</v>
          </cell>
          <cell r="I25">
            <v>160000</v>
          </cell>
          <cell r="J25">
            <v>157000</v>
          </cell>
          <cell r="K25">
            <v>153000</v>
          </cell>
          <cell r="L25" t="str">
            <v>西俣野705-1</v>
          </cell>
          <cell r="M25" t="str">
            <v>西俣野706</v>
          </cell>
          <cell r="N25" t="str">
            <v>西俣野715-1</v>
          </cell>
          <cell r="O25" t="str">
            <v>西俣野716-1,-2</v>
          </cell>
          <cell r="P25" t="str">
            <v>西俣野717-1,-2</v>
          </cell>
          <cell r="Q25" t="str">
            <v>西俣野718-1</v>
          </cell>
          <cell r="R25" t="str">
            <v>西俣野759</v>
          </cell>
        </row>
        <row r="26">
          <cell r="L26">
            <v>493</v>
          </cell>
          <cell r="M26">
            <v>489</v>
          </cell>
          <cell r="N26">
            <v>172</v>
          </cell>
          <cell r="O26">
            <v>634</v>
          </cell>
          <cell r="P26">
            <v>643</v>
          </cell>
          <cell r="Q26">
            <v>351</v>
          </cell>
          <cell r="R26">
            <v>489</v>
          </cell>
        </row>
        <row r="27">
          <cell r="B27">
            <v>13</v>
          </cell>
          <cell r="C27" t="str">
            <v>伊澤　忠治</v>
          </cell>
          <cell r="D27" t="str">
            <v>ｲｻﾜ ﾁｭｳｼﾞ</v>
          </cell>
          <cell r="E27" t="str">
            <v>藤沢市遠藤2712</v>
          </cell>
          <cell r="F27" t="str">
            <v>090-2400-7529</v>
          </cell>
          <cell r="G27">
            <v>2023</v>
          </cell>
          <cell r="H27">
            <v>101000</v>
          </cell>
          <cell r="I27">
            <v>99000</v>
          </cell>
          <cell r="J27">
            <v>97000</v>
          </cell>
          <cell r="K27">
            <v>95000</v>
          </cell>
          <cell r="L27" t="str">
            <v>遠藤6055</v>
          </cell>
          <cell r="M27" t="str">
            <v>遠藤6056</v>
          </cell>
          <cell r="N27" t="str">
            <v>遠藤6057</v>
          </cell>
          <cell r="O27" t="str">
            <v>遠藤6058</v>
          </cell>
          <cell r="P27" t="str">
            <v>遠藤6059</v>
          </cell>
          <cell r="Q27" t="str">
            <v>遠藤6060</v>
          </cell>
          <cell r="R27" t="str">
            <v>遠藤6061</v>
          </cell>
          <cell r="S27" t="str">
            <v>遠藤6062</v>
          </cell>
        </row>
        <row r="28">
          <cell r="L28">
            <v>93</v>
          </cell>
          <cell r="M28">
            <v>281</v>
          </cell>
          <cell r="N28">
            <v>310</v>
          </cell>
          <cell r="O28">
            <v>248</v>
          </cell>
          <cell r="P28">
            <v>199</v>
          </cell>
          <cell r="Q28">
            <v>323</v>
          </cell>
          <cell r="R28">
            <v>278</v>
          </cell>
          <cell r="S28">
            <v>291</v>
          </cell>
        </row>
        <row r="29">
          <cell r="B29">
            <v>14</v>
          </cell>
          <cell r="C29" t="str">
            <v>石塚　八造</v>
          </cell>
          <cell r="D29" t="str">
            <v>ｲｼﾂﾞｶ ﾊﾁｿﾞｳ</v>
          </cell>
          <cell r="E29" t="str">
            <v>藤沢市西俣野838</v>
          </cell>
          <cell r="F29" t="str">
            <v>0466-81-2376</v>
          </cell>
          <cell r="G29">
            <v>3932</v>
          </cell>
          <cell r="H29">
            <v>196000</v>
          </cell>
          <cell r="I29">
            <v>192000</v>
          </cell>
          <cell r="J29">
            <v>188000</v>
          </cell>
          <cell r="K29">
            <v>184000</v>
          </cell>
          <cell r="L29" t="str">
            <v>西俣野625-1</v>
          </cell>
          <cell r="M29" t="str">
            <v>西俣野630-1</v>
          </cell>
          <cell r="N29" t="str">
            <v>西俣野633-1</v>
          </cell>
          <cell r="O29" t="str">
            <v>西俣野636-1</v>
          </cell>
          <cell r="P29" t="str">
            <v>西俣野637-1</v>
          </cell>
          <cell r="Q29" t="str">
            <v>西俣野641-1</v>
          </cell>
          <cell r="R29" t="str">
            <v>西俣野643-1</v>
          </cell>
          <cell r="S29" t="str">
            <v>西俣野649-1</v>
          </cell>
          <cell r="T29" t="str">
            <v>西俣野652-1</v>
          </cell>
          <cell r="U29" t="str">
            <v>西俣野680-1</v>
          </cell>
          <cell r="V29" t="str">
            <v>西俣野681-1</v>
          </cell>
        </row>
        <row r="30">
          <cell r="L30">
            <v>263</v>
          </cell>
          <cell r="M30">
            <v>810</v>
          </cell>
          <cell r="N30">
            <v>332</v>
          </cell>
          <cell r="O30">
            <v>50</v>
          </cell>
          <cell r="P30">
            <v>64</v>
          </cell>
          <cell r="Q30">
            <v>198</v>
          </cell>
          <cell r="R30">
            <v>698</v>
          </cell>
          <cell r="S30">
            <v>436</v>
          </cell>
          <cell r="T30">
            <v>510</v>
          </cell>
          <cell r="U30">
            <v>463</v>
          </cell>
          <cell r="V30">
            <v>108</v>
          </cell>
        </row>
        <row r="31">
          <cell r="B31">
            <v>15</v>
          </cell>
          <cell r="C31" t="str">
            <v>石塚　文男</v>
          </cell>
          <cell r="D31" t="str">
            <v>ｲｼﾂﾞｶ ﾌﾐｵ</v>
          </cell>
          <cell r="E31" t="str">
            <v>藤沢市西俣野808</v>
          </cell>
          <cell r="F31" t="str">
            <v>0466-81-7336</v>
          </cell>
          <cell r="G31">
            <v>6714</v>
          </cell>
          <cell r="H31">
            <v>335000</v>
          </cell>
          <cell r="I31">
            <v>328000</v>
          </cell>
          <cell r="J31">
            <v>322000</v>
          </cell>
          <cell r="K31">
            <v>315000</v>
          </cell>
          <cell r="L31" t="str">
            <v>西俣野615</v>
          </cell>
          <cell r="M31" t="str">
            <v>西俣野646-1</v>
          </cell>
          <cell r="N31" t="str">
            <v>西俣野651</v>
          </cell>
          <cell r="O31" t="str">
            <v>西俣野655-1</v>
          </cell>
          <cell r="P31" t="str">
            <v>西俣野1026</v>
          </cell>
          <cell r="Q31" t="str">
            <v>西俣野1027</v>
          </cell>
          <cell r="R31" t="str">
            <v>西俣野1149-1</v>
          </cell>
          <cell r="S31" t="str">
            <v>西俣野1150-1</v>
          </cell>
          <cell r="T31" t="str">
            <v>西俣野1151-1</v>
          </cell>
        </row>
        <row r="32">
          <cell r="L32">
            <v>498</v>
          </cell>
          <cell r="M32">
            <v>773</v>
          </cell>
          <cell r="N32">
            <v>304</v>
          </cell>
          <cell r="O32">
            <v>738</v>
          </cell>
          <cell r="P32">
            <v>1000</v>
          </cell>
          <cell r="Q32">
            <v>1000</v>
          </cell>
          <cell r="R32">
            <v>627</v>
          </cell>
          <cell r="S32">
            <v>814</v>
          </cell>
          <cell r="T32">
            <v>960</v>
          </cell>
        </row>
        <row r="33">
          <cell r="B33">
            <v>16</v>
          </cell>
          <cell r="C33" t="str">
            <v>石塚　義章</v>
          </cell>
          <cell r="D33" t="str">
            <v>ｲｼﾂﾞｶ ﾖｼｱｷ</v>
          </cell>
          <cell r="E33" t="str">
            <v>藤沢市西俣野821</v>
          </cell>
          <cell r="F33" t="str">
            <v>090-2174-0434</v>
          </cell>
          <cell r="G33">
            <v>9207</v>
          </cell>
          <cell r="H33">
            <v>460000</v>
          </cell>
          <cell r="I33">
            <v>451000</v>
          </cell>
          <cell r="J33">
            <v>441000</v>
          </cell>
          <cell r="K33">
            <v>432000</v>
          </cell>
          <cell r="L33" t="str">
            <v>西俣野147</v>
          </cell>
          <cell r="M33" t="str">
            <v>西俣野148</v>
          </cell>
          <cell r="N33" t="str">
            <v>西俣野159</v>
          </cell>
          <cell r="O33" t="str">
            <v>西俣野160</v>
          </cell>
          <cell r="P33" t="str">
            <v>西俣野602-1</v>
          </cell>
          <cell r="Q33" t="str">
            <v>西俣野607</v>
          </cell>
          <cell r="R33" t="str">
            <v>西俣野666-1</v>
          </cell>
          <cell r="S33" t="str">
            <v>西俣野667-1</v>
          </cell>
          <cell r="T33" t="str">
            <v>西俣野674-1,3,4</v>
          </cell>
          <cell r="U33" t="str">
            <v>西俣野689-1</v>
          </cell>
          <cell r="V33" t="str">
            <v>西俣野1058</v>
          </cell>
          <cell r="W33" t="str">
            <v>西俣野1060</v>
          </cell>
          <cell r="X33" t="str">
            <v>西俣野1110</v>
          </cell>
          <cell r="Y33" t="str">
            <v>西俣野1161</v>
          </cell>
          <cell r="Z33" t="str">
            <v>西俣野1181-1</v>
          </cell>
        </row>
        <row r="34">
          <cell r="L34">
            <v>1078</v>
          </cell>
          <cell r="M34">
            <v>978</v>
          </cell>
          <cell r="N34">
            <v>87</v>
          </cell>
          <cell r="O34">
            <v>890</v>
          </cell>
          <cell r="P34">
            <v>469</v>
          </cell>
          <cell r="Q34">
            <v>466</v>
          </cell>
          <cell r="R34">
            <v>304</v>
          </cell>
          <cell r="S34">
            <v>474</v>
          </cell>
          <cell r="T34">
            <v>464</v>
          </cell>
          <cell r="U34">
            <v>302</v>
          </cell>
          <cell r="V34">
            <v>1009</v>
          </cell>
          <cell r="W34">
            <v>1000</v>
          </cell>
          <cell r="X34">
            <v>445</v>
          </cell>
          <cell r="Y34">
            <v>466</v>
          </cell>
          <cell r="Z34">
            <v>775</v>
          </cell>
        </row>
        <row r="35">
          <cell r="B35">
            <v>17</v>
          </cell>
          <cell r="C35" t="str">
            <v>市川　亨</v>
          </cell>
          <cell r="D35" t="str">
            <v>ｲﾁｶﾜ ﾄｵﾙ</v>
          </cell>
          <cell r="E35" t="str">
            <v>藤沢市石川4678-5</v>
          </cell>
          <cell r="F35" t="str">
            <v>0466-82-3377</v>
          </cell>
          <cell r="G35">
            <v>2207</v>
          </cell>
          <cell r="H35">
            <v>110000</v>
          </cell>
          <cell r="I35">
            <v>108000</v>
          </cell>
          <cell r="J35">
            <v>105000</v>
          </cell>
          <cell r="K35">
            <v>103000</v>
          </cell>
          <cell r="L35" t="str">
            <v>石川4420</v>
          </cell>
          <cell r="M35" t="str">
            <v>石川4421</v>
          </cell>
          <cell r="N35" t="str">
            <v>石川4428-1</v>
          </cell>
          <cell r="O35" t="str">
            <v>石川4429-1</v>
          </cell>
          <cell r="P35" t="str">
            <v>石川4434-1</v>
          </cell>
          <cell r="Q35" t="str">
            <v>石川4434-3</v>
          </cell>
          <cell r="R35" t="str">
            <v>石川4441-1-3</v>
          </cell>
        </row>
        <row r="36">
          <cell r="L36">
            <v>440</v>
          </cell>
          <cell r="M36">
            <v>466</v>
          </cell>
          <cell r="N36">
            <v>430</v>
          </cell>
          <cell r="O36">
            <v>340</v>
          </cell>
          <cell r="P36">
            <v>349</v>
          </cell>
          <cell r="Q36">
            <v>64</v>
          </cell>
          <cell r="R36">
            <v>118</v>
          </cell>
        </row>
        <row r="37">
          <cell r="B37">
            <v>18</v>
          </cell>
          <cell r="C37" t="str">
            <v>井出　浩明</v>
          </cell>
          <cell r="D37" t="str">
            <v>ｲﾃﾞ ﾋﾛｱｷ</v>
          </cell>
          <cell r="E37" t="str">
            <v>藤沢市宮原2380</v>
          </cell>
          <cell r="F37" t="str">
            <v>0466-48-2336</v>
          </cell>
          <cell r="G37">
            <v>2813</v>
          </cell>
          <cell r="H37">
            <v>140000</v>
          </cell>
          <cell r="I37">
            <v>137000</v>
          </cell>
          <cell r="J37">
            <v>135000</v>
          </cell>
          <cell r="K37">
            <v>132000</v>
          </cell>
          <cell r="L37" t="str">
            <v>宮原141-1</v>
          </cell>
          <cell r="M37" t="str">
            <v>宮原142</v>
          </cell>
          <cell r="N37" t="str">
            <v>宮原145-1</v>
          </cell>
          <cell r="O37" t="str">
            <v>宮原193-1</v>
          </cell>
        </row>
        <row r="38">
          <cell r="L38">
            <v>452</v>
          </cell>
          <cell r="M38">
            <v>485</v>
          </cell>
          <cell r="N38">
            <v>938</v>
          </cell>
          <cell r="O38">
            <v>938</v>
          </cell>
        </row>
        <row r="39">
          <cell r="B39">
            <v>19</v>
          </cell>
          <cell r="C39" t="str">
            <v>（株）福祉プラザ（代表者：井出　守）</v>
          </cell>
          <cell r="D39" t="str">
            <v>(ｶﾌﾞ)ﾌｸｼﾌﾟﾗｻﾞ(ﾀﾞｲﾋｮｳｼｬ:ｲﾃﾞ ﾏﾓﾙ)</v>
          </cell>
          <cell r="E39" t="str">
            <v>藤沢市打戻1896</v>
          </cell>
          <cell r="F39" t="str">
            <v>090-3042-5103</v>
          </cell>
          <cell r="G39">
            <v>67559</v>
          </cell>
          <cell r="H39">
            <v>3377000</v>
          </cell>
          <cell r="I39">
            <v>3310000</v>
          </cell>
          <cell r="J39">
            <v>3242000</v>
          </cell>
          <cell r="K39">
            <v>3175000</v>
          </cell>
          <cell r="L39" t="str">
            <v>用田1143-1</v>
          </cell>
          <cell r="M39" t="str">
            <v>用田1151-1</v>
          </cell>
          <cell r="N39" t="str">
            <v>用田1152-1</v>
          </cell>
          <cell r="O39" t="str">
            <v>用田1154-1</v>
          </cell>
          <cell r="P39" t="str">
            <v>用田1159-1</v>
          </cell>
          <cell r="Q39" t="str">
            <v>用田1167-1</v>
          </cell>
          <cell r="R39" t="str">
            <v>用田1168-1</v>
          </cell>
          <cell r="S39" t="str">
            <v>用田1173-1</v>
          </cell>
          <cell r="T39" t="str">
            <v>用田1174-1</v>
          </cell>
          <cell r="U39" t="str">
            <v>用田1175-1</v>
          </cell>
          <cell r="V39" t="str">
            <v>用田1177-1</v>
          </cell>
          <cell r="W39" t="str">
            <v>用田1182-1</v>
          </cell>
          <cell r="X39" t="str">
            <v>用田1183-1</v>
          </cell>
          <cell r="Y39" t="str">
            <v>用田1184-1</v>
          </cell>
          <cell r="Z39" t="str">
            <v>用田1189-1</v>
          </cell>
          <cell r="AA39" t="str">
            <v>用田1190</v>
          </cell>
          <cell r="AB39" t="str">
            <v>用田1191-1</v>
          </cell>
          <cell r="AC39" t="str">
            <v>用田1191-4</v>
          </cell>
          <cell r="AD39" t="str">
            <v>用田1193-1</v>
          </cell>
          <cell r="AE39" t="str">
            <v>用田1194</v>
          </cell>
          <cell r="AF39" t="str">
            <v>用田1195</v>
          </cell>
          <cell r="AG39" t="str">
            <v>用田1197</v>
          </cell>
          <cell r="AH39" t="str">
            <v>用田1199-1</v>
          </cell>
          <cell r="AI39" t="str">
            <v>用田1202-1</v>
          </cell>
          <cell r="AJ39" t="str">
            <v>用田1203-1</v>
          </cell>
          <cell r="AK39" t="str">
            <v>用田1205-1</v>
          </cell>
          <cell r="AL39" t="str">
            <v>用田1213-1</v>
          </cell>
          <cell r="AM39" t="str">
            <v>用田1238-1</v>
          </cell>
          <cell r="AN39" t="str">
            <v>用田1240</v>
          </cell>
          <cell r="AO39" t="str">
            <v>用田1241</v>
          </cell>
          <cell r="AP39" t="str">
            <v>用田1242-1</v>
          </cell>
          <cell r="AQ39" t="str">
            <v>用田1243-1</v>
          </cell>
          <cell r="AR39" t="str">
            <v>用田1770-1</v>
          </cell>
          <cell r="AS39" t="str">
            <v>用田1771-1</v>
          </cell>
          <cell r="AT39" t="str">
            <v>用田1773-1</v>
          </cell>
          <cell r="AU39" t="str">
            <v>用田1777</v>
          </cell>
          <cell r="AV39" t="str">
            <v>用田1778-1</v>
          </cell>
          <cell r="AW39" t="str">
            <v>用田1779-1</v>
          </cell>
          <cell r="AX39" t="str">
            <v>用田1783</v>
          </cell>
          <cell r="AY39" t="str">
            <v>用田1802-1</v>
          </cell>
          <cell r="AZ39" t="str">
            <v>用田1806</v>
          </cell>
          <cell r="BA39" t="str">
            <v>用田1807-1</v>
          </cell>
          <cell r="BB39" t="str">
            <v>用田1808-1</v>
          </cell>
          <cell r="BC39" t="str">
            <v>用田1809-1</v>
          </cell>
          <cell r="BD39" t="str">
            <v>用田1810</v>
          </cell>
          <cell r="BE39" t="str">
            <v>用田1811</v>
          </cell>
          <cell r="BF39" t="str">
            <v>用田1812</v>
          </cell>
          <cell r="BG39" t="str">
            <v>用田1813</v>
          </cell>
          <cell r="BH39" t="str">
            <v>用田1821</v>
          </cell>
          <cell r="BI39" t="str">
            <v>用田1822-1</v>
          </cell>
        </row>
        <row r="40">
          <cell r="L40">
            <v>425</v>
          </cell>
          <cell r="M40">
            <v>425</v>
          </cell>
          <cell r="N40">
            <v>425</v>
          </cell>
          <cell r="O40">
            <v>767</v>
          </cell>
          <cell r="P40">
            <v>852</v>
          </cell>
          <cell r="Q40">
            <v>850</v>
          </cell>
          <cell r="R40">
            <v>850</v>
          </cell>
          <cell r="S40">
            <v>723</v>
          </cell>
          <cell r="T40">
            <v>961</v>
          </cell>
          <cell r="U40">
            <v>850</v>
          </cell>
          <cell r="V40">
            <v>480</v>
          </cell>
          <cell r="W40">
            <v>948</v>
          </cell>
          <cell r="X40">
            <v>850</v>
          </cell>
          <cell r="Y40">
            <v>782</v>
          </cell>
          <cell r="Z40">
            <v>782</v>
          </cell>
          <cell r="AA40">
            <v>650</v>
          </cell>
          <cell r="AB40">
            <v>695</v>
          </cell>
          <cell r="AC40">
            <v>217</v>
          </cell>
          <cell r="AD40">
            <v>775</v>
          </cell>
          <cell r="AE40">
            <v>806</v>
          </cell>
          <cell r="AF40">
            <v>404</v>
          </cell>
          <cell r="AG40">
            <v>643</v>
          </cell>
          <cell r="AH40">
            <v>785</v>
          </cell>
          <cell r="AI40">
            <v>801</v>
          </cell>
          <cell r="AJ40">
            <v>368</v>
          </cell>
          <cell r="AK40">
            <v>261</v>
          </cell>
          <cell r="AL40">
            <v>783</v>
          </cell>
          <cell r="AM40">
            <v>595</v>
          </cell>
          <cell r="AN40">
            <v>938</v>
          </cell>
          <cell r="AO40">
            <v>903</v>
          </cell>
          <cell r="AP40">
            <v>621</v>
          </cell>
          <cell r="AQ40">
            <v>623</v>
          </cell>
          <cell r="AR40">
            <v>718</v>
          </cell>
          <cell r="AS40">
            <v>813</v>
          </cell>
          <cell r="AT40">
            <v>970</v>
          </cell>
          <cell r="AU40">
            <v>441</v>
          </cell>
          <cell r="AV40">
            <v>949</v>
          </cell>
          <cell r="AW40">
            <v>363</v>
          </cell>
          <cell r="AX40">
            <v>971</v>
          </cell>
          <cell r="AY40">
            <v>628</v>
          </cell>
          <cell r="AZ40">
            <v>680</v>
          </cell>
          <cell r="BA40">
            <v>680</v>
          </cell>
          <cell r="BB40">
            <v>680</v>
          </cell>
          <cell r="BC40">
            <v>680</v>
          </cell>
          <cell r="BD40">
            <v>680</v>
          </cell>
          <cell r="BE40">
            <v>680</v>
          </cell>
          <cell r="BF40">
            <v>680</v>
          </cell>
          <cell r="BG40">
            <v>680</v>
          </cell>
          <cell r="BH40">
            <v>680</v>
          </cell>
          <cell r="BI40">
            <v>680</v>
          </cell>
        </row>
        <row r="41">
          <cell r="B41">
            <v>20</v>
          </cell>
          <cell r="C41" t="str">
            <v>井上　和之</v>
          </cell>
          <cell r="D41" t="str">
            <v>ｲﾉｳｴ ｶｽﾞﾕｷ</v>
          </cell>
          <cell r="E41" t="str">
            <v>藤沢市長後1830</v>
          </cell>
          <cell r="F41" t="str">
            <v>080-6578-8928</v>
          </cell>
          <cell r="G41">
            <v>2334</v>
          </cell>
          <cell r="H41">
            <v>116000</v>
          </cell>
          <cell r="I41">
            <v>114000</v>
          </cell>
          <cell r="J41">
            <v>112000</v>
          </cell>
          <cell r="K41">
            <v>109000</v>
          </cell>
          <cell r="L41" t="str">
            <v>長後93</v>
          </cell>
          <cell r="M41" t="str">
            <v>長後94</v>
          </cell>
          <cell r="N41" t="str">
            <v>長後95</v>
          </cell>
          <cell r="O41" t="str">
            <v>長後96</v>
          </cell>
          <cell r="P41" t="str">
            <v>長後97</v>
          </cell>
        </row>
        <row r="42">
          <cell r="L42">
            <v>485</v>
          </cell>
          <cell r="M42">
            <v>485</v>
          </cell>
          <cell r="N42">
            <v>485</v>
          </cell>
          <cell r="O42">
            <v>485</v>
          </cell>
          <cell r="P42">
            <v>394</v>
          </cell>
        </row>
        <row r="43">
          <cell r="B43">
            <v>21</v>
          </cell>
          <cell r="C43" t="str">
            <v>井上　政徳</v>
          </cell>
          <cell r="D43" t="str">
            <v>ｲﾉｳｴ ﾏｻﾉﾘ</v>
          </cell>
          <cell r="E43" t="str">
            <v>藤沢市長後440</v>
          </cell>
          <cell r="F43" t="str">
            <v>0466-44-3851</v>
          </cell>
          <cell r="G43">
            <v>2794</v>
          </cell>
          <cell r="H43">
            <v>139000</v>
          </cell>
          <cell r="I43">
            <v>136000</v>
          </cell>
          <cell r="J43">
            <v>134000</v>
          </cell>
          <cell r="K43">
            <v>131000</v>
          </cell>
          <cell r="L43" t="str">
            <v>打戻229</v>
          </cell>
          <cell r="M43" t="str">
            <v>打戻230</v>
          </cell>
          <cell r="N43" t="str">
            <v>打戻235</v>
          </cell>
          <cell r="O43" t="str">
            <v>打戻236</v>
          </cell>
          <cell r="P43" t="str">
            <v>打戻241</v>
          </cell>
          <cell r="Q43" t="str">
            <v>用田1826</v>
          </cell>
          <cell r="R43" t="str">
            <v>用田1827</v>
          </cell>
        </row>
        <row r="44">
          <cell r="L44">
            <v>122</v>
          </cell>
          <cell r="M44">
            <v>171</v>
          </cell>
          <cell r="N44">
            <v>213</v>
          </cell>
          <cell r="O44">
            <v>345</v>
          </cell>
          <cell r="P44">
            <v>583</v>
          </cell>
          <cell r="Q44">
            <v>680</v>
          </cell>
          <cell r="R44">
            <v>680</v>
          </cell>
        </row>
        <row r="45">
          <cell r="B45">
            <v>22</v>
          </cell>
          <cell r="C45" t="str">
            <v>内野　弘行</v>
          </cell>
          <cell r="D45" t="str">
            <v>ｳﾁﾉ ﾋﾛﾕｷ</v>
          </cell>
          <cell r="E45" t="str">
            <v>藤沢市宮原1304</v>
          </cell>
          <cell r="F45" t="str">
            <v>090-5203-7922</v>
          </cell>
          <cell r="G45">
            <v>5067</v>
          </cell>
          <cell r="H45">
            <v>253000</v>
          </cell>
          <cell r="I45">
            <v>248000</v>
          </cell>
          <cell r="J45">
            <v>243000</v>
          </cell>
          <cell r="K45">
            <v>238000</v>
          </cell>
          <cell r="L45" t="str">
            <v>宮原302-1</v>
          </cell>
          <cell r="M45" t="str">
            <v>宮原303</v>
          </cell>
          <cell r="N45" t="str">
            <v>宮原306</v>
          </cell>
          <cell r="O45" t="str">
            <v>宮原307</v>
          </cell>
          <cell r="P45" t="str">
            <v>宮原318</v>
          </cell>
          <cell r="Q45" t="str">
            <v>宮原305</v>
          </cell>
        </row>
        <row r="46">
          <cell r="L46">
            <v>882</v>
          </cell>
          <cell r="M46">
            <v>1068</v>
          </cell>
          <cell r="N46">
            <v>534</v>
          </cell>
          <cell r="O46">
            <v>534</v>
          </cell>
          <cell r="P46">
            <v>971</v>
          </cell>
          <cell r="Q46">
            <v>1078</v>
          </cell>
        </row>
        <row r="47">
          <cell r="B47">
            <v>23</v>
          </cell>
          <cell r="C47" t="str">
            <v>尾島　健</v>
          </cell>
          <cell r="D47" t="str">
            <v>ｵｼﾞﾏ ﾀｹﾙ</v>
          </cell>
          <cell r="E47" t="str">
            <v>藤沢市西俣野947</v>
          </cell>
          <cell r="F47" t="str">
            <v>090-3499-6236</v>
          </cell>
          <cell r="G47">
            <v>2985</v>
          </cell>
          <cell r="H47">
            <v>149000</v>
          </cell>
          <cell r="I47">
            <v>146000</v>
          </cell>
          <cell r="J47">
            <v>143000</v>
          </cell>
          <cell r="K47">
            <v>140000</v>
          </cell>
          <cell r="L47" t="str">
            <v>西俣野720-1-2</v>
          </cell>
          <cell r="M47" t="str">
            <v>西俣野1038</v>
          </cell>
          <cell r="N47" t="str">
            <v>西俣野1040</v>
          </cell>
          <cell r="O47" t="str">
            <v>西俣野1070</v>
          </cell>
          <cell r="P47" t="str">
            <v>西俣野1183-1</v>
          </cell>
        </row>
        <row r="48">
          <cell r="L48">
            <v>643</v>
          </cell>
          <cell r="M48">
            <v>1000</v>
          </cell>
          <cell r="N48">
            <v>489</v>
          </cell>
          <cell r="O48">
            <v>333</v>
          </cell>
          <cell r="P48">
            <v>520</v>
          </cell>
        </row>
        <row r="49">
          <cell r="B49">
            <v>24</v>
          </cell>
          <cell r="C49" t="str">
            <v>尾嶋　博</v>
          </cell>
          <cell r="D49" t="str">
            <v>ｵｼﾞﾏ ﾋﾛｼ</v>
          </cell>
          <cell r="E49" t="str">
            <v>藤沢市西俣野863</v>
          </cell>
          <cell r="F49" t="str">
            <v>090-6141-3415</v>
          </cell>
          <cell r="G49">
            <v>5826</v>
          </cell>
          <cell r="H49">
            <v>291000</v>
          </cell>
          <cell r="I49">
            <v>285000</v>
          </cell>
          <cell r="J49">
            <v>279000</v>
          </cell>
          <cell r="K49">
            <v>273000</v>
          </cell>
          <cell r="L49" t="str">
            <v>西俣野659-1</v>
          </cell>
          <cell r="M49" t="str">
            <v>西俣野664</v>
          </cell>
          <cell r="N49" t="str">
            <v>西俣野1028-1</v>
          </cell>
          <cell r="O49" t="str">
            <v>西俣野1029</v>
          </cell>
          <cell r="P49" t="str">
            <v>西俣野1031-1</v>
          </cell>
          <cell r="Q49" t="str">
            <v>西俣野1033-1</v>
          </cell>
          <cell r="R49" t="str">
            <v>西俣野1034-1</v>
          </cell>
          <cell r="S49" t="str">
            <v>西俣野1050-1</v>
          </cell>
        </row>
        <row r="50">
          <cell r="L50">
            <v>712</v>
          </cell>
          <cell r="M50">
            <v>556</v>
          </cell>
          <cell r="N50">
            <v>985</v>
          </cell>
          <cell r="O50">
            <v>1000</v>
          </cell>
          <cell r="P50">
            <v>1388</v>
          </cell>
          <cell r="Q50">
            <v>221</v>
          </cell>
          <cell r="R50">
            <v>922</v>
          </cell>
          <cell r="S50">
            <v>42</v>
          </cell>
        </row>
        <row r="51">
          <cell r="B51">
            <v>25</v>
          </cell>
          <cell r="C51" t="str">
            <v>落合　榮</v>
          </cell>
          <cell r="D51" t="str">
            <v>ｵﾁｱｲ ｻｶｴ</v>
          </cell>
          <cell r="E51" t="str">
            <v>藤沢市辻堂元町3-7-23</v>
          </cell>
          <cell r="F51" t="str">
            <v>090-8107-1875</v>
          </cell>
          <cell r="G51">
            <v>2460</v>
          </cell>
          <cell r="H51">
            <v>123000</v>
          </cell>
          <cell r="I51">
            <v>120000</v>
          </cell>
          <cell r="J51">
            <v>118000</v>
          </cell>
          <cell r="K51">
            <v>115000</v>
          </cell>
          <cell r="L51" t="str">
            <v>大庭1088-1-2</v>
          </cell>
          <cell r="M51" t="str">
            <v>大庭1116</v>
          </cell>
          <cell r="N51" t="str">
            <v>大庭1147</v>
          </cell>
          <cell r="O51" t="str">
            <v>大庭1148</v>
          </cell>
          <cell r="P51" t="str">
            <v>大庭1087</v>
          </cell>
        </row>
        <row r="52">
          <cell r="L52">
            <v>539</v>
          </cell>
          <cell r="M52">
            <v>971</v>
          </cell>
          <cell r="N52">
            <v>294</v>
          </cell>
          <cell r="O52">
            <v>226</v>
          </cell>
          <cell r="P52">
            <v>430</v>
          </cell>
        </row>
        <row r="53">
          <cell r="B53">
            <v>26</v>
          </cell>
          <cell r="C53" t="str">
            <v>落合　光孝</v>
          </cell>
          <cell r="D53" t="str">
            <v>ｵﾁｱｲ ﾐﾂﾀｶ</v>
          </cell>
          <cell r="E53" t="str">
            <v>藤沢市遠藤3556-21</v>
          </cell>
          <cell r="F53" t="str">
            <v>090-9049-6408</v>
          </cell>
          <cell r="G53">
            <v>3719</v>
          </cell>
          <cell r="H53">
            <v>185000</v>
          </cell>
          <cell r="I53">
            <v>182000</v>
          </cell>
          <cell r="J53">
            <v>178000</v>
          </cell>
          <cell r="K53">
            <v>174000</v>
          </cell>
          <cell r="L53" t="str">
            <v>宮原1795</v>
          </cell>
          <cell r="M53" t="str">
            <v>宮原1803</v>
          </cell>
          <cell r="N53" t="str">
            <v>宮原1804</v>
          </cell>
          <cell r="O53" t="str">
            <v>宮原1807</v>
          </cell>
          <cell r="P53" t="str">
            <v>宮原1852</v>
          </cell>
        </row>
        <row r="54">
          <cell r="L54">
            <v>647</v>
          </cell>
          <cell r="M54">
            <v>777</v>
          </cell>
          <cell r="N54">
            <v>615</v>
          </cell>
          <cell r="O54">
            <v>777</v>
          </cell>
          <cell r="P54">
            <v>903</v>
          </cell>
        </row>
        <row r="55">
          <cell r="B55">
            <v>27</v>
          </cell>
          <cell r="C55" t="str">
            <v>小野　孝</v>
          </cell>
          <cell r="D55" t="str">
            <v>ｵﾉ ﾀｶｼ</v>
          </cell>
          <cell r="E55" t="str">
            <v>藤沢市西俣野182</v>
          </cell>
          <cell r="F55" t="str">
            <v>080-4694-1977</v>
          </cell>
          <cell r="G55">
            <v>2108</v>
          </cell>
          <cell r="H55">
            <v>105000</v>
          </cell>
          <cell r="I55">
            <v>103000</v>
          </cell>
          <cell r="J55">
            <v>101000</v>
          </cell>
          <cell r="K55">
            <v>99000</v>
          </cell>
          <cell r="L55" t="str">
            <v>西俣野156-2</v>
          </cell>
          <cell r="M55" t="str">
            <v>西俣野157</v>
          </cell>
          <cell r="N55" t="str">
            <v>西俣野199、200</v>
          </cell>
        </row>
        <row r="56">
          <cell r="L56">
            <v>30</v>
          </cell>
          <cell r="M56">
            <v>1025</v>
          </cell>
          <cell r="N56">
            <v>1053</v>
          </cell>
        </row>
        <row r="57">
          <cell r="B57">
            <v>28</v>
          </cell>
          <cell r="C57" t="str">
            <v>柿田　祥誉</v>
          </cell>
          <cell r="D57" t="str">
            <v>ｶｷﾀ　ﾖｼﾀｶ</v>
          </cell>
          <cell r="E57" t="str">
            <v>藤沢市打戻3212</v>
          </cell>
          <cell r="F57" t="str">
            <v>090-6711-6247</v>
          </cell>
          <cell r="G57">
            <v>2573</v>
          </cell>
          <cell r="H57">
            <v>128000</v>
          </cell>
          <cell r="I57">
            <v>126000</v>
          </cell>
          <cell r="J57">
            <v>123000</v>
          </cell>
          <cell r="K57">
            <v>120000</v>
          </cell>
          <cell r="L57" t="str">
            <v>打戻1427</v>
          </cell>
          <cell r="M57" t="str">
            <v>打戻1432</v>
          </cell>
          <cell r="N57" t="str">
            <v>打戻1433</v>
          </cell>
          <cell r="O57" t="str">
            <v>打戻1434</v>
          </cell>
          <cell r="P57" t="str">
            <v>打戻3344</v>
          </cell>
          <cell r="Q57" t="str">
            <v>打戻3348</v>
          </cell>
          <cell r="R57" t="str">
            <v>打戻3349</v>
          </cell>
          <cell r="S57" t="str">
            <v>打戻3350</v>
          </cell>
          <cell r="T57" t="str">
            <v>打戻3352</v>
          </cell>
        </row>
        <row r="58">
          <cell r="L58">
            <v>315</v>
          </cell>
          <cell r="M58">
            <v>246</v>
          </cell>
          <cell r="N58">
            <v>301</v>
          </cell>
          <cell r="O58">
            <v>486</v>
          </cell>
          <cell r="P58">
            <v>316</v>
          </cell>
          <cell r="Q58">
            <v>171</v>
          </cell>
          <cell r="R58">
            <v>199</v>
          </cell>
          <cell r="S58">
            <v>284</v>
          </cell>
          <cell r="T58">
            <v>255</v>
          </cell>
        </row>
        <row r="59">
          <cell r="B59">
            <v>29</v>
          </cell>
          <cell r="C59" t="str">
            <v>金子　勲</v>
          </cell>
          <cell r="D59" t="str">
            <v>ｶﾈｺ ｲｻｵ</v>
          </cell>
          <cell r="E59" t="str">
            <v>藤沢市大庭5454-21</v>
          </cell>
          <cell r="F59" t="str">
            <v>090-3345-3464</v>
          </cell>
          <cell r="G59">
            <v>971</v>
          </cell>
          <cell r="H59">
            <v>48000</v>
          </cell>
          <cell r="I59">
            <v>47000</v>
          </cell>
          <cell r="J59">
            <v>46000</v>
          </cell>
          <cell r="K59">
            <v>45000</v>
          </cell>
          <cell r="L59" t="str">
            <v>大庭6621</v>
          </cell>
        </row>
        <row r="60">
          <cell r="L60">
            <v>971</v>
          </cell>
        </row>
        <row r="61">
          <cell r="B61">
            <v>30</v>
          </cell>
          <cell r="C61" t="str">
            <v>金子　英司</v>
          </cell>
          <cell r="D61" t="str">
            <v>ｶﾈｺ ｴｲｼﾞ</v>
          </cell>
          <cell r="E61" t="str">
            <v>藤沢市打戻3388</v>
          </cell>
          <cell r="F61" t="str">
            <v>0466-48-2672</v>
          </cell>
          <cell r="G61">
            <v>3650</v>
          </cell>
          <cell r="H61">
            <v>182000</v>
          </cell>
          <cell r="I61">
            <v>178000</v>
          </cell>
          <cell r="J61">
            <v>175000</v>
          </cell>
          <cell r="K61">
            <v>171000</v>
          </cell>
          <cell r="L61" t="str">
            <v>打戻544</v>
          </cell>
          <cell r="M61" t="str">
            <v>打戻547</v>
          </cell>
          <cell r="N61" t="str">
            <v>打戻548</v>
          </cell>
          <cell r="O61" t="str">
            <v>打戻549-1</v>
          </cell>
          <cell r="P61" t="str">
            <v>打戻3368</v>
          </cell>
          <cell r="Q61" t="str">
            <v>打戻3369</v>
          </cell>
          <cell r="R61" t="str">
            <v>打戻3370-1</v>
          </cell>
          <cell r="S61" t="str">
            <v>打戻3371</v>
          </cell>
          <cell r="T61" t="str">
            <v>打戻3372</v>
          </cell>
          <cell r="U61" t="str">
            <v>打戻3373</v>
          </cell>
          <cell r="V61" t="str">
            <v>打戻3374</v>
          </cell>
          <cell r="W61" t="str">
            <v>打戻3375</v>
          </cell>
          <cell r="X61" t="str">
            <v>打戻3376</v>
          </cell>
          <cell r="Y61" t="str">
            <v>打戻3377-1</v>
          </cell>
          <cell r="Z61" t="str">
            <v>打戻3378-1</v>
          </cell>
        </row>
        <row r="62">
          <cell r="L62">
            <v>268</v>
          </cell>
          <cell r="M62">
            <v>303</v>
          </cell>
          <cell r="N62">
            <v>236</v>
          </cell>
          <cell r="O62">
            <v>219</v>
          </cell>
          <cell r="P62">
            <v>171</v>
          </cell>
          <cell r="Q62">
            <v>199</v>
          </cell>
          <cell r="R62">
            <v>278</v>
          </cell>
          <cell r="S62">
            <v>216</v>
          </cell>
          <cell r="T62">
            <v>226</v>
          </cell>
          <cell r="U62">
            <v>355</v>
          </cell>
          <cell r="V62">
            <v>462</v>
          </cell>
          <cell r="W62">
            <v>251</v>
          </cell>
          <cell r="X62">
            <v>245</v>
          </cell>
          <cell r="Y62">
            <v>117</v>
          </cell>
          <cell r="Z62">
            <v>104</v>
          </cell>
        </row>
        <row r="63">
          <cell r="B63">
            <v>31</v>
          </cell>
          <cell r="C63" t="str">
            <v>金子　一男</v>
          </cell>
          <cell r="D63" t="str">
            <v>ｶﾈｺ ｶｽﾞｵ</v>
          </cell>
          <cell r="E63" t="str">
            <v>藤沢市打戻1110</v>
          </cell>
          <cell r="F63" t="str">
            <v>090-3220-5031</v>
          </cell>
          <cell r="G63">
            <v>1177</v>
          </cell>
          <cell r="H63">
            <v>58000</v>
          </cell>
          <cell r="I63">
            <v>57000</v>
          </cell>
          <cell r="J63">
            <v>56000</v>
          </cell>
          <cell r="K63">
            <v>55000</v>
          </cell>
          <cell r="L63" t="str">
            <v>打戻3425-1</v>
          </cell>
          <cell r="M63" t="str">
            <v>打戻3427-1</v>
          </cell>
          <cell r="N63" t="str">
            <v>打戻3428-1</v>
          </cell>
          <cell r="O63" t="str">
            <v>打戻3429-1</v>
          </cell>
        </row>
        <row r="64">
          <cell r="L64">
            <v>340</v>
          </cell>
          <cell r="M64">
            <v>213</v>
          </cell>
          <cell r="N64">
            <v>395</v>
          </cell>
          <cell r="O64">
            <v>229</v>
          </cell>
        </row>
        <row r="65">
          <cell r="B65">
            <v>32</v>
          </cell>
          <cell r="C65" t="str">
            <v>金子　貞廣</v>
          </cell>
          <cell r="D65" t="str">
            <v>ｶﾈｺ ｻﾀﾞﾋﾛ</v>
          </cell>
          <cell r="E65" t="str">
            <v>藤沢市打戻1117-5</v>
          </cell>
          <cell r="F65" t="str">
            <v>090-2307-1978</v>
          </cell>
          <cell r="G65">
            <v>1876</v>
          </cell>
          <cell r="H65">
            <v>93000</v>
          </cell>
          <cell r="I65">
            <v>91000</v>
          </cell>
          <cell r="J65">
            <v>90000</v>
          </cell>
          <cell r="K65">
            <v>88000</v>
          </cell>
          <cell r="L65" t="str">
            <v>打戻310</v>
          </cell>
          <cell r="M65" t="str">
            <v>打戻311</v>
          </cell>
          <cell r="N65" t="str">
            <v>打戻575</v>
          </cell>
          <cell r="O65" t="str">
            <v>打戻816-1</v>
          </cell>
        </row>
        <row r="66">
          <cell r="L66">
            <v>637</v>
          </cell>
          <cell r="M66">
            <v>637</v>
          </cell>
          <cell r="N66">
            <v>465</v>
          </cell>
          <cell r="O66">
            <v>137</v>
          </cell>
        </row>
        <row r="67">
          <cell r="B67">
            <v>33</v>
          </cell>
          <cell r="C67" t="str">
            <v>金子　誠一</v>
          </cell>
          <cell r="D67" t="str">
            <v>ｶﾈｺ ｾｲｲﾁ</v>
          </cell>
          <cell r="E67" t="str">
            <v>藤沢市打戻3240</v>
          </cell>
          <cell r="F67" t="str">
            <v>0466-48-1842</v>
          </cell>
          <cell r="G67">
            <v>2049</v>
          </cell>
          <cell r="H67">
            <v>102000</v>
          </cell>
          <cell r="I67">
            <v>100000</v>
          </cell>
          <cell r="J67">
            <v>98000</v>
          </cell>
          <cell r="K67">
            <v>96000</v>
          </cell>
          <cell r="L67" t="str">
            <v>打戻3439</v>
          </cell>
          <cell r="M67" t="str">
            <v>打戻3440-3</v>
          </cell>
          <cell r="N67" t="str">
            <v>打戻3442</v>
          </cell>
          <cell r="O67" t="str">
            <v>打戻3443</v>
          </cell>
          <cell r="P67" t="str">
            <v>打戻3444</v>
          </cell>
          <cell r="Q67" t="str">
            <v>打戻3457</v>
          </cell>
          <cell r="R67" t="str">
            <v>打戻3458</v>
          </cell>
          <cell r="S67" t="str">
            <v>打戻3459</v>
          </cell>
          <cell r="T67" t="str">
            <v>打戻3460</v>
          </cell>
          <cell r="U67" t="str">
            <v>打戻3480-ﾛ</v>
          </cell>
        </row>
        <row r="68">
          <cell r="L68">
            <v>245</v>
          </cell>
          <cell r="M68">
            <v>154</v>
          </cell>
          <cell r="N68">
            <v>139</v>
          </cell>
          <cell r="O68">
            <v>236</v>
          </cell>
          <cell r="P68">
            <v>268</v>
          </cell>
          <cell r="Q68">
            <v>323</v>
          </cell>
          <cell r="R68">
            <v>164</v>
          </cell>
          <cell r="S68">
            <v>261</v>
          </cell>
          <cell r="T68">
            <v>199</v>
          </cell>
          <cell r="U68">
            <v>60</v>
          </cell>
        </row>
        <row r="69">
          <cell r="B69">
            <v>34</v>
          </cell>
          <cell r="C69" t="str">
            <v>金子　節夫</v>
          </cell>
          <cell r="D69" t="str">
            <v>ｶﾈｺ ｾﾂｵ</v>
          </cell>
          <cell r="E69" t="str">
            <v>藤沢市打戻3339</v>
          </cell>
          <cell r="F69" t="str">
            <v>080-1227-9327</v>
          </cell>
          <cell r="G69">
            <v>2513</v>
          </cell>
          <cell r="H69">
            <v>125000</v>
          </cell>
          <cell r="I69">
            <v>123000</v>
          </cell>
          <cell r="J69">
            <v>120000</v>
          </cell>
          <cell r="K69">
            <v>118000</v>
          </cell>
          <cell r="L69" t="str">
            <v>打戻303</v>
          </cell>
          <cell r="M69" t="str">
            <v>打戻3274</v>
          </cell>
        </row>
        <row r="70">
          <cell r="L70">
            <v>291</v>
          </cell>
          <cell r="M70">
            <v>2222</v>
          </cell>
        </row>
        <row r="71">
          <cell r="B71">
            <v>35</v>
          </cell>
          <cell r="C71" t="str">
            <v>金子　敏行</v>
          </cell>
          <cell r="D71" t="str">
            <v>ｶﾈｺ ﾄｼﾕｷ</v>
          </cell>
          <cell r="E71" t="str">
            <v>藤沢市打戻673</v>
          </cell>
          <cell r="F71" t="str">
            <v>090-8808-1129</v>
          </cell>
          <cell r="G71">
            <v>6515</v>
          </cell>
          <cell r="H71">
            <v>325000</v>
          </cell>
          <cell r="I71">
            <v>319000</v>
          </cell>
          <cell r="J71">
            <v>312000</v>
          </cell>
          <cell r="K71">
            <v>306000</v>
          </cell>
          <cell r="L71" t="str">
            <v>打戻232</v>
          </cell>
          <cell r="M71" t="str">
            <v>打戻290</v>
          </cell>
          <cell r="N71" t="str">
            <v>打戻347-1</v>
          </cell>
          <cell r="O71" t="str">
            <v>打戻348-1</v>
          </cell>
          <cell r="P71" t="str">
            <v>打戻349-1</v>
          </cell>
          <cell r="Q71" t="str">
            <v>打戻349-2</v>
          </cell>
          <cell r="R71" t="str">
            <v>打戻350-1</v>
          </cell>
          <cell r="S71" t="str">
            <v>打戻592</v>
          </cell>
          <cell r="T71" t="str">
            <v>打戻785-1</v>
          </cell>
          <cell r="U71" t="str">
            <v>打戻786-1</v>
          </cell>
          <cell r="V71" t="str">
            <v>打戻787-1</v>
          </cell>
          <cell r="W71" t="str">
            <v>打戻788-1</v>
          </cell>
        </row>
        <row r="72">
          <cell r="L72">
            <v>583</v>
          </cell>
          <cell r="M72">
            <v>583</v>
          </cell>
          <cell r="N72">
            <v>412</v>
          </cell>
          <cell r="O72">
            <v>348</v>
          </cell>
          <cell r="P72">
            <v>82</v>
          </cell>
          <cell r="Q72">
            <v>179</v>
          </cell>
          <cell r="R72">
            <v>61</v>
          </cell>
          <cell r="S72">
            <v>1290</v>
          </cell>
          <cell r="T72">
            <v>788</v>
          </cell>
          <cell r="U72">
            <v>822</v>
          </cell>
          <cell r="V72">
            <v>845</v>
          </cell>
          <cell r="W72">
            <v>522</v>
          </cell>
        </row>
        <row r="73">
          <cell r="B73">
            <v>36</v>
          </cell>
          <cell r="C73" t="str">
            <v>金子　憲永</v>
          </cell>
          <cell r="D73" t="str">
            <v>ｶﾈｺ ﾉﾘﾋｻ</v>
          </cell>
          <cell r="E73" t="str">
            <v>藤沢市打戻3392</v>
          </cell>
          <cell r="F73" t="str">
            <v>0466-48-3536</v>
          </cell>
          <cell r="G73">
            <v>1341</v>
          </cell>
          <cell r="H73">
            <v>67000</v>
          </cell>
          <cell r="I73">
            <v>65000</v>
          </cell>
          <cell r="J73">
            <v>64000</v>
          </cell>
          <cell r="K73">
            <v>63000</v>
          </cell>
          <cell r="L73" t="str">
            <v>打戻3362</v>
          </cell>
          <cell r="M73" t="str">
            <v>打戻3363</v>
          </cell>
          <cell r="N73" t="str">
            <v>打戻3364</v>
          </cell>
          <cell r="O73" t="str">
            <v>打戻3365-1</v>
          </cell>
          <cell r="P73" t="str">
            <v>打戻3366-1</v>
          </cell>
          <cell r="Q73" t="str">
            <v>打戻3367</v>
          </cell>
        </row>
        <row r="74">
          <cell r="L74">
            <v>248</v>
          </cell>
          <cell r="M74">
            <v>268</v>
          </cell>
          <cell r="N74">
            <v>209</v>
          </cell>
          <cell r="O74">
            <v>77</v>
          </cell>
          <cell r="P74">
            <v>209</v>
          </cell>
          <cell r="Q74">
            <v>330</v>
          </cell>
        </row>
        <row r="75">
          <cell r="B75">
            <v>37</v>
          </cell>
          <cell r="C75" t="str">
            <v>金子　初夫</v>
          </cell>
          <cell r="D75" t="str">
            <v>ｶﾈｺ　ﾊﾂｵ</v>
          </cell>
          <cell r="E75" t="str">
            <v>藤沢市打戻688</v>
          </cell>
          <cell r="F75" t="str">
            <v>0466-48-2198</v>
          </cell>
          <cell r="G75">
            <v>1823</v>
          </cell>
          <cell r="H75">
            <v>91000</v>
          </cell>
          <cell r="I75">
            <v>89000</v>
          </cell>
          <cell r="J75">
            <v>87000</v>
          </cell>
          <cell r="K75">
            <v>85000</v>
          </cell>
          <cell r="L75" t="str">
            <v>打戻166</v>
          </cell>
          <cell r="M75" t="str">
            <v>打戻167</v>
          </cell>
          <cell r="N75" t="str">
            <v>打戻488-1</v>
          </cell>
          <cell r="O75" t="str">
            <v>打戻583</v>
          </cell>
          <cell r="P75" t="str">
            <v>打戻799-1</v>
          </cell>
          <cell r="Q75" t="str">
            <v>打戻800-1</v>
          </cell>
        </row>
        <row r="76">
          <cell r="L76">
            <v>119</v>
          </cell>
          <cell r="M76">
            <v>245</v>
          </cell>
          <cell r="N76">
            <v>83</v>
          </cell>
          <cell r="O76">
            <v>441</v>
          </cell>
          <cell r="P76">
            <v>490</v>
          </cell>
          <cell r="Q76">
            <v>445</v>
          </cell>
        </row>
        <row r="77">
          <cell r="B77">
            <v>38</v>
          </cell>
          <cell r="C77" t="str">
            <v>亀井　尋仁</v>
          </cell>
          <cell r="D77" t="str">
            <v>ｶﾒｲ ﾋﾛﾋﾄ</v>
          </cell>
          <cell r="E77" t="str">
            <v>藤沢市菖蒲沢358</v>
          </cell>
          <cell r="F77" t="str">
            <v>0466-48-1470</v>
          </cell>
          <cell r="G77">
            <v>12710</v>
          </cell>
          <cell r="H77">
            <v>635000</v>
          </cell>
          <cell r="I77">
            <v>622000</v>
          </cell>
          <cell r="J77">
            <v>610000</v>
          </cell>
          <cell r="K77">
            <v>597000</v>
          </cell>
          <cell r="L77" t="str">
            <v>菖蒲沢185</v>
          </cell>
          <cell r="M77" t="str">
            <v>菖蒲沢241</v>
          </cell>
          <cell r="N77" t="str">
            <v>菖蒲沢288</v>
          </cell>
          <cell r="O77" t="str">
            <v>菖蒲沢294</v>
          </cell>
          <cell r="P77" t="str">
            <v>菖蒲沢295</v>
          </cell>
          <cell r="Q77" t="str">
            <v>菖蒲沢296</v>
          </cell>
          <cell r="R77" t="str">
            <v>菖蒲沢303</v>
          </cell>
          <cell r="S77" t="str">
            <v>菖蒲沢366</v>
          </cell>
          <cell r="T77" t="str">
            <v>菖蒲沢367-1</v>
          </cell>
          <cell r="U77" t="str">
            <v>菖蒲沢368-1</v>
          </cell>
          <cell r="V77" t="str">
            <v>菖蒲沢369</v>
          </cell>
          <cell r="W77" t="str">
            <v>菖蒲沢377</v>
          </cell>
          <cell r="X77" t="str">
            <v>菖蒲沢379</v>
          </cell>
          <cell r="Y77" t="str">
            <v>菖蒲沢380-1</v>
          </cell>
          <cell r="Z77" t="str">
            <v>菖蒲沢602-1</v>
          </cell>
          <cell r="AA77" t="str">
            <v>下土棚660</v>
          </cell>
          <cell r="AB77" t="str">
            <v>下土棚661</v>
          </cell>
          <cell r="AC77" t="str">
            <v>下土棚662</v>
          </cell>
          <cell r="AD77" t="str">
            <v>下土棚663</v>
          </cell>
          <cell r="AE77" t="str">
            <v>下土棚664</v>
          </cell>
          <cell r="AF77" t="str">
            <v>下土棚666</v>
          </cell>
          <cell r="AG77" t="str">
            <v>下土棚677</v>
          </cell>
          <cell r="AH77" t="str">
            <v>下土棚678</v>
          </cell>
          <cell r="AI77" t="str">
            <v>下土棚679</v>
          </cell>
          <cell r="AJ77" t="str">
            <v>下土棚680</v>
          </cell>
          <cell r="AK77" t="str">
            <v>下土棚681</v>
          </cell>
          <cell r="AL77" t="str">
            <v>下土棚682</v>
          </cell>
          <cell r="AM77" t="str">
            <v>下土棚683</v>
          </cell>
          <cell r="AN77" t="str">
            <v>下土棚685</v>
          </cell>
          <cell r="AO77" t="str">
            <v>下土棚686</v>
          </cell>
          <cell r="AP77" t="str">
            <v>下土棚687</v>
          </cell>
          <cell r="AQ77" t="str">
            <v>下土棚688</v>
          </cell>
          <cell r="AR77" t="str">
            <v>下土棚690</v>
          </cell>
          <cell r="AS77" t="str">
            <v>下土棚694-1</v>
          </cell>
          <cell r="AT77" t="str">
            <v>下土棚695-1</v>
          </cell>
          <cell r="AU77" t="str">
            <v>下土棚700</v>
          </cell>
        </row>
        <row r="78">
          <cell r="L78">
            <v>608</v>
          </cell>
          <cell r="M78">
            <v>601</v>
          </cell>
          <cell r="N78">
            <v>102</v>
          </cell>
          <cell r="O78">
            <v>213</v>
          </cell>
          <cell r="P78">
            <v>226</v>
          </cell>
          <cell r="Q78">
            <v>196</v>
          </cell>
          <cell r="R78">
            <v>226</v>
          </cell>
          <cell r="S78">
            <v>394</v>
          </cell>
          <cell r="T78">
            <v>288</v>
          </cell>
          <cell r="U78">
            <v>294</v>
          </cell>
          <cell r="V78">
            <v>326</v>
          </cell>
          <cell r="W78">
            <v>391</v>
          </cell>
          <cell r="X78">
            <v>199</v>
          </cell>
          <cell r="Y78">
            <v>181</v>
          </cell>
          <cell r="Z78">
            <v>336</v>
          </cell>
          <cell r="AA78">
            <v>362</v>
          </cell>
          <cell r="AB78">
            <v>343</v>
          </cell>
          <cell r="AC78">
            <v>323</v>
          </cell>
          <cell r="AD78">
            <v>303</v>
          </cell>
          <cell r="AE78">
            <v>284</v>
          </cell>
          <cell r="AF78">
            <v>196</v>
          </cell>
          <cell r="AG78">
            <v>485</v>
          </cell>
          <cell r="AH78">
            <v>485</v>
          </cell>
          <cell r="AI78">
            <v>485</v>
          </cell>
          <cell r="AJ78">
            <v>637</v>
          </cell>
          <cell r="AK78">
            <v>459</v>
          </cell>
          <cell r="AL78">
            <v>281</v>
          </cell>
          <cell r="AM78">
            <v>102</v>
          </cell>
          <cell r="AN78">
            <v>485</v>
          </cell>
          <cell r="AO78">
            <v>485</v>
          </cell>
          <cell r="AP78">
            <v>485</v>
          </cell>
          <cell r="AQ78">
            <v>485</v>
          </cell>
          <cell r="AR78">
            <v>485</v>
          </cell>
          <cell r="AS78">
            <v>319</v>
          </cell>
          <cell r="AT78">
            <v>479</v>
          </cell>
          <cell r="AU78">
            <v>161</v>
          </cell>
        </row>
        <row r="79">
          <cell r="B79">
            <v>39</v>
          </cell>
          <cell r="C79" t="str">
            <v>亀井　利貞</v>
          </cell>
          <cell r="D79" t="str">
            <v>ｶﾒｲ ﾄｼｻﾀﾞ</v>
          </cell>
          <cell r="E79" t="str">
            <v>藤沢市菖蒲沢334</v>
          </cell>
          <cell r="F79" t="str">
            <v>090-8851-0243</v>
          </cell>
          <cell r="G79">
            <v>7738</v>
          </cell>
          <cell r="H79">
            <v>386000</v>
          </cell>
          <cell r="I79">
            <v>379000</v>
          </cell>
          <cell r="J79">
            <v>371000</v>
          </cell>
          <cell r="K79">
            <v>363000</v>
          </cell>
          <cell r="L79" t="str">
            <v>用田2400</v>
          </cell>
          <cell r="M79" t="str">
            <v>用田2401</v>
          </cell>
          <cell r="N79" t="str">
            <v>用田2402</v>
          </cell>
          <cell r="O79" t="str">
            <v>用田2414</v>
          </cell>
          <cell r="P79" t="str">
            <v>用田2415-1</v>
          </cell>
          <cell r="Q79" t="str">
            <v>菖蒲沢123</v>
          </cell>
          <cell r="R79" t="str">
            <v>菖蒲沢126</v>
          </cell>
          <cell r="S79" t="str">
            <v>菖蒲沢127</v>
          </cell>
          <cell r="T79" t="str">
            <v>菖蒲沢128</v>
          </cell>
          <cell r="U79" t="str">
            <v>菖蒲沢129</v>
          </cell>
          <cell r="V79" t="str">
            <v>菖蒲沢130</v>
          </cell>
          <cell r="W79" t="str">
            <v>菖蒲沢131</v>
          </cell>
          <cell r="X79" t="str">
            <v>菖蒲沢132</v>
          </cell>
          <cell r="Y79" t="str">
            <v>菖蒲沢133</v>
          </cell>
          <cell r="Z79" t="str">
            <v>菖蒲沢134</v>
          </cell>
          <cell r="AA79" t="str">
            <v>菖蒲沢135</v>
          </cell>
          <cell r="AB79" t="str">
            <v>宮原51-1</v>
          </cell>
          <cell r="AC79" t="str">
            <v>宮原80-1</v>
          </cell>
          <cell r="AD79" t="str">
            <v>宮原153-1</v>
          </cell>
        </row>
        <row r="80">
          <cell r="L80">
            <v>355</v>
          </cell>
          <cell r="M80">
            <v>129</v>
          </cell>
          <cell r="N80">
            <v>485</v>
          </cell>
          <cell r="O80">
            <v>485</v>
          </cell>
          <cell r="P80">
            <v>285</v>
          </cell>
          <cell r="Q80">
            <v>358</v>
          </cell>
          <cell r="R80">
            <v>142</v>
          </cell>
          <cell r="S80">
            <v>307</v>
          </cell>
          <cell r="T80">
            <v>499</v>
          </cell>
          <cell r="U80">
            <v>320</v>
          </cell>
          <cell r="V80">
            <v>93</v>
          </cell>
          <cell r="W80">
            <v>248</v>
          </cell>
          <cell r="X80">
            <v>394</v>
          </cell>
          <cell r="Y80">
            <v>284</v>
          </cell>
          <cell r="Z80">
            <v>372</v>
          </cell>
          <cell r="AA80">
            <v>271</v>
          </cell>
          <cell r="AB80">
            <v>899</v>
          </cell>
          <cell r="AC80">
            <v>903</v>
          </cell>
          <cell r="AD80">
            <v>909</v>
          </cell>
        </row>
        <row r="81">
          <cell r="B81">
            <v>40</v>
          </cell>
          <cell r="C81" t="str">
            <v>川島　進</v>
          </cell>
          <cell r="D81" t="str">
            <v>ｶﾜｼﾏ ｽｽﾑ</v>
          </cell>
          <cell r="E81" t="str">
            <v>藤沢市城南1-22-5</v>
          </cell>
          <cell r="F81" t="str">
            <v>090-9370-3092</v>
          </cell>
          <cell r="G81">
            <v>1465</v>
          </cell>
          <cell r="H81">
            <v>73000</v>
          </cell>
          <cell r="I81">
            <v>71000</v>
          </cell>
          <cell r="J81">
            <v>70000</v>
          </cell>
          <cell r="K81">
            <v>68000</v>
          </cell>
          <cell r="L81" t="str">
            <v>大庭1011-2</v>
          </cell>
          <cell r="M81" t="str">
            <v>大庭6610</v>
          </cell>
          <cell r="N81" t="str">
            <v>大庭6612-1</v>
          </cell>
        </row>
        <row r="82">
          <cell r="L82">
            <v>112</v>
          </cell>
          <cell r="M82">
            <v>971</v>
          </cell>
          <cell r="N82">
            <v>382</v>
          </cell>
        </row>
        <row r="83">
          <cell r="B83">
            <v>41</v>
          </cell>
          <cell r="C83" t="str">
            <v>河原　一雄</v>
          </cell>
          <cell r="D83" t="str">
            <v>ｶﾜﾊﾗ ｶｽﾞｵ</v>
          </cell>
          <cell r="E83" t="str">
            <v>藤沢市長後890</v>
          </cell>
          <cell r="F83" t="str">
            <v>090-1454-3051</v>
          </cell>
          <cell r="G83">
            <v>2030</v>
          </cell>
          <cell r="H83">
            <v>101000</v>
          </cell>
          <cell r="I83">
            <v>99000</v>
          </cell>
          <cell r="J83">
            <v>97000</v>
          </cell>
          <cell r="K83">
            <v>95000</v>
          </cell>
          <cell r="L83" t="str">
            <v>長後279</v>
          </cell>
          <cell r="M83" t="str">
            <v>長後280</v>
          </cell>
          <cell r="N83" t="str">
            <v>長後281</v>
          </cell>
          <cell r="O83" t="str">
            <v>長後282</v>
          </cell>
        </row>
        <row r="84">
          <cell r="L84">
            <v>498</v>
          </cell>
          <cell r="M84">
            <v>504</v>
          </cell>
          <cell r="N84">
            <v>504</v>
          </cell>
          <cell r="O84">
            <v>524</v>
          </cell>
        </row>
        <row r="85">
          <cell r="B85">
            <v>42</v>
          </cell>
          <cell r="C85" t="str">
            <v>岸田　清司</v>
          </cell>
          <cell r="D85" t="str">
            <v>ｷｼﾀﾞ　ｷﾖｼ</v>
          </cell>
          <cell r="E85" t="str">
            <v>藤沢市高倉1115</v>
          </cell>
          <cell r="F85" t="str">
            <v>090-2665-6318</v>
          </cell>
          <cell r="G85">
            <v>4299</v>
          </cell>
          <cell r="H85">
            <v>214000</v>
          </cell>
          <cell r="I85">
            <v>210000</v>
          </cell>
          <cell r="J85">
            <v>206000</v>
          </cell>
          <cell r="K85">
            <v>202000</v>
          </cell>
          <cell r="L85" t="str">
            <v>高倉1433-1</v>
          </cell>
          <cell r="M85" t="str">
            <v>高倉1434</v>
          </cell>
          <cell r="N85" t="str">
            <v>高倉1435</v>
          </cell>
          <cell r="O85" t="str">
            <v>高倉1436</v>
          </cell>
          <cell r="P85" t="str">
            <v>高倉1437</v>
          </cell>
        </row>
        <row r="86">
          <cell r="L86">
            <v>407</v>
          </cell>
          <cell r="M86">
            <v>968</v>
          </cell>
          <cell r="N86">
            <v>978</v>
          </cell>
          <cell r="O86">
            <v>978</v>
          </cell>
          <cell r="P86">
            <v>968</v>
          </cell>
        </row>
        <row r="87">
          <cell r="B87">
            <v>43</v>
          </cell>
          <cell r="C87" t="str">
            <v>岸田　政義</v>
          </cell>
          <cell r="D87" t="str">
            <v>ｷｼﾀﾞ ﾏｻﾖｼ</v>
          </cell>
          <cell r="E87" t="str">
            <v>藤沢市高倉1253</v>
          </cell>
          <cell r="F87" t="str">
            <v>0466-44-4029</v>
          </cell>
          <cell r="G87">
            <v>4011</v>
          </cell>
          <cell r="H87">
            <v>200000</v>
          </cell>
          <cell r="I87">
            <v>196000</v>
          </cell>
          <cell r="J87">
            <v>192000</v>
          </cell>
          <cell r="K87">
            <v>188000</v>
          </cell>
          <cell r="L87" t="str">
            <v>高倉1349</v>
          </cell>
          <cell r="M87" t="str">
            <v>高倉1350</v>
          </cell>
          <cell r="N87" t="str">
            <v>高倉1388</v>
          </cell>
          <cell r="O87" t="str">
            <v>高倉1389</v>
          </cell>
        </row>
        <row r="88">
          <cell r="L88">
            <v>990</v>
          </cell>
          <cell r="M88">
            <v>978</v>
          </cell>
          <cell r="N88">
            <v>971</v>
          </cell>
          <cell r="O88">
            <v>1072</v>
          </cell>
        </row>
        <row r="89">
          <cell r="B89">
            <v>44</v>
          </cell>
          <cell r="C89" t="str">
            <v>北村　勝利</v>
          </cell>
          <cell r="D89" t="str">
            <v>ｷﾀﾑﾗ ｶﾂﾄｼ</v>
          </cell>
          <cell r="E89" t="str">
            <v>藤沢市西俣野825</v>
          </cell>
          <cell r="F89" t="str">
            <v>070-6660-4607</v>
          </cell>
          <cell r="G89">
            <v>6622</v>
          </cell>
          <cell r="H89">
            <v>331000</v>
          </cell>
          <cell r="I89">
            <v>324000</v>
          </cell>
          <cell r="J89">
            <v>317000</v>
          </cell>
          <cell r="K89">
            <v>311000</v>
          </cell>
          <cell r="L89" t="str">
            <v>西俣野357-1</v>
          </cell>
          <cell r="M89" t="str">
            <v>西俣野540-1</v>
          </cell>
          <cell r="N89" t="str">
            <v>西俣野542-1</v>
          </cell>
          <cell r="O89" t="str">
            <v>西俣野543</v>
          </cell>
          <cell r="P89" t="str">
            <v>西俣野606</v>
          </cell>
          <cell r="Q89" t="str">
            <v>西俣野616</v>
          </cell>
          <cell r="R89" t="str">
            <v>西俣野742-1,742-2</v>
          </cell>
          <cell r="S89" t="str">
            <v>西俣野743</v>
          </cell>
          <cell r="T89" t="str">
            <v>西俣野769</v>
          </cell>
          <cell r="U89" t="str">
            <v>西俣野1008</v>
          </cell>
          <cell r="V89" t="str">
            <v>西俣野1013</v>
          </cell>
          <cell r="W89" t="str">
            <v>西俣野1014</v>
          </cell>
          <cell r="X89" t="str">
            <v>西俣野1021-1</v>
          </cell>
          <cell r="Y89" t="str">
            <v>西俣野1022-1,1022-2</v>
          </cell>
          <cell r="Z89" t="str">
            <v>西俣野1099</v>
          </cell>
          <cell r="AA89" t="str">
            <v>西俣野1100-1</v>
          </cell>
        </row>
        <row r="90">
          <cell r="L90">
            <v>333</v>
          </cell>
          <cell r="M90">
            <v>524</v>
          </cell>
          <cell r="N90">
            <v>260</v>
          </cell>
          <cell r="O90">
            <v>187</v>
          </cell>
          <cell r="P90">
            <v>466</v>
          </cell>
          <cell r="Q90">
            <v>498</v>
          </cell>
          <cell r="R90">
            <v>349</v>
          </cell>
          <cell r="S90">
            <v>490</v>
          </cell>
          <cell r="T90">
            <v>475</v>
          </cell>
          <cell r="U90">
            <v>466</v>
          </cell>
          <cell r="V90">
            <v>336</v>
          </cell>
          <cell r="W90">
            <v>531</v>
          </cell>
          <cell r="X90">
            <v>251</v>
          </cell>
          <cell r="Y90">
            <v>506</v>
          </cell>
          <cell r="Z90">
            <v>466</v>
          </cell>
          <cell r="AA90">
            <v>484</v>
          </cell>
        </row>
        <row r="91">
          <cell r="B91">
            <v>45</v>
          </cell>
          <cell r="C91" t="str">
            <v>北村　芳保</v>
          </cell>
          <cell r="D91" t="str">
            <v>ｷﾀﾑﾗ ﾖｼﾔｽ</v>
          </cell>
          <cell r="E91" t="str">
            <v>藤沢市善行5-14-16</v>
          </cell>
          <cell r="F91" t="str">
            <v>090-3806-3237</v>
          </cell>
          <cell r="G91">
            <v>5137</v>
          </cell>
          <cell r="H91">
            <v>256000</v>
          </cell>
          <cell r="I91">
            <v>251000</v>
          </cell>
          <cell r="J91">
            <v>246000</v>
          </cell>
          <cell r="K91">
            <v>241000</v>
          </cell>
          <cell r="L91" t="str">
            <v>西俣野590</v>
          </cell>
          <cell r="M91" t="str">
            <v>西俣野593</v>
          </cell>
          <cell r="N91" t="str">
            <v>西俣野594</v>
          </cell>
          <cell r="O91" t="str">
            <v>西俣野600-1</v>
          </cell>
          <cell r="P91" t="str">
            <v>西俣野601-1</v>
          </cell>
          <cell r="Q91" t="str">
            <v>西俣野608</v>
          </cell>
          <cell r="R91" t="str">
            <v>西俣野609-1</v>
          </cell>
          <cell r="S91" t="str">
            <v>西俣野1053-1</v>
          </cell>
          <cell r="T91" t="str">
            <v>西俣野1054</v>
          </cell>
        </row>
        <row r="92">
          <cell r="L92">
            <v>498</v>
          </cell>
          <cell r="M92">
            <v>466</v>
          </cell>
          <cell r="N92">
            <v>466</v>
          </cell>
          <cell r="O92">
            <v>417</v>
          </cell>
          <cell r="P92">
            <v>468</v>
          </cell>
          <cell r="Q92">
            <v>466</v>
          </cell>
          <cell r="R92">
            <v>409</v>
          </cell>
          <cell r="S92">
            <v>956</v>
          </cell>
          <cell r="T92">
            <v>991</v>
          </cell>
        </row>
        <row r="93">
          <cell r="B93">
            <v>46</v>
          </cell>
          <cell r="C93" t="str">
            <v>神山　直樹</v>
          </cell>
          <cell r="D93" t="str">
            <v>ｺｳﾔﾏ ﾅｵｷ</v>
          </cell>
          <cell r="E93" t="str">
            <v>藤沢市湘南台6-44-5</v>
          </cell>
          <cell r="F93" t="str">
            <v>090-1617-0905</v>
          </cell>
          <cell r="G93">
            <v>3498</v>
          </cell>
          <cell r="H93">
            <v>174000</v>
          </cell>
          <cell r="I93">
            <v>171000</v>
          </cell>
          <cell r="J93">
            <v>167000</v>
          </cell>
          <cell r="K93">
            <v>164000</v>
          </cell>
          <cell r="L93" t="str">
            <v>高倉1378</v>
          </cell>
          <cell r="M93" t="str">
            <v>高倉1382</v>
          </cell>
          <cell r="N93" t="str">
            <v>高倉1386</v>
          </cell>
          <cell r="O93" t="str">
            <v>高倉1387</v>
          </cell>
        </row>
        <row r="94">
          <cell r="L94">
            <v>983</v>
          </cell>
          <cell r="M94">
            <v>576</v>
          </cell>
          <cell r="N94">
            <v>961</v>
          </cell>
          <cell r="O94">
            <v>978</v>
          </cell>
        </row>
        <row r="95">
          <cell r="B95">
            <v>47</v>
          </cell>
          <cell r="C95" t="str">
            <v>神山　浩幸</v>
          </cell>
          <cell r="D95" t="str">
            <v>ｺｳﾔﾏ ﾋﾛﾕｷ</v>
          </cell>
          <cell r="E95" t="str">
            <v>藤沢市湘南台6-43-2</v>
          </cell>
          <cell r="F95" t="str">
            <v>090-8809-4151</v>
          </cell>
          <cell r="G95">
            <v>3580</v>
          </cell>
          <cell r="H95">
            <v>179000</v>
          </cell>
          <cell r="I95">
            <v>175000</v>
          </cell>
          <cell r="J95">
            <v>171000</v>
          </cell>
          <cell r="K95">
            <v>168000</v>
          </cell>
          <cell r="L95" t="str">
            <v>高倉1360</v>
          </cell>
          <cell r="M95" t="str">
            <v>高倉1406</v>
          </cell>
          <cell r="N95" t="str">
            <v>高倉1417-1</v>
          </cell>
          <cell r="O95" t="str">
            <v>高倉1417-2</v>
          </cell>
          <cell r="P95" t="str">
            <v>高倉1417-3</v>
          </cell>
          <cell r="Q95" t="str">
            <v>高倉1431</v>
          </cell>
        </row>
        <row r="96">
          <cell r="L96">
            <v>975</v>
          </cell>
          <cell r="M96">
            <v>951</v>
          </cell>
          <cell r="N96">
            <v>657</v>
          </cell>
          <cell r="O96">
            <v>155</v>
          </cell>
          <cell r="P96">
            <v>341</v>
          </cell>
          <cell r="Q96">
            <v>501</v>
          </cell>
        </row>
        <row r="97">
          <cell r="B97">
            <v>48</v>
          </cell>
          <cell r="C97" t="str">
            <v>近藤　健雄</v>
          </cell>
          <cell r="D97" t="str">
            <v>ｺﾝﾄﾞｳ ｹﾝｵ</v>
          </cell>
          <cell r="E97" t="str">
            <v>藤沢市本鵠沼5-8-8</v>
          </cell>
          <cell r="F97" t="str">
            <v>0466-22-8473</v>
          </cell>
          <cell r="G97">
            <v>2084</v>
          </cell>
          <cell r="H97">
            <v>104000</v>
          </cell>
          <cell r="I97">
            <v>102000</v>
          </cell>
          <cell r="J97">
            <v>100000</v>
          </cell>
          <cell r="K97">
            <v>97000</v>
          </cell>
          <cell r="L97" t="str">
            <v>大庭6821</v>
          </cell>
          <cell r="M97" t="str">
            <v>大庭6822</v>
          </cell>
          <cell r="N97" t="str">
            <v>大庭6852-1</v>
          </cell>
          <cell r="O97" t="str">
            <v>大庭6853-1</v>
          </cell>
        </row>
        <row r="98">
          <cell r="L98">
            <v>680</v>
          </cell>
          <cell r="M98">
            <v>485</v>
          </cell>
          <cell r="N98">
            <v>469</v>
          </cell>
          <cell r="O98">
            <v>450</v>
          </cell>
        </row>
        <row r="99">
          <cell r="B99">
            <v>49</v>
          </cell>
          <cell r="C99" t="str">
            <v>齋藤　弘</v>
          </cell>
          <cell r="D99" t="str">
            <v>ｻｲﾄｳ ﾋﾛｼ</v>
          </cell>
          <cell r="E99" t="str">
            <v>藤沢市湘南台6-39-10</v>
          </cell>
          <cell r="F99" t="str">
            <v>0466-44-2466</v>
          </cell>
          <cell r="G99">
            <v>4242</v>
          </cell>
          <cell r="H99">
            <v>212000</v>
          </cell>
          <cell r="I99">
            <v>207000</v>
          </cell>
          <cell r="J99">
            <v>203000</v>
          </cell>
          <cell r="K99">
            <v>199000</v>
          </cell>
          <cell r="L99" t="str">
            <v>高倉1402</v>
          </cell>
          <cell r="M99" t="str">
            <v>高倉1412</v>
          </cell>
          <cell r="N99" t="str">
            <v>高倉1413</v>
          </cell>
          <cell r="O99" t="str">
            <v>高倉1414</v>
          </cell>
          <cell r="P99" t="str">
            <v>高倉1416</v>
          </cell>
        </row>
        <row r="100">
          <cell r="L100">
            <v>971</v>
          </cell>
          <cell r="M100">
            <v>978</v>
          </cell>
          <cell r="N100">
            <v>980</v>
          </cell>
          <cell r="O100">
            <v>938</v>
          </cell>
          <cell r="P100">
            <v>375</v>
          </cell>
        </row>
        <row r="101">
          <cell r="B101">
            <v>50</v>
          </cell>
          <cell r="C101" t="str">
            <v>櫻井　博康</v>
          </cell>
          <cell r="D101" t="str">
            <v>ｻｸﾗｲ ﾋﾛﾔｽ</v>
          </cell>
          <cell r="E101" t="str">
            <v>藤沢市辻堂元町3-18-12</v>
          </cell>
          <cell r="F101" t="str">
            <v>090-4225-2708</v>
          </cell>
          <cell r="G101">
            <v>1166</v>
          </cell>
          <cell r="H101">
            <v>58000</v>
          </cell>
          <cell r="I101">
            <v>57000</v>
          </cell>
          <cell r="J101">
            <v>55000</v>
          </cell>
          <cell r="K101">
            <v>54000</v>
          </cell>
          <cell r="L101" t="str">
            <v>宮原252</v>
          </cell>
        </row>
        <row r="102">
          <cell r="L102">
            <v>1166</v>
          </cell>
        </row>
        <row r="103">
          <cell r="B103">
            <v>51</v>
          </cell>
          <cell r="C103" t="str">
            <v>佐藤　浩幸</v>
          </cell>
          <cell r="D103" t="str">
            <v>ｻﾄｳ ﾋﾛﾕｷ</v>
          </cell>
          <cell r="E103" t="str">
            <v>藤沢市用田26</v>
          </cell>
          <cell r="F103" t="str">
            <v>080-5482-5019</v>
          </cell>
          <cell r="G103">
            <v>1455</v>
          </cell>
          <cell r="H103">
            <v>72000</v>
          </cell>
          <cell r="I103">
            <v>71000</v>
          </cell>
          <cell r="J103">
            <v>69000</v>
          </cell>
          <cell r="K103">
            <v>68000</v>
          </cell>
          <cell r="L103" t="str">
            <v>用田2489</v>
          </cell>
          <cell r="M103" t="str">
            <v>用田2490</v>
          </cell>
          <cell r="N103" t="str">
            <v>用田2492</v>
          </cell>
        </row>
        <row r="104">
          <cell r="L104">
            <v>485</v>
          </cell>
          <cell r="M104">
            <v>485</v>
          </cell>
          <cell r="N104">
            <v>485</v>
          </cell>
        </row>
        <row r="105">
          <cell r="B105">
            <v>52</v>
          </cell>
          <cell r="C105" t="str">
            <v>佐藤　正臣</v>
          </cell>
          <cell r="D105" t="str">
            <v>ｻﾄｳ ﾏｻｵﾐ</v>
          </cell>
          <cell r="E105" t="str">
            <v>藤沢市西俣野1872</v>
          </cell>
          <cell r="F105" t="str">
            <v>0466-81-2398</v>
          </cell>
          <cell r="G105">
            <v>5165</v>
          </cell>
          <cell r="H105">
            <v>258000</v>
          </cell>
          <cell r="I105">
            <v>253000</v>
          </cell>
          <cell r="J105">
            <v>247000</v>
          </cell>
          <cell r="K105">
            <v>242000</v>
          </cell>
          <cell r="L105" t="str">
            <v>西俣野1056-1-2-3</v>
          </cell>
          <cell r="M105" t="str">
            <v>西俣野1168-1</v>
          </cell>
          <cell r="N105" t="str">
            <v>西俣野1287-1</v>
          </cell>
          <cell r="O105" t="str">
            <v>西俣野1296-1</v>
          </cell>
          <cell r="P105" t="str">
            <v>西俣野1297-1</v>
          </cell>
          <cell r="Q105" t="str">
            <v>西俣野1305</v>
          </cell>
          <cell r="R105" t="str">
            <v>西俣野1341-1</v>
          </cell>
          <cell r="S105" t="str">
            <v>西俣野1466-1-2</v>
          </cell>
        </row>
        <row r="106">
          <cell r="L106">
            <v>998</v>
          </cell>
          <cell r="M106">
            <v>504</v>
          </cell>
          <cell r="N106">
            <v>985</v>
          </cell>
          <cell r="O106">
            <v>991</v>
          </cell>
          <cell r="P106">
            <v>991</v>
          </cell>
          <cell r="Q106">
            <v>271</v>
          </cell>
          <cell r="R106">
            <v>214</v>
          </cell>
          <cell r="S106">
            <v>211</v>
          </cell>
        </row>
        <row r="107">
          <cell r="B107">
            <v>53</v>
          </cell>
          <cell r="C107" t="str">
            <v>椎野　幸夫</v>
          </cell>
          <cell r="D107" t="str">
            <v>ｼｲﾉ ﾕｷｵ</v>
          </cell>
          <cell r="E107" t="str">
            <v>藤沢市宮原1215</v>
          </cell>
          <cell r="F107" t="str">
            <v>0466-48-2425</v>
          </cell>
          <cell r="G107">
            <v>2332</v>
          </cell>
          <cell r="H107">
            <v>116000</v>
          </cell>
          <cell r="I107">
            <v>114000</v>
          </cell>
          <cell r="J107">
            <v>111000</v>
          </cell>
          <cell r="K107">
            <v>109000</v>
          </cell>
          <cell r="L107" t="str">
            <v>宮原241</v>
          </cell>
          <cell r="M107" t="str">
            <v>宮原244</v>
          </cell>
        </row>
        <row r="108">
          <cell r="L108">
            <v>1166</v>
          </cell>
          <cell r="M108">
            <v>1166</v>
          </cell>
        </row>
        <row r="109">
          <cell r="B109">
            <v>54</v>
          </cell>
          <cell r="C109" t="str">
            <v>渋谷　勇</v>
          </cell>
          <cell r="D109" t="str">
            <v>ｼﾌﾞﾔ ｲｻﾑ</v>
          </cell>
          <cell r="E109" t="str">
            <v>藤沢市亀井野3179</v>
          </cell>
          <cell r="F109" t="str">
            <v>090-2459-2279</v>
          </cell>
          <cell r="G109">
            <v>2436</v>
          </cell>
          <cell r="H109">
            <v>121000</v>
          </cell>
          <cell r="I109">
            <v>119000</v>
          </cell>
          <cell r="J109">
            <v>116000</v>
          </cell>
          <cell r="K109">
            <v>114000</v>
          </cell>
          <cell r="L109" t="str">
            <v>西俣野1122-1</v>
          </cell>
          <cell r="M109" t="str">
            <v>西俣野1231</v>
          </cell>
          <cell r="N109" t="str">
            <v>西俣野1415-1</v>
          </cell>
        </row>
        <row r="110">
          <cell r="L110">
            <v>985</v>
          </cell>
          <cell r="M110">
            <v>466</v>
          </cell>
          <cell r="N110">
            <v>985</v>
          </cell>
        </row>
        <row r="111">
          <cell r="B111">
            <v>55</v>
          </cell>
          <cell r="C111" t="str">
            <v>渋谷　晃一</v>
          </cell>
          <cell r="D111" t="str">
            <v>ｼﾌﾞﾔ ｺｳｲﾁ</v>
          </cell>
          <cell r="E111" t="str">
            <v>藤沢市西俣野2324</v>
          </cell>
          <cell r="F111" t="str">
            <v>090-8684-4720</v>
          </cell>
          <cell r="G111">
            <v>3745</v>
          </cell>
          <cell r="H111">
            <v>187000</v>
          </cell>
          <cell r="I111">
            <v>183000</v>
          </cell>
          <cell r="J111">
            <v>179000</v>
          </cell>
          <cell r="K111">
            <v>176000</v>
          </cell>
          <cell r="L111" t="str">
            <v>西俣野1319</v>
          </cell>
          <cell r="M111" t="str">
            <v>西俣野1375-1</v>
          </cell>
          <cell r="N111" t="str">
            <v>西俣野1383-1</v>
          </cell>
          <cell r="O111" t="str">
            <v>西俣野1396-1</v>
          </cell>
          <cell r="P111" t="str">
            <v>西俣野1397-1</v>
          </cell>
        </row>
        <row r="112">
          <cell r="L112">
            <v>271</v>
          </cell>
          <cell r="M112">
            <v>982</v>
          </cell>
          <cell r="N112">
            <v>606</v>
          </cell>
          <cell r="O112">
            <v>991</v>
          </cell>
          <cell r="P112">
            <v>895</v>
          </cell>
        </row>
        <row r="113">
          <cell r="B113">
            <v>56</v>
          </cell>
          <cell r="C113" t="str">
            <v>渋谷　秀夫</v>
          </cell>
          <cell r="D113" t="str">
            <v>ｼﾌﾞﾔ ﾋﾃﾞｵ</v>
          </cell>
          <cell r="E113" t="str">
            <v>藤沢市西俣野2106</v>
          </cell>
          <cell r="F113" t="str">
            <v>070-6425-2652</v>
          </cell>
          <cell r="G113">
            <v>4589</v>
          </cell>
          <cell r="H113">
            <v>229000</v>
          </cell>
          <cell r="I113">
            <v>224000</v>
          </cell>
          <cell r="J113">
            <v>220000</v>
          </cell>
          <cell r="K113">
            <v>215000</v>
          </cell>
          <cell r="L113" t="str">
            <v>西俣野1186</v>
          </cell>
          <cell r="M113" t="str">
            <v>西俣野1187-1</v>
          </cell>
          <cell r="N113" t="str">
            <v>西俣野1188-1</v>
          </cell>
          <cell r="O113" t="str">
            <v>西俣野1189</v>
          </cell>
          <cell r="P113" t="str">
            <v>西俣野1208-1</v>
          </cell>
          <cell r="Q113" t="str">
            <v>西俣野1215</v>
          </cell>
          <cell r="R113" t="str">
            <v>西俣野1216</v>
          </cell>
          <cell r="S113" t="str">
            <v>西俣野1281-1</v>
          </cell>
          <cell r="T113" t="str">
            <v>西俣野1339</v>
          </cell>
        </row>
        <row r="114">
          <cell r="L114">
            <v>392</v>
          </cell>
          <cell r="M114">
            <v>239</v>
          </cell>
          <cell r="N114">
            <v>334</v>
          </cell>
          <cell r="O114">
            <v>494</v>
          </cell>
          <cell r="P114">
            <v>985</v>
          </cell>
          <cell r="Q114">
            <v>466</v>
          </cell>
          <cell r="R114">
            <v>498</v>
          </cell>
          <cell r="S114">
            <v>985</v>
          </cell>
          <cell r="T114">
            <v>196</v>
          </cell>
        </row>
        <row r="115">
          <cell r="B115">
            <v>57</v>
          </cell>
          <cell r="C115" t="str">
            <v>渋谷　忠宏</v>
          </cell>
          <cell r="D115" t="str">
            <v>ｼﾌﾞﾔ ﾀﾀﾞﾋﾛ</v>
          </cell>
          <cell r="E115" t="str">
            <v>藤沢市西俣野2095</v>
          </cell>
          <cell r="F115" t="str">
            <v>090-2240-0783</v>
          </cell>
          <cell r="G115">
            <v>9564</v>
          </cell>
          <cell r="H115">
            <v>478000</v>
          </cell>
          <cell r="I115">
            <v>468000</v>
          </cell>
          <cell r="J115">
            <v>459000</v>
          </cell>
          <cell r="K115">
            <v>449000</v>
          </cell>
          <cell r="L115" t="str">
            <v>西俣野656-1</v>
          </cell>
          <cell r="M115" t="str">
            <v>西俣野665</v>
          </cell>
          <cell r="N115" t="str">
            <v>西俣野669</v>
          </cell>
          <cell r="O115" t="str">
            <v>西俣野671-1-2-3</v>
          </cell>
          <cell r="P115" t="str">
            <v>西俣野1036-1</v>
          </cell>
          <cell r="Q115" t="str">
            <v>西俣野1139-1</v>
          </cell>
          <cell r="R115" t="str">
            <v>西俣野1146-1</v>
          </cell>
          <cell r="S115" t="str">
            <v>西俣野1227</v>
          </cell>
          <cell r="T115" t="str">
            <v>西俣野1228</v>
          </cell>
          <cell r="U115" t="str">
            <v>西俣野1233</v>
          </cell>
          <cell r="V115" t="str">
            <v>西俣野1283-1</v>
          </cell>
          <cell r="W115" t="str">
            <v>西俣野1285-1</v>
          </cell>
          <cell r="X115" t="str">
            <v>西俣野1295-1</v>
          </cell>
          <cell r="Y115" t="str">
            <v>西俣野1321-1</v>
          </cell>
        </row>
        <row r="116">
          <cell r="L116">
            <v>871</v>
          </cell>
          <cell r="M116">
            <v>372</v>
          </cell>
          <cell r="N116">
            <v>372</v>
          </cell>
          <cell r="O116">
            <v>549</v>
          </cell>
          <cell r="P116">
            <v>985</v>
          </cell>
          <cell r="Q116">
            <v>975</v>
          </cell>
          <cell r="R116">
            <v>985</v>
          </cell>
          <cell r="S116">
            <v>288</v>
          </cell>
          <cell r="T116">
            <v>303</v>
          </cell>
          <cell r="U116">
            <v>498</v>
          </cell>
          <cell r="V116">
            <v>873</v>
          </cell>
          <cell r="W116">
            <v>985</v>
          </cell>
          <cell r="X116">
            <v>991</v>
          </cell>
          <cell r="Y116">
            <v>517</v>
          </cell>
        </row>
        <row r="117">
          <cell r="B117">
            <v>58</v>
          </cell>
          <cell r="C117" t="str">
            <v>渋谷　健一</v>
          </cell>
          <cell r="D117" t="str">
            <v>ｼﾌﾞﾔ ｹﾝｲﾁ</v>
          </cell>
          <cell r="E117" t="str">
            <v>藤沢市西俣野1950</v>
          </cell>
          <cell r="F117" t="str">
            <v>090-4451-1986</v>
          </cell>
          <cell r="G117">
            <v>5321</v>
          </cell>
          <cell r="H117">
            <v>266000</v>
          </cell>
          <cell r="I117">
            <v>260000</v>
          </cell>
          <cell r="J117">
            <v>255000</v>
          </cell>
          <cell r="K117">
            <v>250000</v>
          </cell>
          <cell r="L117" t="str">
            <v>西俣野1141</v>
          </cell>
          <cell r="M117" t="str">
            <v>西俣野1205-1</v>
          </cell>
          <cell r="N117" t="str">
            <v>西俣野1206-1</v>
          </cell>
          <cell r="O117" t="str">
            <v>西俣野1207-1</v>
          </cell>
          <cell r="P117" t="str">
            <v>西俣野1217</v>
          </cell>
          <cell r="Q117" t="str">
            <v>西俣野1218</v>
          </cell>
          <cell r="R117" t="str">
            <v>西俣野1256</v>
          </cell>
          <cell r="S117" t="str">
            <v>西俣野1257-1</v>
          </cell>
        </row>
        <row r="118">
          <cell r="L118">
            <v>611</v>
          </cell>
          <cell r="M118">
            <v>794</v>
          </cell>
          <cell r="N118">
            <v>985</v>
          </cell>
          <cell r="O118">
            <v>985</v>
          </cell>
          <cell r="P118">
            <v>498</v>
          </cell>
          <cell r="Q118">
            <v>466</v>
          </cell>
          <cell r="R118">
            <v>489</v>
          </cell>
          <cell r="S118">
            <v>493</v>
          </cell>
        </row>
        <row r="119">
          <cell r="B119">
            <v>59</v>
          </cell>
          <cell r="C119" t="str">
            <v>渋谷　幸宏</v>
          </cell>
          <cell r="D119" t="str">
            <v>ｼﾌﾞﾔ ﾕｷﾋﾛ</v>
          </cell>
          <cell r="E119" t="str">
            <v>藤沢市西俣野1975</v>
          </cell>
          <cell r="F119" t="str">
            <v>090-6472-5937</v>
          </cell>
          <cell r="G119">
            <v>12242</v>
          </cell>
          <cell r="H119">
            <v>612000</v>
          </cell>
          <cell r="I119">
            <v>599000</v>
          </cell>
          <cell r="J119">
            <v>587000</v>
          </cell>
          <cell r="K119">
            <v>575000</v>
          </cell>
          <cell r="L119" t="str">
            <v>西俣野1109-1</v>
          </cell>
          <cell r="M119" t="str">
            <v>西俣野1111-1</v>
          </cell>
          <cell r="N119" t="str">
            <v>西俣野1111-2</v>
          </cell>
          <cell r="O119" t="str">
            <v>西俣野1124-1</v>
          </cell>
          <cell r="P119" t="str">
            <v>西俣野1140</v>
          </cell>
          <cell r="Q119" t="str">
            <v>西俣野1143-1</v>
          </cell>
          <cell r="R119" t="str">
            <v>西俣野1144-1</v>
          </cell>
          <cell r="S119" t="str">
            <v>西俣野1147-1</v>
          </cell>
          <cell r="T119" t="str">
            <v>西俣野1165</v>
          </cell>
          <cell r="U119" t="str">
            <v>西俣野1167-1</v>
          </cell>
          <cell r="V119" t="str">
            <v>西俣野1170-1</v>
          </cell>
          <cell r="W119" t="str">
            <v>西俣野1242</v>
          </cell>
          <cell r="X119" t="str">
            <v>西俣野1243</v>
          </cell>
          <cell r="Y119" t="str">
            <v>西俣野1333-1</v>
          </cell>
          <cell r="Z119" t="str">
            <v>西俣野1334-1</v>
          </cell>
          <cell r="AA119" t="str">
            <v>西俣野1413-1-2-3</v>
          </cell>
          <cell r="AB119" t="str">
            <v>西俣野1431-1-2</v>
          </cell>
          <cell r="AC119" t="str">
            <v>西俣野1439-1-2</v>
          </cell>
          <cell r="AD119" t="str">
            <v>西俣野1471-1-2</v>
          </cell>
        </row>
        <row r="120">
          <cell r="L120">
            <v>450</v>
          </cell>
          <cell r="M120">
            <v>704</v>
          </cell>
          <cell r="N120">
            <v>280</v>
          </cell>
          <cell r="O120">
            <v>930</v>
          </cell>
          <cell r="P120">
            <v>1000</v>
          </cell>
          <cell r="Q120">
            <v>363</v>
          </cell>
          <cell r="R120">
            <v>602</v>
          </cell>
          <cell r="S120">
            <v>985</v>
          </cell>
          <cell r="T120">
            <v>466</v>
          </cell>
          <cell r="U120">
            <v>486</v>
          </cell>
          <cell r="V120">
            <v>484</v>
          </cell>
          <cell r="W120">
            <v>333</v>
          </cell>
          <cell r="X120">
            <v>670</v>
          </cell>
          <cell r="Y120">
            <v>985</v>
          </cell>
          <cell r="Z120">
            <v>984</v>
          </cell>
          <cell r="AA120">
            <v>942</v>
          </cell>
          <cell r="AB120">
            <v>679</v>
          </cell>
          <cell r="AC120">
            <v>248</v>
          </cell>
          <cell r="AD120">
            <v>651</v>
          </cell>
        </row>
        <row r="121">
          <cell r="B121">
            <v>60</v>
          </cell>
          <cell r="C121" t="str">
            <v>渋谷　善彦</v>
          </cell>
          <cell r="D121" t="str">
            <v>ｼﾌﾞﾔ ﾖｼﾋｺ</v>
          </cell>
          <cell r="E121" t="str">
            <v>藤沢市亀井野3193-5</v>
          </cell>
          <cell r="F121" t="str">
            <v>090-9813-2068</v>
          </cell>
          <cell r="G121">
            <v>4267</v>
          </cell>
          <cell r="H121">
            <v>213000</v>
          </cell>
          <cell r="I121">
            <v>209000</v>
          </cell>
          <cell r="J121">
            <v>204000</v>
          </cell>
          <cell r="K121">
            <v>200000</v>
          </cell>
          <cell r="L121" t="str">
            <v>西俣野1044-1-2</v>
          </cell>
          <cell r="M121" t="str">
            <v>西俣野1129-1</v>
          </cell>
          <cell r="N121" t="str">
            <v>西俣野1132-1</v>
          </cell>
          <cell r="O121" t="str">
            <v>西俣野1148-1</v>
          </cell>
          <cell r="P121" t="str">
            <v>西俣野1229</v>
          </cell>
          <cell r="Q121" t="str">
            <v>西俣野1230</v>
          </cell>
          <cell r="R121" t="str">
            <v>西俣野1234</v>
          </cell>
        </row>
        <row r="122">
          <cell r="L122">
            <v>1000</v>
          </cell>
          <cell r="M122">
            <v>32</v>
          </cell>
          <cell r="N122">
            <v>985</v>
          </cell>
          <cell r="O122">
            <v>820</v>
          </cell>
          <cell r="P122">
            <v>498</v>
          </cell>
          <cell r="Q122">
            <v>466</v>
          </cell>
          <cell r="R122">
            <v>466</v>
          </cell>
        </row>
        <row r="123">
          <cell r="B123">
            <v>61</v>
          </cell>
          <cell r="C123" t="str">
            <v>志村　健雄</v>
          </cell>
          <cell r="D123" t="str">
            <v>ｼﾑﾗ　ﾀｹｵ</v>
          </cell>
          <cell r="E123" t="str">
            <v>藤沢市大庭8179</v>
          </cell>
          <cell r="F123" t="str">
            <v>090-2141-6973</v>
          </cell>
          <cell r="G123">
            <v>884</v>
          </cell>
          <cell r="H123">
            <v>44000</v>
          </cell>
          <cell r="I123">
            <v>43000</v>
          </cell>
          <cell r="J123">
            <v>42000</v>
          </cell>
          <cell r="K123">
            <v>41000</v>
          </cell>
          <cell r="L123" t="str">
            <v>大庭6890-1</v>
          </cell>
        </row>
        <row r="124">
          <cell r="L124">
            <v>884</v>
          </cell>
        </row>
        <row r="125">
          <cell r="B125">
            <v>62</v>
          </cell>
          <cell r="C125" t="str">
            <v>下山　猛</v>
          </cell>
          <cell r="D125" t="str">
            <v>ｼﾓﾔﾏ ﾀｹｼ</v>
          </cell>
          <cell r="E125" t="str">
            <v>藤沢市西俣野2070</v>
          </cell>
          <cell r="F125" t="str">
            <v>090-7901-9479</v>
          </cell>
          <cell r="G125">
            <v>2764</v>
          </cell>
          <cell r="H125">
            <v>138000</v>
          </cell>
          <cell r="I125">
            <v>135000</v>
          </cell>
          <cell r="J125">
            <v>132000</v>
          </cell>
          <cell r="K125">
            <v>129000</v>
          </cell>
          <cell r="L125" t="str">
            <v>西俣野1261</v>
          </cell>
          <cell r="M125" t="str">
            <v>西俣野1303</v>
          </cell>
          <cell r="N125" t="str">
            <v>西俣野1304</v>
          </cell>
          <cell r="O125" t="str">
            <v>西俣野1320</v>
          </cell>
          <cell r="P125" t="str">
            <v>西俣野1342-1</v>
          </cell>
          <cell r="Q125" t="str">
            <v>西俣野1343</v>
          </cell>
          <cell r="R125" t="str">
            <v>西俣野1344-1</v>
          </cell>
        </row>
        <row r="126">
          <cell r="L126">
            <v>452</v>
          </cell>
          <cell r="M126">
            <v>320</v>
          </cell>
          <cell r="N126">
            <v>157</v>
          </cell>
          <cell r="O126">
            <v>440</v>
          </cell>
          <cell r="P126">
            <v>793</v>
          </cell>
          <cell r="Q126">
            <v>407</v>
          </cell>
          <cell r="R126">
            <v>195</v>
          </cell>
        </row>
        <row r="127">
          <cell r="B127">
            <v>63</v>
          </cell>
          <cell r="C127" t="str">
            <v>杉山　直樹</v>
          </cell>
          <cell r="D127" t="str">
            <v>ｽｷﾞﾔﾏ ﾅｵｷ</v>
          </cell>
          <cell r="E127" t="str">
            <v>藤沢市亀井野2978</v>
          </cell>
          <cell r="F127" t="str">
            <v>080-5005-3633</v>
          </cell>
          <cell r="G127">
            <v>950</v>
          </cell>
          <cell r="H127">
            <v>47000</v>
          </cell>
          <cell r="I127">
            <v>46000</v>
          </cell>
          <cell r="J127">
            <v>45000</v>
          </cell>
          <cell r="K127">
            <v>44000</v>
          </cell>
          <cell r="L127" t="str">
            <v>西俣野1097-1</v>
          </cell>
          <cell r="M127" t="str">
            <v>西俣野1098</v>
          </cell>
        </row>
        <row r="128">
          <cell r="L128">
            <v>484</v>
          </cell>
          <cell r="M128">
            <v>466</v>
          </cell>
        </row>
        <row r="129">
          <cell r="B129">
            <v>64</v>
          </cell>
          <cell r="C129" t="str">
            <v>杉山　昌信</v>
          </cell>
          <cell r="D129" t="str">
            <v>ｽｷﾞﾔﾏ ﾏｻﾉﾌﾞ</v>
          </cell>
          <cell r="E129" t="str">
            <v>藤沢市亀井野266</v>
          </cell>
          <cell r="F129" t="str">
            <v>090-8842-9256</v>
          </cell>
          <cell r="G129">
            <v>912</v>
          </cell>
          <cell r="H129">
            <v>45000</v>
          </cell>
          <cell r="I129">
            <v>44000</v>
          </cell>
          <cell r="J129">
            <v>43000</v>
          </cell>
          <cell r="K129">
            <v>42000</v>
          </cell>
          <cell r="L129" t="str">
            <v>西俣野711-1</v>
          </cell>
        </row>
        <row r="130">
          <cell r="L130">
            <v>912</v>
          </cell>
        </row>
        <row r="131">
          <cell r="B131">
            <v>65</v>
          </cell>
          <cell r="C131" t="str">
            <v>鈴木　政彦</v>
          </cell>
          <cell r="D131" t="str">
            <v>ｽｽﾞｷ ﾏｻﾋｺ</v>
          </cell>
          <cell r="E131" t="str">
            <v>藤沢市西俣野824</v>
          </cell>
          <cell r="F131" t="str">
            <v>080-2257-4593</v>
          </cell>
          <cell r="G131">
            <v>1804</v>
          </cell>
          <cell r="H131">
            <v>90000</v>
          </cell>
          <cell r="I131">
            <v>88000</v>
          </cell>
          <cell r="J131">
            <v>86000</v>
          </cell>
          <cell r="K131">
            <v>84000</v>
          </cell>
          <cell r="L131" t="str">
            <v>西俣野153</v>
          </cell>
          <cell r="M131" t="str">
            <v>西俣野638-1</v>
          </cell>
        </row>
        <row r="132">
          <cell r="L132">
            <v>1162</v>
          </cell>
          <cell r="M132">
            <v>642</v>
          </cell>
        </row>
        <row r="133">
          <cell r="B133">
            <v>66</v>
          </cell>
          <cell r="C133" t="str">
            <v>須田　裕</v>
          </cell>
          <cell r="D133" t="str">
            <v>ｽﾀﾞ ﾕﾀｶ</v>
          </cell>
          <cell r="E133" t="str">
            <v>藤沢市石川4084</v>
          </cell>
          <cell r="F133" t="str">
            <v>090-2317-1160</v>
          </cell>
          <cell r="G133">
            <v>28457</v>
          </cell>
          <cell r="H133">
            <v>1422000</v>
          </cell>
          <cell r="I133">
            <v>1394000</v>
          </cell>
          <cell r="J133">
            <v>1365000</v>
          </cell>
          <cell r="K133">
            <v>1337000</v>
          </cell>
          <cell r="L133" t="str">
            <v>大庭866</v>
          </cell>
          <cell r="M133" t="str">
            <v>大庭867</v>
          </cell>
          <cell r="N133" t="str">
            <v>大庭868</v>
          </cell>
          <cell r="O133" t="str">
            <v>大庭906-1</v>
          </cell>
          <cell r="P133" t="str">
            <v>大庭942-2</v>
          </cell>
          <cell r="Q133" t="str">
            <v>大庭942-3</v>
          </cell>
          <cell r="R133" t="str">
            <v>大庭1117</v>
          </cell>
          <cell r="S133" t="str">
            <v>大庭1119</v>
          </cell>
          <cell r="T133" t="str">
            <v>大庭1120</v>
          </cell>
          <cell r="U133" t="str">
            <v>大庭1121-1</v>
          </cell>
          <cell r="V133" t="str">
            <v>大庭1130</v>
          </cell>
          <cell r="W133" t="str">
            <v>大庭1136</v>
          </cell>
          <cell r="X133" t="str">
            <v>石川105</v>
          </cell>
          <cell r="Y133" t="str">
            <v>石川107</v>
          </cell>
          <cell r="Z133" t="str">
            <v>石川108</v>
          </cell>
          <cell r="AA133" t="str">
            <v>石川109</v>
          </cell>
          <cell r="AB133" t="str">
            <v>石川110</v>
          </cell>
          <cell r="AC133" t="str">
            <v>石川111</v>
          </cell>
          <cell r="AD133" t="str">
            <v>石川4106</v>
          </cell>
          <cell r="AE133" t="str">
            <v>石川4209-1</v>
          </cell>
          <cell r="AF133" t="str">
            <v>石川4210</v>
          </cell>
          <cell r="AG133" t="str">
            <v>石川4211</v>
          </cell>
          <cell r="AH133" t="str">
            <v>石川4212</v>
          </cell>
          <cell r="AI133" t="str">
            <v>石川4223</v>
          </cell>
          <cell r="AJ133" t="str">
            <v>石川4224</v>
          </cell>
          <cell r="AK133" t="str">
            <v>石川4225</v>
          </cell>
          <cell r="AL133" t="str">
            <v>石川4226</v>
          </cell>
          <cell r="AM133" t="str">
            <v>石川4227</v>
          </cell>
          <cell r="AN133" t="str">
            <v>石川4319</v>
          </cell>
          <cell r="AO133" t="str">
            <v>石川4320</v>
          </cell>
          <cell r="AP133" t="str">
            <v>石川4329</v>
          </cell>
          <cell r="AQ133" t="str">
            <v>石川4330</v>
          </cell>
          <cell r="AR133" t="str">
            <v>石川4331</v>
          </cell>
          <cell r="AS133" t="str">
            <v>石川4348-1</v>
          </cell>
          <cell r="AT133" t="str">
            <v>石川4349</v>
          </cell>
          <cell r="AU133" t="str">
            <v>石川4350</v>
          </cell>
          <cell r="AV133" t="str">
            <v>石川4353</v>
          </cell>
          <cell r="AW133" t="str">
            <v>石川4354</v>
          </cell>
          <cell r="AX133" t="str">
            <v>石川4380</v>
          </cell>
          <cell r="AY133" t="str">
            <v>石川4381</v>
          </cell>
          <cell r="AZ133" t="str">
            <v>石川4382</v>
          </cell>
          <cell r="BA133" t="str">
            <v>石川4452</v>
          </cell>
          <cell r="BB133" t="str">
            <v>石川4453</v>
          </cell>
          <cell r="BC133" t="str">
            <v>高倉1463</v>
          </cell>
          <cell r="BD133" t="str">
            <v>高倉1464</v>
          </cell>
          <cell r="BE133" t="str">
            <v>高倉1465</v>
          </cell>
          <cell r="BF133" t="str">
            <v>高倉1469</v>
          </cell>
          <cell r="BG133" t="str">
            <v>高倉1470</v>
          </cell>
          <cell r="BH133" t="str">
            <v>高倉1471</v>
          </cell>
        </row>
        <row r="134">
          <cell r="L134">
            <v>148</v>
          </cell>
          <cell r="M134">
            <v>145</v>
          </cell>
          <cell r="N134">
            <v>676</v>
          </cell>
          <cell r="O134">
            <v>586</v>
          </cell>
          <cell r="P134">
            <v>341</v>
          </cell>
          <cell r="Q134">
            <v>307</v>
          </cell>
          <cell r="R134">
            <v>971</v>
          </cell>
          <cell r="S134">
            <v>971</v>
          </cell>
          <cell r="T134">
            <v>971</v>
          </cell>
          <cell r="U134">
            <v>859</v>
          </cell>
          <cell r="V134">
            <v>586</v>
          </cell>
          <cell r="W134">
            <v>825</v>
          </cell>
          <cell r="X134">
            <v>485</v>
          </cell>
          <cell r="Y134">
            <v>485</v>
          </cell>
          <cell r="Z134">
            <v>485</v>
          </cell>
          <cell r="AA134">
            <v>242</v>
          </cell>
          <cell r="AB134">
            <v>242</v>
          </cell>
          <cell r="AC134">
            <v>485</v>
          </cell>
          <cell r="AD134">
            <v>288</v>
          </cell>
          <cell r="AE134">
            <v>480</v>
          </cell>
          <cell r="AF134">
            <v>485</v>
          </cell>
          <cell r="AG134">
            <v>485</v>
          </cell>
          <cell r="AH134">
            <v>485</v>
          </cell>
          <cell r="AI134">
            <v>485</v>
          </cell>
          <cell r="AJ134">
            <v>485</v>
          </cell>
          <cell r="AK134">
            <v>485</v>
          </cell>
          <cell r="AL134">
            <v>485</v>
          </cell>
          <cell r="AM134">
            <v>485</v>
          </cell>
          <cell r="AN134">
            <v>485</v>
          </cell>
          <cell r="AO134">
            <v>485</v>
          </cell>
          <cell r="AP134">
            <v>485</v>
          </cell>
          <cell r="AQ134">
            <v>485</v>
          </cell>
          <cell r="AR134">
            <v>194</v>
          </cell>
          <cell r="AS134">
            <v>251</v>
          </cell>
          <cell r="AT134">
            <v>485</v>
          </cell>
          <cell r="AU134">
            <v>485</v>
          </cell>
          <cell r="AV134">
            <v>485</v>
          </cell>
          <cell r="AW134">
            <v>485</v>
          </cell>
          <cell r="AX134">
            <v>485</v>
          </cell>
          <cell r="AY134">
            <v>485</v>
          </cell>
          <cell r="AZ134">
            <v>485</v>
          </cell>
          <cell r="BA134">
            <v>485</v>
          </cell>
          <cell r="BB134">
            <v>485</v>
          </cell>
          <cell r="BC134">
            <v>1470</v>
          </cell>
          <cell r="BD134">
            <v>1655</v>
          </cell>
          <cell r="BE134">
            <v>1236</v>
          </cell>
          <cell r="BF134">
            <v>965</v>
          </cell>
          <cell r="BG134">
            <v>968</v>
          </cell>
          <cell r="BH134">
            <v>955</v>
          </cell>
        </row>
        <row r="135">
          <cell r="B135">
            <v>67</v>
          </cell>
          <cell r="C135" t="str">
            <v>関根　銀蔵</v>
          </cell>
          <cell r="D135" t="str">
            <v>ｾｷﾈ ｷﾞﾝｿﾞｳ</v>
          </cell>
          <cell r="E135" t="str">
            <v>藤沢市辻堂元町6-2-2</v>
          </cell>
          <cell r="F135" t="str">
            <v>0466-36-5397</v>
          </cell>
          <cell r="G135">
            <v>3684</v>
          </cell>
          <cell r="H135">
            <v>184000</v>
          </cell>
          <cell r="I135">
            <v>180000</v>
          </cell>
          <cell r="J135">
            <v>176000</v>
          </cell>
          <cell r="K135">
            <v>173000</v>
          </cell>
          <cell r="L135" t="str">
            <v>西俣野707-1</v>
          </cell>
          <cell r="M135" t="str">
            <v>西俣野1107</v>
          </cell>
          <cell r="N135" t="str">
            <v>西俣野1108-1</v>
          </cell>
          <cell r="O135" t="str">
            <v>西俣野1126-1</v>
          </cell>
          <cell r="P135" t="str">
            <v>西俣野1127-1</v>
          </cell>
        </row>
        <row r="136">
          <cell r="L136">
            <v>985</v>
          </cell>
          <cell r="M136">
            <v>498</v>
          </cell>
          <cell r="N136">
            <v>488</v>
          </cell>
          <cell r="O136">
            <v>985</v>
          </cell>
          <cell r="P136">
            <v>728</v>
          </cell>
        </row>
        <row r="137">
          <cell r="B137">
            <v>68</v>
          </cell>
          <cell r="C137" t="str">
            <v>高嶋　光男</v>
          </cell>
          <cell r="D137" t="str">
            <v>ﾀｶｼﾏ ﾐﾂｵ</v>
          </cell>
          <cell r="E137" t="str">
            <v>藤沢市西俣野360</v>
          </cell>
          <cell r="F137" t="str">
            <v>0466-81-2367</v>
          </cell>
          <cell r="G137">
            <v>6391</v>
          </cell>
          <cell r="H137">
            <v>319000</v>
          </cell>
          <cell r="I137">
            <v>313000</v>
          </cell>
          <cell r="J137">
            <v>306000</v>
          </cell>
          <cell r="K137">
            <v>300000</v>
          </cell>
          <cell r="L137" t="str">
            <v>西俣野539-1</v>
          </cell>
          <cell r="M137" t="str">
            <v>西俣野546-1</v>
          </cell>
          <cell r="N137" t="str">
            <v>西俣野547-1</v>
          </cell>
          <cell r="O137" t="str">
            <v>西俣野548-1</v>
          </cell>
          <cell r="P137" t="str">
            <v>西俣野549</v>
          </cell>
          <cell r="Q137" t="str">
            <v>西俣野550-1</v>
          </cell>
          <cell r="R137" t="str">
            <v>西俣野551-1</v>
          </cell>
          <cell r="S137" t="str">
            <v>西俣野553-1</v>
          </cell>
          <cell r="T137" t="str">
            <v>西俣野554-1</v>
          </cell>
          <cell r="U137" t="str">
            <v>西俣野556-1</v>
          </cell>
          <cell r="V137" t="str">
            <v>西俣野599-1</v>
          </cell>
          <cell r="W137" t="str">
            <v>西俣野603-1</v>
          </cell>
          <cell r="X137" t="str">
            <v>西俣野605</v>
          </cell>
          <cell r="Y137" t="str">
            <v>西俣野617-1</v>
          </cell>
        </row>
        <row r="138">
          <cell r="L138">
            <v>494</v>
          </cell>
          <cell r="M138">
            <v>300</v>
          </cell>
          <cell r="N138">
            <v>369</v>
          </cell>
          <cell r="O138">
            <v>638</v>
          </cell>
          <cell r="P138">
            <v>375</v>
          </cell>
          <cell r="Q138">
            <v>620</v>
          </cell>
          <cell r="R138">
            <v>351</v>
          </cell>
          <cell r="S138">
            <v>622</v>
          </cell>
          <cell r="T138">
            <v>352</v>
          </cell>
          <cell r="U138">
            <v>622</v>
          </cell>
          <cell r="V138">
            <v>374</v>
          </cell>
          <cell r="W138">
            <v>468</v>
          </cell>
          <cell r="X138">
            <v>414</v>
          </cell>
          <cell r="Y138">
            <v>392</v>
          </cell>
        </row>
        <row r="139">
          <cell r="B139">
            <v>69</v>
          </cell>
          <cell r="C139" t="str">
            <v>髙橋　栄</v>
          </cell>
          <cell r="D139" t="str">
            <v>ﾀｶﾊｼ ｻｶｴ</v>
          </cell>
          <cell r="E139" t="str">
            <v>藤沢市長後1095</v>
          </cell>
          <cell r="F139" t="str">
            <v>0466-43-0177</v>
          </cell>
          <cell r="G139">
            <v>1261</v>
          </cell>
          <cell r="H139">
            <v>63000</v>
          </cell>
          <cell r="I139">
            <v>61000</v>
          </cell>
          <cell r="J139">
            <v>60000</v>
          </cell>
          <cell r="K139">
            <v>59000</v>
          </cell>
          <cell r="L139" t="str">
            <v>高倉1602</v>
          </cell>
          <cell r="M139" t="str">
            <v>高倉1603</v>
          </cell>
          <cell r="N139" t="str">
            <v>高倉1619-1-2-3-4-5</v>
          </cell>
        </row>
        <row r="140">
          <cell r="L140">
            <v>634</v>
          </cell>
          <cell r="M140">
            <v>358</v>
          </cell>
          <cell r="N140">
            <v>269</v>
          </cell>
        </row>
        <row r="141">
          <cell r="B141">
            <v>70</v>
          </cell>
          <cell r="C141" t="str">
            <v>田代　逸平</v>
          </cell>
          <cell r="D141" t="str">
            <v>ﾀｼﾛ ｲｯﾍﾟｲ</v>
          </cell>
          <cell r="E141" t="str">
            <v>藤沢市石川4787</v>
          </cell>
          <cell r="F141" t="str">
            <v>0466-81-2318</v>
          </cell>
          <cell r="G141">
            <v>3174</v>
          </cell>
          <cell r="H141">
            <v>158000</v>
          </cell>
          <cell r="I141">
            <v>155000</v>
          </cell>
          <cell r="J141">
            <v>152000</v>
          </cell>
          <cell r="K141">
            <v>149000</v>
          </cell>
          <cell r="L141" t="str">
            <v>石川106-1</v>
          </cell>
          <cell r="M141" t="str">
            <v>石川4040</v>
          </cell>
          <cell r="N141" t="str">
            <v>石川4235</v>
          </cell>
          <cell r="O141" t="str">
            <v>石川4238</v>
          </cell>
          <cell r="P141" t="str">
            <v>石川4351</v>
          </cell>
          <cell r="Q141" t="str">
            <v>石川4352</v>
          </cell>
          <cell r="R141" t="str">
            <v>石川4363</v>
          </cell>
          <cell r="S141" t="str">
            <v>石川4383</v>
          </cell>
        </row>
        <row r="142">
          <cell r="L142">
            <v>307</v>
          </cell>
          <cell r="M142">
            <v>442</v>
          </cell>
          <cell r="N142">
            <v>485</v>
          </cell>
          <cell r="O142">
            <v>485</v>
          </cell>
          <cell r="P142">
            <v>291</v>
          </cell>
          <cell r="Q142">
            <v>194</v>
          </cell>
          <cell r="R142">
            <v>485</v>
          </cell>
          <cell r="S142">
            <v>485</v>
          </cell>
        </row>
        <row r="143">
          <cell r="B143">
            <v>71</v>
          </cell>
          <cell r="C143" t="str">
            <v>田代　喜宣</v>
          </cell>
          <cell r="D143" t="str">
            <v>ﾀｼﾛ ｷﾖｼ</v>
          </cell>
          <cell r="E143" t="str">
            <v>藤沢市石川4785</v>
          </cell>
          <cell r="F143" t="str">
            <v>0466-81-7059</v>
          </cell>
          <cell r="G143">
            <v>12920</v>
          </cell>
          <cell r="H143">
            <v>646000</v>
          </cell>
          <cell r="I143">
            <v>633000</v>
          </cell>
          <cell r="J143">
            <v>620000</v>
          </cell>
          <cell r="K143">
            <v>607000</v>
          </cell>
          <cell r="L143" t="str">
            <v>西俣野1209-1</v>
          </cell>
          <cell r="M143" t="str">
            <v>西俣野1210-1</v>
          </cell>
          <cell r="N143" t="str">
            <v>石川4041</v>
          </cell>
          <cell r="O143" t="str">
            <v>石川4042</v>
          </cell>
          <cell r="P143" t="str">
            <v>石川4043</v>
          </cell>
          <cell r="Q143" t="str">
            <v>石川4044</v>
          </cell>
          <cell r="R143" t="str">
            <v>石川4045</v>
          </cell>
          <cell r="S143" t="str">
            <v>石川4237</v>
          </cell>
          <cell r="T143" t="str">
            <v>石川4328-1</v>
          </cell>
          <cell r="U143" t="str">
            <v>石川4361</v>
          </cell>
          <cell r="V143" t="str">
            <v>石川4362</v>
          </cell>
          <cell r="W143" t="str">
            <v>石川4365-1</v>
          </cell>
          <cell r="X143" t="str">
            <v>石川4366-1</v>
          </cell>
          <cell r="Y143" t="str">
            <v>石川4371-1</v>
          </cell>
          <cell r="Z143" t="str">
            <v>石川4372</v>
          </cell>
          <cell r="AA143" t="str">
            <v>石川4373</v>
          </cell>
          <cell r="AB143" t="str">
            <v>石川4374</v>
          </cell>
          <cell r="AC143" t="str">
            <v>石川4375</v>
          </cell>
          <cell r="AD143" t="str">
            <v>石川4379</v>
          </cell>
          <cell r="AE143" t="str">
            <v>石川4392</v>
          </cell>
          <cell r="AF143" t="str">
            <v>石川4394</v>
          </cell>
          <cell r="AG143" t="str">
            <v>石川4395</v>
          </cell>
          <cell r="AH143" t="str">
            <v>石川4398</v>
          </cell>
          <cell r="AI143" t="str">
            <v>石川4419</v>
          </cell>
          <cell r="AJ143" t="str">
            <v>石川4424</v>
          </cell>
          <cell r="AK143" t="str">
            <v>石川4425</v>
          </cell>
          <cell r="AL143" t="str">
            <v>石川4455-1-2-3</v>
          </cell>
          <cell r="AM143" t="str">
            <v>石川4456</v>
          </cell>
          <cell r="AN143" t="str">
            <v>石川4610-5</v>
          </cell>
          <cell r="AO143" t="str">
            <v>石川4610-6</v>
          </cell>
          <cell r="AP143" t="str">
            <v>石川4610-7</v>
          </cell>
          <cell r="AQ143" t="str">
            <v>石川4611-1</v>
          </cell>
        </row>
        <row r="144">
          <cell r="L144">
            <v>985</v>
          </cell>
          <cell r="M144">
            <v>957</v>
          </cell>
          <cell r="N144">
            <v>25</v>
          </cell>
          <cell r="O144">
            <v>236</v>
          </cell>
          <cell r="P144">
            <v>154</v>
          </cell>
          <cell r="Q144">
            <v>297</v>
          </cell>
          <cell r="R144">
            <v>129</v>
          </cell>
          <cell r="S144">
            <v>485</v>
          </cell>
          <cell r="T144">
            <v>462</v>
          </cell>
          <cell r="U144">
            <v>485</v>
          </cell>
          <cell r="V144">
            <v>485</v>
          </cell>
          <cell r="W144">
            <v>204</v>
          </cell>
          <cell r="X144">
            <v>35</v>
          </cell>
          <cell r="Y144">
            <v>243</v>
          </cell>
          <cell r="Z144">
            <v>485</v>
          </cell>
          <cell r="AA144">
            <v>485</v>
          </cell>
          <cell r="AB144">
            <v>485</v>
          </cell>
          <cell r="AC144">
            <v>485</v>
          </cell>
          <cell r="AD144">
            <v>485</v>
          </cell>
          <cell r="AE144">
            <v>485</v>
          </cell>
          <cell r="AF144">
            <v>485</v>
          </cell>
          <cell r="AG144">
            <v>482</v>
          </cell>
          <cell r="AH144">
            <v>307</v>
          </cell>
          <cell r="AI144">
            <v>485</v>
          </cell>
          <cell r="AJ144">
            <v>297</v>
          </cell>
          <cell r="AK144">
            <v>397</v>
          </cell>
          <cell r="AL144">
            <v>484</v>
          </cell>
          <cell r="AM144">
            <v>485</v>
          </cell>
          <cell r="AN144">
            <v>127</v>
          </cell>
          <cell r="AO144">
            <v>485</v>
          </cell>
          <cell r="AP144">
            <v>357</v>
          </cell>
          <cell r="AQ144">
            <v>437</v>
          </cell>
        </row>
        <row r="145">
          <cell r="B145">
            <v>72</v>
          </cell>
          <cell r="C145" t="str">
            <v>田代　哲雄</v>
          </cell>
          <cell r="D145" t="str">
            <v>ﾀｼﾛ ﾃﾂｵ</v>
          </cell>
          <cell r="E145" t="str">
            <v>藤沢市石川4135</v>
          </cell>
          <cell r="F145" t="str">
            <v>0466-81-7240</v>
          </cell>
          <cell r="G145">
            <v>2459</v>
          </cell>
          <cell r="H145">
            <v>122000</v>
          </cell>
          <cell r="I145">
            <v>120000</v>
          </cell>
          <cell r="J145">
            <v>118000</v>
          </cell>
          <cell r="K145">
            <v>115000</v>
          </cell>
          <cell r="L145" t="str">
            <v>石川4026</v>
          </cell>
          <cell r="M145" t="str">
            <v>石川4027</v>
          </cell>
          <cell r="N145" t="str">
            <v>石川4028</v>
          </cell>
          <cell r="O145" t="str">
            <v>石川4029</v>
          </cell>
          <cell r="P145" t="str">
            <v>石川4326-1、4327-1</v>
          </cell>
          <cell r="Q145" t="str">
            <v>石川4332</v>
          </cell>
          <cell r="R145" t="str">
            <v>石川4333</v>
          </cell>
          <cell r="S145" t="str">
            <v>石川4334</v>
          </cell>
          <cell r="T145" t="str">
            <v>石川4369-1</v>
          </cell>
        </row>
        <row r="146">
          <cell r="L146">
            <v>297</v>
          </cell>
          <cell r="M146">
            <v>239</v>
          </cell>
          <cell r="N146">
            <v>233</v>
          </cell>
          <cell r="O146">
            <v>135</v>
          </cell>
          <cell r="P146">
            <v>161</v>
          </cell>
          <cell r="Q146">
            <v>291</v>
          </cell>
          <cell r="R146">
            <v>485</v>
          </cell>
          <cell r="S146">
            <v>485</v>
          </cell>
          <cell r="T146">
            <v>133</v>
          </cell>
        </row>
        <row r="147">
          <cell r="B147">
            <v>73</v>
          </cell>
          <cell r="C147" t="str">
            <v>田代　誠</v>
          </cell>
          <cell r="D147" t="str">
            <v>ﾀｼﾛ ﾏｺﾄ</v>
          </cell>
          <cell r="E147" t="str">
            <v>藤沢市石川4037</v>
          </cell>
          <cell r="F147" t="str">
            <v>090-7426-7688</v>
          </cell>
          <cell r="G147">
            <v>5441</v>
          </cell>
          <cell r="H147">
            <v>272000</v>
          </cell>
          <cell r="I147">
            <v>266000</v>
          </cell>
          <cell r="J147">
            <v>261000</v>
          </cell>
          <cell r="K147">
            <v>255000</v>
          </cell>
          <cell r="L147" t="str">
            <v>石川96</v>
          </cell>
          <cell r="M147" t="str">
            <v>石川102</v>
          </cell>
          <cell r="N147" t="str">
            <v>石川103</v>
          </cell>
          <cell r="O147" t="str">
            <v>石川104</v>
          </cell>
          <cell r="P147" t="str">
            <v>石川114</v>
          </cell>
          <cell r="Q147" t="str">
            <v>石川115</v>
          </cell>
          <cell r="R147" t="str">
            <v>石川4239</v>
          </cell>
          <cell r="S147" t="str">
            <v>石川4253-1</v>
          </cell>
          <cell r="T147" t="str">
            <v>石川4355</v>
          </cell>
          <cell r="U147" t="str">
            <v>石川4356</v>
          </cell>
          <cell r="V147" t="str">
            <v>石川4357</v>
          </cell>
          <cell r="W147" t="str">
            <v>石川4358-1</v>
          </cell>
          <cell r="X147" t="str">
            <v>石川4358-2</v>
          </cell>
        </row>
        <row r="148">
          <cell r="L148">
            <v>485</v>
          </cell>
          <cell r="M148">
            <v>728</v>
          </cell>
          <cell r="N148">
            <v>485</v>
          </cell>
          <cell r="O148">
            <v>485</v>
          </cell>
          <cell r="P148">
            <v>485</v>
          </cell>
          <cell r="Q148">
            <v>388</v>
          </cell>
          <cell r="R148">
            <v>485</v>
          </cell>
          <cell r="S148">
            <v>416</v>
          </cell>
          <cell r="T148">
            <v>495</v>
          </cell>
          <cell r="U148">
            <v>495</v>
          </cell>
          <cell r="V148">
            <v>148</v>
          </cell>
          <cell r="W148">
            <v>297</v>
          </cell>
          <cell r="X148">
            <v>49</v>
          </cell>
        </row>
        <row r="149">
          <cell r="B149">
            <v>74</v>
          </cell>
          <cell r="C149" t="str">
            <v>田中　忠幸</v>
          </cell>
          <cell r="D149" t="str">
            <v>ﾀﾅｶ ﾀﾀﾞﾕｷ</v>
          </cell>
          <cell r="E149" t="str">
            <v>藤沢市亀井野2998番地ｲ号2</v>
          </cell>
          <cell r="F149" t="str">
            <v>0466-81-0820</v>
          </cell>
          <cell r="G149">
            <v>1834</v>
          </cell>
          <cell r="H149">
            <v>91000</v>
          </cell>
          <cell r="I149">
            <v>89000</v>
          </cell>
          <cell r="J149">
            <v>88000</v>
          </cell>
          <cell r="K149">
            <v>86000</v>
          </cell>
          <cell r="L149" t="str">
            <v>西俣野597-1</v>
          </cell>
          <cell r="M149" t="str">
            <v>西俣野598-1</v>
          </cell>
          <cell r="N149" t="str">
            <v>西俣野613-1</v>
          </cell>
          <cell r="O149" t="str">
            <v>西俣野614</v>
          </cell>
          <cell r="P149" t="str">
            <v>西俣野621-2</v>
          </cell>
          <cell r="Q149" t="str">
            <v>西俣野622-2</v>
          </cell>
        </row>
        <row r="150">
          <cell r="L150">
            <v>369</v>
          </cell>
          <cell r="M150">
            <v>389</v>
          </cell>
          <cell r="N150">
            <v>443</v>
          </cell>
          <cell r="O150">
            <v>498</v>
          </cell>
          <cell r="P150">
            <v>77</v>
          </cell>
          <cell r="Q150">
            <v>58</v>
          </cell>
        </row>
        <row r="151">
          <cell r="B151">
            <v>75</v>
          </cell>
          <cell r="C151" t="str">
            <v>田中　秀和</v>
          </cell>
          <cell r="D151" t="str">
            <v>ﾀﾅｶ ﾋﾃﾞｶｽﾞ</v>
          </cell>
          <cell r="E151" t="str">
            <v>藤沢市長後1086</v>
          </cell>
          <cell r="F151" t="str">
            <v>0466-44-0729</v>
          </cell>
          <cell r="G151">
            <v>5897</v>
          </cell>
          <cell r="H151">
            <v>294000</v>
          </cell>
          <cell r="I151">
            <v>288000</v>
          </cell>
          <cell r="J151">
            <v>283000</v>
          </cell>
          <cell r="K151">
            <v>277000</v>
          </cell>
          <cell r="L151" t="str">
            <v>高倉1560</v>
          </cell>
          <cell r="M151" t="str">
            <v>高倉1561</v>
          </cell>
          <cell r="N151" t="str">
            <v>高倉1639</v>
          </cell>
          <cell r="O151" t="str">
            <v>高倉1644</v>
          </cell>
          <cell r="P151" t="str">
            <v>高倉1646</v>
          </cell>
          <cell r="Q151" t="str">
            <v>高倉1672-1</v>
          </cell>
          <cell r="R151" t="str">
            <v>高倉1672-2</v>
          </cell>
          <cell r="S151" t="str">
            <v>高倉1672-3</v>
          </cell>
          <cell r="T151" t="str">
            <v>高倉1677-1-2</v>
          </cell>
        </row>
        <row r="152">
          <cell r="L152">
            <v>980</v>
          </cell>
          <cell r="M152">
            <v>1003</v>
          </cell>
          <cell r="N152">
            <v>666</v>
          </cell>
          <cell r="O152">
            <v>643</v>
          </cell>
          <cell r="P152">
            <v>971</v>
          </cell>
          <cell r="Q152">
            <v>350</v>
          </cell>
          <cell r="R152">
            <v>330</v>
          </cell>
          <cell r="S152">
            <v>305</v>
          </cell>
          <cell r="T152">
            <v>649</v>
          </cell>
        </row>
        <row r="153">
          <cell r="B153">
            <v>76</v>
          </cell>
          <cell r="C153" t="str">
            <v>田中　福保</v>
          </cell>
          <cell r="D153" t="str">
            <v>ﾀﾅｶ ﾌｸﾔｽ</v>
          </cell>
          <cell r="E153" t="str">
            <v>藤沢市亀井野2986</v>
          </cell>
          <cell r="F153" t="str">
            <v>090-2736-8208</v>
          </cell>
          <cell r="G153">
            <v>1501</v>
          </cell>
          <cell r="H153">
            <v>75000</v>
          </cell>
          <cell r="I153">
            <v>73000</v>
          </cell>
          <cell r="J153">
            <v>72000</v>
          </cell>
          <cell r="K153">
            <v>70000</v>
          </cell>
          <cell r="L153" t="str">
            <v>西俣野1062</v>
          </cell>
          <cell r="M153" t="str">
            <v>西俣野1063-1</v>
          </cell>
        </row>
        <row r="154">
          <cell r="L154">
            <v>1000</v>
          </cell>
          <cell r="M154">
            <v>501</v>
          </cell>
        </row>
        <row r="155">
          <cell r="B155">
            <v>77</v>
          </cell>
          <cell r="C155" t="str">
            <v>塚越　由一</v>
          </cell>
          <cell r="D155" t="str">
            <v>ﾂｶｺｼ ﾖｼｶｽﾞ</v>
          </cell>
          <cell r="E155" t="str">
            <v>藤沢市高倉225</v>
          </cell>
          <cell r="F155" t="str">
            <v>0466-44-5186</v>
          </cell>
          <cell r="G155">
            <v>1918</v>
          </cell>
          <cell r="H155">
            <v>95000</v>
          </cell>
          <cell r="I155">
            <v>93000</v>
          </cell>
          <cell r="J155">
            <v>92000</v>
          </cell>
          <cell r="K155">
            <v>90000</v>
          </cell>
          <cell r="L155" t="str">
            <v>高倉185</v>
          </cell>
          <cell r="M155" t="str">
            <v>高倉186</v>
          </cell>
        </row>
        <row r="156">
          <cell r="L156">
            <v>983</v>
          </cell>
          <cell r="M156">
            <v>935</v>
          </cell>
        </row>
        <row r="157">
          <cell r="B157">
            <v>78</v>
          </cell>
          <cell r="C157" t="str">
            <v>永田　衛二</v>
          </cell>
          <cell r="D157" t="str">
            <v>ﾅｶﾞﾀ ｴｲｼﾞ</v>
          </cell>
          <cell r="E157" t="str">
            <v>藤沢市打戻3001</v>
          </cell>
          <cell r="F157" t="str">
            <v>090-9009-5896</v>
          </cell>
          <cell r="G157">
            <v>6886</v>
          </cell>
          <cell r="H157">
            <v>344000</v>
          </cell>
          <cell r="I157">
            <v>337000</v>
          </cell>
          <cell r="J157">
            <v>330000</v>
          </cell>
          <cell r="K157">
            <v>323000</v>
          </cell>
          <cell r="L157" t="str">
            <v>打戻1359</v>
          </cell>
          <cell r="M157" t="str">
            <v>打戻1360</v>
          </cell>
          <cell r="N157" t="str">
            <v>打戻1382</v>
          </cell>
          <cell r="O157" t="str">
            <v>打戻2806</v>
          </cell>
          <cell r="P157" t="str">
            <v>打戻2812</v>
          </cell>
          <cell r="Q157" t="str">
            <v>打戻2813</v>
          </cell>
          <cell r="R157" t="str">
            <v>打戻2814</v>
          </cell>
          <cell r="S157" t="str">
            <v>宮原34-1</v>
          </cell>
          <cell r="T157" t="str">
            <v>宮原37-1</v>
          </cell>
          <cell r="U157" t="str">
            <v>宮原38-1</v>
          </cell>
          <cell r="V157" t="str">
            <v>宮原143-1</v>
          </cell>
        </row>
        <row r="158">
          <cell r="L158">
            <v>215</v>
          </cell>
          <cell r="M158">
            <v>590</v>
          </cell>
          <cell r="N158">
            <v>782</v>
          </cell>
          <cell r="O158">
            <v>824</v>
          </cell>
          <cell r="P158">
            <v>595</v>
          </cell>
          <cell r="Q158">
            <v>442</v>
          </cell>
          <cell r="R158">
            <v>355</v>
          </cell>
          <cell r="S158">
            <v>402</v>
          </cell>
          <cell r="T158">
            <v>835</v>
          </cell>
          <cell r="U158">
            <v>938</v>
          </cell>
          <cell r="V158">
            <v>908</v>
          </cell>
        </row>
        <row r="159">
          <cell r="B159">
            <v>79</v>
          </cell>
          <cell r="C159" t="str">
            <v>中根　春雄</v>
          </cell>
          <cell r="D159" t="str">
            <v>ﾅｶﾈ ﾊﾙｵ</v>
          </cell>
          <cell r="E159" t="str">
            <v>藤沢市長後546-1</v>
          </cell>
          <cell r="F159" t="str">
            <v>0466-44-1762</v>
          </cell>
          <cell r="G159">
            <v>1547</v>
          </cell>
          <cell r="H159">
            <v>77000</v>
          </cell>
          <cell r="I159">
            <v>75000</v>
          </cell>
          <cell r="J159">
            <v>74000</v>
          </cell>
          <cell r="K159">
            <v>72000</v>
          </cell>
          <cell r="L159" t="str">
            <v>長後116-1</v>
          </cell>
          <cell r="M159" t="str">
            <v>長後117-1</v>
          </cell>
          <cell r="N159" t="str">
            <v>長後118-1</v>
          </cell>
          <cell r="O159" t="str">
            <v>長後119-1</v>
          </cell>
        </row>
        <row r="160">
          <cell r="L160">
            <v>467</v>
          </cell>
          <cell r="M160">
            <v>368</v>
          </cell>
          <cell r="N160">
            <v>518</v>
          </cell>
          <cell r="O160">
            <v>194</v>
          </cell>
        </row>
        <row r="161">
          <cell r="B161">
            <v>80</v>
          </cell>
          <cell r="C161" t="str">
            <v>西山　弘行</v>
          </cell>
          <cell r="D161" t="str">
            <v>ﾆｼﾔﾏ ﾋﾛﾕｷ</v>
          </cell>
          <cell r="E161" t="str">
            <v>藤沢市城南2-7-12</v>
          </cell>
          <cell r="F161" t="str">
            <v>080-8712-1714</v>
          </cell>
          <cell r="G161">
            <v>33411</v>
          </cell>
          <cell r="H161">
            <v>1670000</v>
          </cell>
          <cell r="I161">
            <v>1637000</v>
          </cell>
          <cell r="J161">
            <v>1603000</v>
          </cell>
          <cell r="K161">
            <v>1570000</v>
          </cell>
          <cell r="L161" t="str">
            <v>大庭865</v>
          </cell>
          <cell r="M161" t="str">
            <v>大庭869</v>
          </cell>
          <cell r="N161" t="str">
            <v>大庭876</v>
          </cell>
          <cell r="O161" t="str">
            <v>大庭900</v>
          </cell>
          <cell r="P161" t="str">
            <v>大庭905</v>
          </cell>
          <cell r="Q161" t="str">
            <v>大庭912-1</v>
          </cell>
          <cell r="R161" t="str">
            <v>大庭912-2</v>
          </cell>
          <cell r="S161" t="str">
            <v>大庭913-1</v>
          </cell>
          <cell r="T161" t="str">
            <v>大庭935</v>
          </cell>
          <cell r="U161" t="str">
            <v>大庭936</v>
          </cell>
          <cell r="V161" t="str">
            <v>大庭940</v>
          </cell>
          <cell r="W161" t="str">
            <v>大庭941-1-2</v>
          </cell>
          <cell r="X161" t="str">
            <v>大庭950</v>
          </cell>
          <cell r="Y161" t="str">
            <v>大庭952</v>
          </cell>
          <cell r="Z161" t="str">
            <v>大庭953</v>
          </cell>
          <cell r="AA161" t="str">
            <v>大庭972</v>
          </cell>
          <cell r="AB161" t="str">
            <v>大庭978</v>
          </cell>
          <cell r="AC161" t="str">
            <v>大庭979</v>
          </cell>
          <cell r="AD161" t="str">
            <v>大庭1000-1</v>
          </cell>
          <cell r="AE161" t="str">
            <v>大庭1000-2</v>
          </cell>
          <cell r="AF161" t="str">
            <v>大庭1001</v>
          </cell>
          <cell r="AG161" t="str">
            <v>大庭1002</v>
          </cell>
          <cell r="AH161" t="str">
            <v>大庭1043</v>
          </cell>
          <cell r="AI161" t="str">
            <v>大庭1094-1</v>
          </cell>
          <cell r="AJ161" t="str">
            <v>大庭1095-1</v>
          </cell>
          <cell r="AK161" t="str">
            <v>大庭1096-1</v>
          </cell>
          <cell r="AL161" t="str">
            <v>大庭1118</v>
          </cell>
          <cell r="AM161" t="str">
            <v>大庭1134</v>
          </cell>
          <cell r="AN161" t="str">
            <v>大庭1170</v>
          </cell>
          <cell r="AO161" t="str">
            <v>大庭1171</v>
          </cell>
          <cell r="AP161" t="str">
            <v>大庭1172</v>
          </cell>
          <cell r="AQ161" t="str">
            <v>大庭1182-3</v>
          </cell>
          <cell r="AR161" t="str">
            <v>大庭1185-1</v>
          </cell>
          <cell r="AS161" t="str">
            <v>大庭1206</v>
          </cell>
          <cell r="AT161" t="str">
            <v>大庭6608</v>
          </cell>
          <cell r="AU161" t="str">
            <v>大庭6609</v>
          </cell>
          <cell r="AV161" t="str">
            <v>大庭6625</v>
          </cell>
          <cell r="AW161" t="str">
            <v>大庭6629</v>
          </cell>
          <cell r="AX161" t="str">
            <v>大庭6630</v>
          </cell>
          <cell r="AY161" t="str">
            <v>大庭6905-1</v>
          </cell>
          <cell r="AZ161" t="str">
            <v>大庭6906</v>
          </cell>
          <cell r="BA161" t="str">
            <v>石川4314</v>
          </cell>
          <cell r="BB161" t="str">
            <v>石川4315</v>
          </cell>
          <cell r="BC161" t="str">
            <v>石川4337-1</v>
          </cell>
          <cell r="BD161" t="str">
            <v>石川4337-3</v>
          </cell>
        </row>
        <row r="162">
          <cell r="L162">
            <v>971</v>
          </cell>
          <cell r="M162">
            <v>971</v>
          </cell>
          <cell r="N162">
            <v>971</v>
          </cell>
          <cell r="O162">
            <v>971</v>
          </cell>
          <cell r="P162">
            <v>971</v>
          </cell>
          <cell r="Q162">
            <v>390</v>
          </cell>
          <cell r="R162">
            <v>78</v>
          </cell>
          <cell r="S162">
            <v>114</v>
          </cell>
          <cell r="T162">
            <v>971</v>
          </cell>
          <cell r="U162">
            <v>970</v>
          </cell>
          <cell r="V162">
            <v>971</v>
          </cell>
          <cell r="W162">
            <v>970</v>
          </cell>
          <cell r="X162">
            <v>485</v>
          </cell>
          <cell r="Y162">
            <v>971</v>
          </cell>
          <cell r="Z162">
            <v>971</v>
          </cell>
          <cell r="AA162">
            <v>971</v>
          </cell>
          <cell r="AB162">
            <v>881</v>
          </cell>
          <cell r="AC162">
            <v>90</v>
          </cell>
          <cell r="AD162">
            <v>355</v>
          </cell>
          <cell r="AE162">
            <v>615</v>
          </cell>
          <cell r="AF162">
            <v>971</v>
          </cell>
          <cell r="AG162">
            <v>971</v>
          </cell>
          <cell r="AH162">
            <v>971</v>
          </cell>
          <cell r="AI162">
            <v>334</v>
          </cell>
          <cell r="AJ162">
            <v>448</v>
          </cell>
          <cell r="AK162">
            <v>71</v>
          </cell>
          <cell r="AL162">
            <v>971</v>
          </cell>
          <cell r="AM162">
            <v>971</v>
          </cell>
          <cell r="AN162">
            <v>971</v>
          </cell>
          <cell r="AO162">
            <v>971</v>
          </cell>
          <cell r="AP162">
            <v>971</v>
          </cell>
          <cell r="AQ162">
            <v>464</v>
          </cell>
          <cell r="AR162">
            <v>961</v>
          </cell>
          <cell r="AS162">
            <v>715</v>
          </cell>
          <cell r="AT162">
            <v>971</v>
          </cell>
          <cell r="AU162">
            <v>971</v>
          </cell>
          <cell r="AV162">
            <v>1068</v>
          </cell>
          <cell r="AW162">
            <v>971</v>
          </cell>
          <cell r="AX162">
            <v>971</v>
          </cell>
          <cell r="AY162">
            <v>648</v>
          </cell>
          <cell r="AZ162">
            <v>971</v>
          </cell>
          <cell r="BA162">
            <v>485</v>
          </cell>
          <cell r="BB162">
            <v>485</v>
          </cell>
          <cell r="BC162">
            <v>225</v>
          </cell>
          <cell r="BD162">
            <v>226</v>
          </cell>
        </row>
        <row r="163">
          <cell r="B163">
            <v>81</v>
          </cell>
          <cell r="C163" t="str">
            <v>西山　由一</v>
          </cell>
          <cell r="D163" t="str">
            <v>ﾆｼﾔﾏ ﾖｼｶｽﾞ</v>
          </cell>
          <cell r="E163" t="str">
            <v>藤沢市宮原1558</v>
          </cell>
          <cell r="F163" t="str">
            <v>0466-48-2907</v>
          </cell>
          <cell r="G163">
            <v>3691</v>
          </cell>
          <cell r="H163">
            <v>184000</v>
          </cell>
          <cell r="I163">
            <v>180000</v>
          </cell>
          <cell r="J163">
            <v>177000</v>
          </cell>
          <cell r="K163">
            <v>173000</v>
          </cell>
          <cell r="L163" t="str">
            <v>宮原1777-1</v>
          </cell>
          <cell r="M163" t="str">
            <v>宮原1786-1</v>
          </cell>
          <cell r="N163" t="str">
            <v>宮原1788-1</v>
          </cell>
          <cell r="O163" t="str">
            <v>宮原1789-1</v>
          </cell>
        </row>
        <row r="164">
          <cell r="L164">
            <v>938</v>
          </cell>
          <cell r="M164">
            <v>938</v>
          </cell>
          <cell r="N164">
            <v>877</v>
          </cell>
          <cell r="O164">
            <v>938</v>
          </cell>
        </row>
        <row r="165">
          <cell r="B165">
            <v>82</v>
          </cell>
          <cell r="C165" t="str">
            <v>長谷川　登</v>
          </cell>
          <cell r="D165" t="str">
            <v>ﾊｾｶﾞﾜ ﾉﾎﾞﾙ</v>
          </cell>
          <cell r="E165" t="str">
            <v>藤沢市稲荷1-7-1</v>
          </cell>
          <cell r="F165" t="str">
            <v>090-3547-7443</v>
          </cell>
          <cell r="G165">
            <v>15611</v>
          </cell>
          <cell r="H165">
            <v>780000</v>
          </cell>
          <cell r="I165">
            <v>764000</v>
          </cell>
          <cell r="J165">
            <v>749000</v>
          </cell>
          <cell r="K165">
            <v>733000</v>
          </cell>
          <cell r="L165" t="str">
            <v>稲荷359</v>
          </cell>
          <cell r="M165" t="str">
            <v>稲荷360</v>
          </cell>
          <cell r="N165" t="str">
            <v>稲荷375-1</v>
          </cell>
          <cell r="O165" t="str">
            <v>稲荷375-2</v>
          </cell>
          <cell r="P165" t="str">
            <v>稲荷376</v>
          </cell>
          <cell r="Q165" t="str">
            <v>稲荷378</v>
          </cell>
          <cell r="R165" t="str">
            <v>稲荷379</v>
          </cell>
          <cell r="S165" t="str">
            <v>稲荷381</v>
          </cell>
          <cell r="T165" t="str">
            <v>稲荷383</v>
          </cell>
          <cell r="U165" t="str">
            <v>稲荷384</v>
          </cell>
          <cell r="V165" t="str">
            <v>稲荷385</v>
          </cell>
          <cell r="W165" t="str">
            <v>稲荷397</v>
          </cell>
          <cell r="X165" t="str">
            <v>稲荷399</v>
          </cell>
          <cell r="Y165" t="str">
            <v>稲荷400</v>
          </cell>
          <cell r="Z165" t="str">
            <v>稲荷401-1～7</v>
          </cell>
          <cell r="AA165" t="str">
            <v>大庭980</v>
          </cell>
          <cell r="AB165" t="str">
            <v>大庭981</v>
          </cell>
          <cell r="AC165" t="str">
            <v>大庭6595-1</v>
          </cell>
          <cell r="AD165" t="str">
            <v>大庭6595-2</v>
          </cell>
          <cell r="AE165" t="str">
            <v>大庭6596-1</v>
          </cell>
          <cell r="AF165" t="str">
            <v>大庭6622</v>
          </cell>
          <cell r="AG165" t="str">
            <v>大庭6623</v>
          </cell>
          <cell r="AH165" t="str">
            <v>大庭6624</v>
          </cell>
        </row>
        <row r="166">
          <cell r="L166">
            <v>971</v>
          </cell>
          <cell r="M166">
            <v>971</v>
          </cell>
          <cell r="N166">
            <v>582</v>
          </cell>
          <cell r="O166">
            <v>388</v>
          </cell>
          <cell r="P166">
            <v>556</v>
          </cell>
          <cell r="Q166">
            <v>971</v>
          </cell>
          <cell r="R166">
            <v>330</v>
          </cell>
          <cell r="S166">
            <v>226</v>
          </cell>
          <cell r="T166">
            <v>501</v>
          </cell>
          <cell r="U166">
            <v>469</v>
          </cell>
          <cell r="V166">
            <v>469</v>
          </cell>
          <cell r="W166">
            <v>971</v>
          </cell>
          <cell r="X166">
            <v>874</v>
          </cell>
          <cell r="Y166">
            <v>97</v>
          </cell>
          <cell r="Z166">
            <v>482</v>
          </cell>
          <cell r="AA166">
            <v>971</v>
          </cell>
          <cell r="AB166">
            <v>971</v>
          </cell>
          <cell r="AC166">
            <v>874</v>
          </cell>
          <cell r="AD166">
            <v>66</v>
          </cell>
          <cell r="AE166">
            <v>958</v>
          </cell>
          <cell r="AF166">
            <v>971</v>
          </cell>
          <cell r="AG166">
            <v>971</v>
          </cell>
          <cell r="AH166">
            <v>971</v>
          </cell>
        </row>
        <row r="167">
          <cell r="B167">
            <v>83</v>
          </cell>
          <cell r="C167" t="str">
            <v>秦野　吉雄</v>
          </cell>
          <cell r="D167" t="str">
            <v>ﾊﾀﾞﾉ ﾖｼｵ</v>
          </cell>
          <cell r="E167" t="str">
            <v>藤沢市高倉2208</v>
          </cell>
          <cell r="F167" t="str">
            <v>090-5439-4997</v>
          </cell>
          <cell r="G167">
            <v>1599</v>
          </cell>
          <cell r="H167">
            <v>79000</v>
          </cell>
          <cell r="I167">
            <v>78000</v>
          </cell>
          <cell r="J167">
            <v>76000</v>
          </cell>
          <cell r="K167">
            <v>75000</v>
          </cell>
          <cell r="L167" t="str">
            <v>高倉1549</v>
          </cell>
          <cell r="M167" t="str">
            <v>高倉1550</v>
          </cell>
        </row>
        <row r="168">
          <cell r="L168">
            <v>978</v>
          </cell>
          <cell r="M168">
            <v>621</v>
          </cell>
        </row>
        <row r="169">
          <cell r="B169">
            <v>84</v>
          </cell>
          <cell r="C169" t="str">
            <v>福島　直彦</v>
          </cell>
          <cell r="D169" t="str">
            <v>ﾌｸｼﾏ ﾅｵﾋｺ</v>
          </cell>
          <cell r="E169" t="str">
            <v>藤沢市長後1349-8</v>
          </cell>
          <cell r="F169" t="str">
            <v>090-1846-2144</v>
          </cell>
          <cell r="G169">
            <v>1821</v>
          </cell>
          <cell r="H169">
            <v>91000</v>
          </cell>
          <cell r="I169">
            <v>89000</v>
          </cell>
          <cell r="J169">
            <v>87000</v>
          </cell>
          <cell r="K169">
            <v>85000</v>
          </cell>
          <cell r="L169" t="str">
            <v>長後216</v>
          </cell>
          <cell r="M169" t="str">
            <v>長後276-1</v>
          </cell>
          <cell r="N169" t="str">
            <v>長後277</v>
          </cell>
          <cell r="O169" t="str">
            <v>長後278</v>
          </cell>
        </row>
        <row r="170">
          <cell r="L170">
            <v>485</v>
          </cell>
          <cell r="M170">
            <v>353</v>
          </cell>
          <cell r="N170">
            <v>489</v>
          </cell>
          <cell r="O170">
            <v>494</v>
          </cell>
        </row>
        <row r="171">
          <cell r="B171">
            <v>85</v>
          </cell>
          <cell r="C171" t="str">
            <v>福島　靖弘</v>
          </cell>
          <cell r="D171" t="str">
            <v>ﾌｸｼﾏ ﾔｽﾋﾛ</v>
          </cell>
          <cell r="E171" t="str">
            <v>藤沢市長後1502</v>
          </cell>
          <cell r="F171" t="str">
            <v>090-2206-7488</v>
          </cell>
          <cell r="G171">
            <v>3985</v>
          </cell>
          <cell r="H171">
            <v>199000</v>
          </cell>
          <cell r="I171">
            <v>195000</v>
          </cell>
          <cell r="J171">
            <v>191000</v>
          </cell>
          <cell r="K171">
            <v>187000</v>
          </cell>
          <cell r="L171" t="str">
            <v>長後215</v>
          </cell>
          <cell r="M171" t="str">
            <v>長後230</v>
          </cell>
          <cell r="N171" t="str">
            <v>長後231</v>
          </cell>
          <cell r="O171" t="str">
            <v>長後232-1</v>
          </cell>
          <cell r="P171" t="str">
            <v>長後233</v>
          </cell>
          <cell r="Q171" t="str">
            <v>長後234</v>
          </cell>
          <cell r="R171" t="str">
            <v>長後235</v>
          </cell>
          <cell r="S171" t="str">
            <v>長後236</v>
          </cell>
        </row>
        <row r="172">
          <cell r="L172">
            <v>388</v>
          </cell>
          <cell r="M172">
            <v>485</v>
          </cell>
          <cell r="N172">
            <v>583</v>
          </cell>
          <cell r="O172">
            <v>388</v>
          </cell>
          <cell r="P172">
            <v>485</v>
          </cell>
          <cell r="Q172">
            <v>485</v>
          </cell>
          <cell r="R172">
            <v>485</v>
          </cell>
          <cell r="S172">
            <v>686</v>
          </cell>
        </row>
        <row r="173">
          <cell r="B173">
            <v>86</v>
          </cell>
          <cell r="C173" t="str">
            <v>福岡　利男</v>
          </cell>
          <cell r="D173" t="str">
            <v>ﾌｸｵｶ ﾄｼｵ</v>
          </cell>
          <cell r="E173" t="str">
            <v>藤沢市宮原1295</v>
          </cell>
          <cell r="F173" t="str">
            <v>0466-48-2026</v>
          </cell>
          <cell r="G173">
            <v>3628</v>
          </cell>
          <cell r="H173">
            <v>181000</v>
          </cell>
          <cell r="I173">
            <v>177000</v>
          </cell>
          <cell r="J173">
            <v>174000</v>
          </cell>
          <cell r="K173">
            <v>170000</v>
          </cell>
          <cell r="L173" t="str">
            <v>宮原59-1</v>
          </cell>
          <cell r="M173" t="str">
            <v>宮原66-1</v>
          </cell>
          <cell r="N173" t="str">
            <v>宮原239</v>
          </cell>
          <cell r="O173" t="str">
            <v>宮原263</v>
          </cell>
          <cell r="P173" t="str">
            <v>宮原265</v>
          </cell>
          <cell r="Q173" t="str">
            <v>宮原270-1</v>
          </cell>
        </row>
        <row r="174">
          <cell r="L174">
            <v>902</v>
          </cell>
          <cell r="M174">
            <v>742</v>
          </cell>
          <cell r="N174">
            <v>261</v>
          </cell>
          <cell r="O174">
            <v>265</v>
          </cell>
          <cell r="P174">
            <v>1017</v>
          </cell>
          <cell r="Q174">
            <v>441</v>
          </cell>
        </row>
        <row r="175">
          <cell r="B175">
            <v>87</v>
          </cell>
          <cell r="C175" t="str">
            <v>堀江　克郞</v>
          </cell>
          <cell r="D175" t="str">
            <v>ﾎﾘｴ ｶﾂﾛｳ</v>
          </cell>
          <cell r="E175" t="str">
            <v>藤沢市宮原2479</v>
          </cell>
          <cell r="F175" t="str">
            <v>0466-48-2274</v>
          </cell>
          <cell r="G175">
            <v>3498</v>
          </cell>
          <cell r="H175">
            <v>174000</v>
          </cell>
          <cell r="I175">
            <v>171000</v>
          </cell>
          <cell r="J175">
            <v>167000</v>
          </cell>
          <cell r="K175">
            <v>164000</v>
          </cell>
          <cell r="L175" t="str">
            <v>宮原169</v>
          </cell>
          <cell r="M175" t="str">
            <v>宮原174</v>
          </cell>
          <cell r="N175" t="str">
            <v>宮原190-1</v>
          </cell>
          <cell r="O175" t="str">
            <v>宮原1841</v>
          </cell>
        </row>
        <row r="176">
          <cell r="L176">
            <v>780</v>
          </cell>
          <cell r="M176">
            <v>955</v>
          </cell>
          <cell r="N176">
            <v>938</v>
          </cell>
          <cell r="O176">
            <v>825</v>
          </cell>
        </row>
        <row r="177">
          <cell r="B177">
            <v>88</v>
          </cell>
          <cell r="C177" t="str">
            <v>宮治　克巳</v>
          </cell>
          <cell r="D177" t="str">
            <v>ﾐﾔｼﾞ ｶﾂﾐ</v>
          </cell>
          <cell r="E177" t="str">
            <v>藤沢市打戻3337</v>
          </cell>
          <cell r="F177" t="str">
            <v>090-9004-6210</v>
          </cell>
          <cell r="G177">
            <v>5392</v>
          </cell>
          <cell r="H177">
            <v>269000</v>
          </cell>
          <cell r="I177">
            <v>264000</v>
          </cell>
          <cell r="J177">
            <v>258000</v>
          </cell>
          <cell r="K177">
            <v>253000</v>
          </cell>
          <cell r="L177" t="str">
            <v>打戻96-1</v>
          </cell>
          <cell r="M177" t="str">
            <v>打戻584</v>
          </cell>
          <cell r="N177" t="str">
            <v>打戻781-1</v>
          </cell>
          <cell r="O177" t="str">
            <v>打戻3260</v>
          </cell>
          <cell r="P177" t="str">
            <v>打戻3261</v>
          </cell>
          <cell r="Q177" t="str">
            <v>打戻3262</v>
          </cell>
          <cell r="R177" t="str">
            <v>打戻3263</v>
          </cell>
          <cell r="S177" t="str">
            <v>打戻3345</v>
          </cell>
          <cell r="T177" t="str">
            <v>打戻3346</v>
          </cell>
          <cell r="U177" t="str">
            <v>打戻3347</v>
          </cell>
          <cell r="V177" t="str">
            <v>打戻3434-1</v>
          </cell>
          <cell r="W177" t="str">
            <v>打戻3436</v>
          </cell>
          <cell r="X177" t="str">
            <v>打戻3437</v>
          </cell>
        </row>
        <row r="178">
          <cell r="L178">
            <v>860</v>
          </cell>
          <cell r="M178">
            <v>770</v>
          </cell>
          <cell r="N178">
            <v>551</v>
          </cell>
          <cell r="O178">
            <v>268</v>
          </cell>
          <cell r="P178">
            <v>281</v>
          </cell>
          <cell r="Q178">
            <v>394</v>
          </cell>
          <cell r="R178">
            <v>392</v>
          </cell>
          <cell r="S178">
            <v>261</v>
          </cell>
          <cell r="T178">
            <v>297</v>
          </cell>
          <cell r="U178">
            <v>255</v>
          </cell>
          <cell r="V178">
            <v>504</v>
          </cell>
          <cell r="W178">
            <v>265</v>
          </cell>
          <cell r="X178">
            <v>294</v>
          </cell>
        </row>
        <row r="179">
          <cell r="B179">
            <v>89</v>
          </cell>
          <cell r="C179" t="str">
            <v>安田　昇</v>
          </cell>
          <cell r="D179" t="str">
            <v>ﾔｽﾀﾞ ﾉﾎﾞﾙ</v>
          </cell>
          <cell r="E179" t="str">
            <v>藤沢市長後376</v>
          </cell>
          <cell r="F179" t="str">
            <v>090-3912-7729</v>
          </cell>
          <cell r="G179">
            <v>4304</v>
          </cell>
          <cell r="H179">
            <v>215000</v>
          </cell>
          <cell r="I179">
            <v>210000</v>
          </cell>
          <cell r="J179">
            <v>206000</v>
          </cell>
          <cell r="K179">
            <v>202000</v>
          </cell>
          <cell r="L179" t="str">
            <v>長後92</v>
          </cell>
          <cell r="M179" t="str">
            <v>長後98</v>
          </cell>
          <cell r="N179" t="str">
            <v>長後99</v>
          </cell>
          <cell r="O179" t="str">
            <v>長後100</v>
          </cell>
          <cell r="P179" t="str">
            <v>長後101</v>
          </cell>
          <cell r="Q179" t="str">
            <v>長後102</v>
          </cell>
          <cell r="R179" t="str">
            <v>長後103</v>
          </cell>
          <cell r="S179" t="str">
            <v>長後104-1</v>
          </cell>
          <cell r="T179" t="str">
            <v>長後191</v>
          </cell>
        </row>
        <row r="180">
          <cell r="L180">
            <v>485</v>
          </cell>
          <cell r="M180">
            <v>397</v>
          </cell>
          <cell r="N180">
            <v>485</v>
          </cell>
          <cell r="O180">
            <v>485</v>
          </cell>
          <cell r="P180">
            <v>485</v>
          </cell>
          <cell r="Q180">
            <v>485</v>
          </cell>
          <cell r="R180">
            <v>485</v>
          </cell>
          <cell r="S180">
            <v>418</v>
          </cell>
          <cell r="T180">
            <v>579</v>
          </cell>
        </row>
        <row r="181">
          <cell r="B181">
            <v>90</v>
          </cell>
          <cell r="C181" t="str">
            <v>柳川　正美</v>
          </cell>
          <cell r="D181" t="str">
            <v>ﾔﾅｶﾞﾜ　ﾏｻﾐ</v>
          </cell>
          <cell r="E181" t="str">
            <v>藤沢市打戻3228</v>
          </cell>
          <cell r="F181" t="str">
            <v>0466-48-2208</v>
          </cell>
          <cell r="G181">
            <v>3123</v>
          </cell>
          <cell r="H181">
            <v>156000</v>
          </cell>
          <cell r="I181">
            <v>153000</v>
          </cell>
          <cell r="J181">
            <v>149000</v>
          </cell>
          <cell r="K181">
            <v>146000</v>
          </cell>
          <cell r="L181" t="str">
            <v>打戻174-1</v>
          </cell>
          <cell r="M181" t="str">
            <v>打戻231</v>
          </cell>
          <cell r="N181" t="str">
            <v>打戻334-1</v>
          </cell>
          <cell r="O181" t="str">
            <v>打戻335-1</v>
          </cell>
          <cell r="P181" t="str">
            <v>打戻338-1</v>
          </cell>
          <cell r="Q181" t="str">
            <v>打戻576</v>
          </cell>
          <cell r="R181" t="str">
            <v>打戻201-1</v>
          </cell>
          <cell r="S181" t="str">
            <v>打戻202-1</v>
          </cell>
        </row>
        <row r="182">
          <cell r="L182">
            <v>460</v>
          </cell>
          <cell r="M182">
            <v>583</v>
          </cell>
          <cell r="N182">
            <v>400</v>
          </cell>
          <cell r="O182">
            <v>268</v>
          </cell>
          <cell r="P182">
            <v>188</v>
          </cell>
          <cell r="Q182">
            <v>319</v>
          </cell>
          <cell r="R182">
            <v>454</v>
          </cell>
          <cell r="S182">
            <v>451</v>
          </cell>
        </row>
        <row r="183">
          <cell r="B183">
            <v>91</v>
          </cell>
          <cell r="C183" t="str">
            <v>山澤　和俊</v>
          </cell>
          <cell r="D183" t="str">
            <v>ﾔﾏｻﾜ ｶｽﾞﾄｼ</v>
          </cell>
          <cell r="E183" t="str">
            <v>藤沢市西俣野2685</v>
          </cell>
          <cell r="F183" t="str">
            <v>070-2184-6613</v>
          </cell>
          <cell r="G183">
            <v>2843</v>
          </cell>
          <cell r="H183">
            <v>142000</v>
          </cell>
          <cell r="I183">
            <v>139000</v>
          </cell>
          <cell r="J183">
            <v>136000</v>
          </cell>
          <cell r="K183">
            <v>133000</v>
          </cell>
          <cell r="L183" t="str">
            <v>西俣野1133-1</v>
          </cell>
          <cell r="M183" t="str">
            <v>西俣野1157-1</v>
          </cell>
          <cell r="N183" t="str">
            <v>西俣野1158-1</v>
          </cell>
          <cell r="O183" t="str">
            <v>西俣野1418-1</v>
          </cell>
          <cell r="P183" t="str">
            <v>西俣野1434-1</v>
          </cell>
        </row>
        <row r="184">
          <cell r="L184">
            <v>931</v>
          </cell>
          <cell r="M184">
            <v>335</v>
          </cell>
          <cell r="N184">
            <v>323</v>
          </cell>
          <cell r="O184">
            <v>602</v>
          </cell>
          <cell r="P184">
            <v>652</v>
          </cell>
        </row>
        <row r="185">
          <cell r="B185">
            <v>92</v>
          </cell>
          <cell r="C185" t="str">
            <v>湯澤　将也</v>
          </cell>
          <cell r="D185" t="str">
            <v>ﾕｻﾞﾜ ﾏｻﾔ</v>
          </cell>
          <cell r="E185" t="str">
            <v>藤沢市西俣野2392</v>
          </cell>
          <cell r="F185" t="str">
            <v>090-6193-5231</v>
          </cell>
          <cell r="G185">
            <v>4575</v>
          </cell>
          <cell r="H185">
            <v>228000</v>
          </cell>
          <cell r="I185">
            <v>224000</v>
          </cell>
          <cell r="J185">
            <v>219000</v>
          </cell>
          <cell r="K185">
            <v>215000</v>
          </cell>
          <cell r="L185" t="str">
            <v>西俣野1382-1</v>
          </cell>
          <cell r="M185" t="str">
            <v>西俣野1384-1</v>
          </cell>
          <cell r="N185" t="str">
            <v>西俣野1394</v>
          </cell>
          <cell r="O185" t="str">
            <v>西俣野1395-1</v>
          </cell>
          <cell r="P185" t="str">
            <v>西俣野1400-1</v>
          </cell>
          <cell r="Q185" t="str">
            <v>西俣野1411</v>
          </cell>
          <cell r="R185" t="str">
            <v>西俣野1416-1</v>
          </cell>
          <cell r="S185" t="str">
            <v>西俣野1419-1</v>
          </cell>
        </row>
        <row r="186">
          <cell r="L186">
            <v>798</v>
          </cell>
          <cell r="M186">
            <v>830</v>
          </cell>
          <cell r="N186">
            <v>407</v>
          </cell>
          <cell r="O186">
            <v>388</v>
          </cell>
          <cell r="P186">
            <v>737</v>
          </cell>
          <cell r="Q186">
            <v>440</v>
          </cell>
          <cell r="R186">
            <v>478</v>
          </cell>
          <cell r="S186">
            <v>497</v>
          </cell>
        </row>
        <row r="187">
          <cell r="B187">
            <v>93</v>
          </cell>
          <cell r="C187" t="str">
            <v>湯澤　与志男</v>
          </cell>
          <cell r="D187" t="str">
            <v>ﾕｻﾞﾜ ﾖｼｵ</v>
          </cell>
          <cell r="E187" t="str">
            <v>藤沢市西俣野2394</v>
          </cell>
          <cell r="F187" t="str">
            <v>090-3048-5107</v>
          </cell>
          <cell r="G187">
            <v>9627</v>
          </cell>
          <cell r="H187">
            <v>481000</v>
          </cell>
          <cell r="I187">
            <v>471000</v>
          </cell>
          <cell r="J187">
            <v>462000</v>
          </cell>
          <cell r="K187">
            <v>452000</v>
          </cell>
          <cell r="L187" t="str">
            <v>西俣野1086-1</v>
          </cell>
          <cell r="M187" t="str">
            <v>西俣野1087-1</v>
          </cell>
          <cell r="N187" t="str">
            <v>西俣野1182-1</v>
          </cell>
          <cell r="O187" t="str">
            <v>西俣野1360-1</v>
          </cell>
          <cell r="P187" t="str">
            <v>西俣野1361-1</v>
          </cell>
          <cell r="Q187" t="str">
            <v>西俣野1379-1</v>
          </cell>
          <cell r="R187" t="str">
            <v>西俣野1468-1-2</v>
          </cell>
          <cell r="S187" t="str">
            <v>西俣野1470-1-2</v>
          </cell>
          <cell r="T187" t="str">
            <v>用田2530-1</v>
          </cell>
          <cell r="U187" t="str">
            <v>用田2531-1</v>
          </cell>
          <cell r="V187" t="str">
            <v>西俣野1152</v>
          </cell>
          <cell r="W187" t="str">
            <v>西俣野1153-1</v>
          </cell>
          <cell r="X187" t="str">
            <v>西俣野1154-1</v>
          </cell>
          <cell r="Y187" t="str">
            <v>西俣野1155</v>
          </cell>
          <cell r="Z187" t="str">
            <v>西俣野1197-1</v>
          </cell>
        </row>
        <row r="188">
          <cell r="L188">
            <v>451</v>
          </cell>
          <cell r="M188">
            <v>539</v>
          </cell>
          <cell r="N188">
            <v>682</v>
          </cell>
          <cell r="O188">
            <v>985</v>
          </cell>
          <cell r="P188">
            <v>875</v>
          </cell>
          <cell r="Q188">
            <v>895</v>
          </cell>
          <cell r="R188">
            <v>651</v>
          </cell>
          <cell r="S188">
            <v>651</v>
          </cell>
          <cell r="T188">
            <v>465</v>
          </cell>
          <cell r="U188">
            <v>127</v>
          </cell>
          <cell r="V188">
            <v>618</v>
          </cell>
          <cell r="W188">
            <v>517</v>
          </cell>
          <cell r="X188">
            <v>666</v>
          </cell>
          <cell r="Y188">
            <v>631</v>
          </cell>
          <cell r="Z188">
            <v>874</v>
          </cell>
        </row>
        <row r="189">
          <cell r="B189">
            <v>94</v>
          </cell>
          <cell r="C189" t="str">
            <v>吉田　正一</v>
          </cell>
          <cell r="D189" t="str">
            <v>ﾖｼﾀﾞ ｼｮｳｲﾁ</v>
          </cell>
          <cell r="E189" t="str">
            <v>藤沢市辻堂元町3-12-9</v>
          </cell>
          <cell r="F189" t="str">
            <v>0466-34-7066</v>
          </cell>
          <cell r="G189">
            <v>2814</v>
          </cell>
          <cell r="H189">
            <v>140000</v>
          </cell>
          <cell r="I189">
            <v>137000</v>
          </cell>
          <cell r="J189">
            <v>135000</v>
          </cell>
          <cell r="K189">
            <v>132000</v>
          </cell>
          <cell r="L189" t="str">
            <v>宮原152-1</v>
          </cell>
          <cell r="M189" t="str">
            <v>宮原155-1</v>
          </cell>
          <cell r="N189" t="str">
            <v>宮原165-1</v>
          </cell>
        </row>
        <row r="190">
          <cell r="L190">
            <v>938</v>
          </cell>
          <cell r="M190">
            <v>938</v>
          </cell>
          <cell r="N190">
            <v>938</v>
          </cell>
        </row>
        <row r="191">
          <cell r="B191">
            <v>95</v>
          </cell>
          <cell r="C191" t="str">
            <v>吉原　豊</v>
          </cell>
          <cell r="D191" t="str">
            <v>ﾖｼﾊﾗ ﾕﾀｶ</v>
          </cell>
          <cell r="E191" t="str">
            <v>藤沢市下土棚1044-1</v>
          </cell>
          <cell r="F191" t="str">
            <v>0466-44-7503</v>
          </cell>
          <cell r="G191">
            <v>17168</v>
          </cell>
          <cell r="H191">
            <v>858000</v>
          </cell>
          <cell r="I191">
            <v>841000</v>
          </cell>
          <cell r="J191">
            <v>824000</v>
          </cell>
          <cell r="K191">
            <v>806000</v>
          </cell>
          <cell r="L191" t="str">
            <v>高倉183</v>
          </cell>
          <cell r="M191" t="str">
            <v>高倉1334</v>
          </cell>
          <cell r="N191" t="str">
            <v>高倉1361</v>
          </cell>
          <cell r="O191" t="str">
            <v>高倉1363</v>
          </cell>
          <cell r="P191" t="str">
            <v>高倉1364</v>
          </cell>
          <cell r="Q191" t="str">
            <v>高倉1371</v>
          </cell>
          <cell r="R191" t="str">
            <v>高倉1391</v>
          </cell>
          <cell r="S191" t="str">
            <v>高倉1392</v>
          </cell>
          <cell r="T191" t="str">
            <v>高倉1446</v>
          </cell>
          <cell r="U191" t="str">
            <v>高倉1447</v>
          </cell>
          <cell r="V191" t="str">
            <v>高倉1491</v>
          </cell>
          <cell r="W191" t="str">
            <v>高倉1492</v>
          </cell>
          <cell r="X191" t="str">
            <v>高倉1618-1～5</v>
          </cell>
          <cell r="Y191" t="str">
            <v>高倉1620-1～5</v>
          </cell>
          <cell r="Z191" t="str">
            <v>高倉1621-1～5</v>
          </cell>
          <cell r="AA191" t="str">
            <v>高倉1622</v>
          </cell>
          <cell r="AB191" t="str">
            <v>高倉1623</v>
          </cell>
          <cell r="AC191" t="str">
            <v>高倉1651</v>
          </cell>
          <cell r="AD191" t="str">
            <v>高倉1652</v>
          </cell>
          <cell r="AE191" t="str">
            <v>高倉1656</v>
          </cell>
          <cell r="AF191" t="str">
            <v>高倉1657</v>
          </cell>
          <cell r="AG191" t="str">
            <v>高倉1660</v>
          </cell>
          <cell r="AH191" t="str">
            <v>高倉1661</v>
          </cell>
          <cell r="AI191" t="str">
            <v>高倉1662</v>
          </cell>
        </row>
        <row r="192">
          <cell r="L192">
            <v>320</v>
          </cell>
          <cell r="M192">
            <v>893</v>
          </cell>
          <cell r="N192">
            <v>1305</v>
          </cell>
          <cell r="O192">
            <v>1107</v>
          </cell>
          <cell r="P192">
            <v>980</v>
          </cell>
          <cell r="Q192">
            <v>1156</v>
          </cell>
          <cell r="R192">
            <v>881</v>
          </cell>
          <cell r="S192">
            <v>95</v>
          </cell>
          <cell r="T192">
            <v>983</v>
          </cell>
          <cell r="U192">
            <v>975</v>
          </cell>
          <cell r="V192">
            <v>1017</v>
          </cell>
          <cell r="W192">
            <v>479</v>
          </cell>
          <cell r="X192">
            <v>358</v>
          </cell>
          <cell r="Y192">
            <v>619</v>
          </cell>
          <cell r="Z192">
            <v>417</v>
          </cell>
          <cell r="AA192">
            <v>358</v>
          </cell>
          <cell r="AB192">
            <v>385</v>
          </cell>
          <cell r="AC192">
            <v>722</v>
          </cell>
          <cell r="AD192">
            <v>504</v>
          </cell>
          <cell r="AE192">
            <v>223</v>
          </cell>
          <cell r="AF192">
            <v>958</v>
          </cell>
          <cell r="AG192">
            <v>971</v>
          </cell>
          <cell r="AH192">
            <v>1129</v>
          </cell>
          <cell r="AI192">
            <v>333</v>
          </cell>
        </row>
        <row r="193">
          <cell r="B193">
            <v>96</v>
          </cell>
          <cell r="C193" t="str">
            <v>與安　重忠</v>
          </cell>
          <cell r="D193" t="str">
            <v>ﾖﾔｽ ｼｹﾞﾀﾀﾞ</v>
          </cell>
          <cell r="E193" t="str">
            <v>藤沢市菖蒲沢145</v>
          </cell>
          <cell r="F193" t="str">
            <v>080-1268-1361</v>
          </cell>
          <cell r="G193">
            <v>961</v>
          </cell>
          <cell r="H193">
            <v>48000</v>
          </cell>
          <cell r="I193">
            <v>47000</v>
          </cell>
          <cell r="J193">
            <v>46000</v>
          </cell>
          <cell r="K193">
            <v>45000</v>
          </cell>
          <cell r="L193" t="str">
            <v>用田1169-1</v>
          </cell>
        </row>
        <row r="194">
          <cell r="L194">
            <v>961</v>
          </cell>
        </row>
        <row r="195">
          <cell r="B195">
            <v>97</v>
          </cell>
          <cell r="C195" t="str">
            <v>和田　悟</v>
          </cell>
          <cell r="D195" t="str">
            <v>ﾜﾀﾞ ｻﾄｼ</v>
          </cell>
          <cell r="E195" t="str">
            <v>藤沢市打戻1315</v>
          </cell>
          <cell r="F195" t="str">
            <v>080-1209-5437</v>
          </cell>
          <cell r="G195">
            <v>5304</v>
          </cell>
          <cell r="H195">
            <v>265000</v>
          </cell>
          <cell r="I195">
            <v>259000</v>
          </cell>
          <cell r="J195">
            <v>254000</v>
          </cell>
          <cell r="K195">
            <v>249000</v>
          </cell>
          <cell r="L195" t="str">
            <v>打戻1403-1</v>
          </cell>
          <cell r="M195" t="str">
            <v>打戻1404</v>
          </cell>
          <cell r="N195" t="str">
            <v>打戻1405</v>
          </cell>
          <cell r="O195" t="str">
            <v>打戻1406</v>
          </cell>
          <cell r="P195" t="str">
            <v>打戻1407</v>
          </cell>
          <cell r="Q195" t="str">
            <v>打戻1411</v>
          </cell>
          <cell r="R195" t="str">
            <v>打戻1412</v>
          </cell>
          <cell r="S195" t="str">
            <v>打戻1413</v>
          </cell>
          <cell r="T195" t="str">
            <v>打戻1417</v>
          </cell>
          <cell r="U195" t="str">
            <v>打戻1419</v>
          </cell>
          <cell r="V195" t="str">
            <v>打戻1429</v>
          </cell>
        </row>
        <row r="196">
          <cell r="L196">
            <v>485</v>
          </cell>
          <cell r="M196">
            <v>722</v>
          </cell>
          <cell r="N196">
            <v>516</v>
          </cell>
          <cell r="O196">
            <v>406</v>
          </cell>
          <cell r="P196">
            <v>562</v>
          </cell>
          <cell r="Q196">
            <v>594</v>
          </cell>
          <cell r="R196">
            <v>254</v>
          </cell>
          <cell r="S196">
            <v>566</v>
          </cell>
          <cell r="T196">
            <v>528</v>
          </cell>
          <cell r="U196">
            <v>410</v>
          </cell>
          <cell r="V196">
            <v>261</v>
          </cell>
        </row>
        <row r="197">
          <cell r="B197">
            <v>98</v>
          </cell>
          <cell r="C197" t="str">
            <v>和田　重孝</v>
          </cell>
          <cell r="D197" t="str">
            <v>ﾜﾀﾞ ｼｹﾞﾀｶ</v>
          </cell>
          <cell r="E197" t="str">
            <v>藤沢市打戻627</v>
          </cell>
          <cell r="F197" t="str">
            <v>090-4019-7912</v>
          </cell>
          <cell r="G197">
            <v>2808</v>
          </cell>
          <cell r="H197">
            <v>140000</v>
          </cell>
          <cell r="I197">
            <v>137000</v>
          </cell>
          <cell r="J197">
            <v>134000</v>
          </cell>
          <cell r="K197">
            <v>131000</v>
          </cell>
          <cell r="L197" t="str">
            <v>打戻225</v>
          </cell>
          <cell r="M197" t="str">
            <v>打戻304</v>
          </cell>
          <cell r="N197" t="str">
            <v>打戻305</v>
          </cell>
          <cell r="O197" t="str">
            <v>打戻582</v>
          </cell>
          <cell r="P197" t="str">
            <v>打戻486-3</v>
          </cell>
        </row>
        <row r="198">
          <cell r="L198">
            <v>362</v>
          </cell>
          <cell r="M198">
            <v>340</v>
          </cell>
          <cell r="N198">
            <v>634</v>
          </cell>
          <cell r="O198">
            <v>1341</v>
          </cell>
          <cell r="P198">
            <v>131</v>
          </cell>
        </row>
        <row r="199">
          <cell r="B199">
            <v>99</v>
          </cell>
          <cell r="C199" t="str">
            <v>和田　政行</v>
          </cell>
          <cell r="D199" t="str">
            <v>ﾜﾀﾞ ﾏｻﾕｷ</v>
          </cell>
          <cell r="E199" t="str">
            <v>藤沢市打戻604</v>
          </cell>
          <cell r="F199" t="str">
            <v>0466-48-4473</v>
          </cell>
          <cell r="G199">
            <v>5853</v>
          </cell>
          <cell r="H199">
            <v>292000</v>
          </cell>
          <cell r="I199">
            <v>286000</v>
          </cell>
          <cell r="J199">
            <v>280000</v>
          </cell>
          <cell r="K199">
            <v>275000</v>
          </cell>
          <cell r="L199" t="str">
            <v>打戻194-1</v>
          </cell>
          <cell r="M199" t="str">
            <v>打戻195-1</v>
          </cell>
          <cell r="N199" t="str">
            <v>打戻333</v>
          </cell>
          <cell r="O199" t="str">
            <v>打戻336</v>
          </cell>
          <cell r="P199" t="str">
            <v>打戻337</v>
          </cell>
          <cell r="Q199" t="str">
            <v>打戻340</v>
          </cell>
          <cell r="R199" t="str">
            <v>打戻341</v>
          </cell>
          <cell r="S199" t="str">
            <v>打戻481-1</v>
          </cell>
          <cell r="T199" t="str">
            <v>打戻587</v>
          </cell>
          <cell r="U199" t="str">
            <v>打戻588</v>
          </cell>
        </row>
        <row r="200">
          <cell r="L200">
            <v>460</v>
          </cell>
          <cell r="M200">
            <v>397</v>
          </cell>
          <cell r="N200">
            <v>229</v>
          </cell>
          <cell r="O200">
            <v>634</v>
          </cell>
          <cell r="P200">
            <v>628</v>
          </cell>
          <cell r="Q200">
            <v>628</v>
          </cell>
          <cell r="R200">
            <v>625</v>
          </cell>
          <cell r="S200">
            <v>303</v>
          </cell>
          <cell r="T200">
            <v>1474</v>
          </cell>
          <cell r="U200">
            <v>475</v>
          </cell>
        </row>
        <row r="201">
          <cell r="B201">
            <v>100</v>
          </cell>
          <cell r="C201" t="str">
            <v>志村　洋二</v>
          </cell>
          <cell r="D201" t="str">
            <v>ｼﾑﾗ　ﾋﾛﾂｸﾞ</v>
          </cell>
          <cell r="E201" t="str">
            <v>藤沢市善行6-5-20</v>
          </cell>
          <cell r="F201" t="str">
            <v>090-9000-0264</v>
          </cell>
          <cell r="G201">
            <v>1453</v>
          </cell>
          <cell r="H201">
            <v>72000</v>
          </cell>
          <cell r="I201">
            <v>71000</v>
          </cell>
          <cell r="J201">
            <v>69000</v>
          </cell>
          <cell r="K201">
            <v>68000</v>
          </cell>
          <cell r="L201" t="str">
            <v>西俣野1191-1</v>
          </cell>
          <cell r="M201" t="str">
            <v>石川4445-1-3-4</v>
          </cell>
          <cell r="N201" t="str">
            <v>石川4446-1-3-4</v>
          </cell>
        </row>
        <row r="202">
          <cell r="L202">
            <v>830</v>
          </cell>
          <cell r="M202">
            <v>336</v>
          </cell>
          <cell r="N202">
            <v>287</v>
          </cell>
        </row>
        <row r="203">
          <cell r="B203">
            <v>101</v>
          </cell>
          <cell r="C203" t="str">
            <v>川島　浩</v>
          </cell>
          <cell r="D203" t="str">
            <v>ｶﾜｼﾏ ﾋﾛｼ</v>
          </cell>
          <cell r="E203" t="str">
            <v>藤沢市城南4-3-27</v>
          </cell>
          <cell r="F203" t="str">
            <v>090-3532-7371</v>
          </cell>
          <cell r="G203">
            <v>8556</v>
          </cell>
          <cell r="H203">
            <v>427000</v>
          </cell>
          <cell r="I203">
            <v>419000</v>
          </cell>
          <cell r="J203">
            <v>410000</v>
          </cell>
          <cell r="K203">
            <v>402000</v>
          </cell>
          <cell r="L203" t="str">
            <v>大庭895</v>
          </cell>
          <cell r="M203" t="str">
            <v>大庭903</v>
          </cell>
          <cell r="N203" t="str">
            <v>大庭908-1</v>
          </cell>
          <cell r="O203" t="str">
            <v>大庭908-2</v>
          </cell>
          <cell r="P203" t="str">
            <v>大庭919-1</v>
          </cell>
          <cell r="Q203" t="str">
            <v>大庭931</v>
          </cell>
          <cell r="R203" t="str">
            <v>大庭932</v>
          </cell>
          <cell r="S203" t="str">
            <v>大庭985</v>
          </cell>
          <cell r="T203" t="str">
            <v>大庭990</v>
          </cell>
          <cell r="U203" t="str">
            <v>大庭1042</v>
          </cell>
          <cell r="V203" t="str">
            <v>大庭1045</v>
          </cell>
          <cell r="W203" t="str">
            <v>大庭1046</v>
          </cell>
          <cell r="X203" t="str">
            <v>大庭1100-1</v>
          </cell>
          <cell r="Y203" t="str">
            <v>大庭1101-1</v>
          </cell>
          <cell r="Z203" t="str">
            <v>大庭1102-1</v>
          </cell>
          <cell r="AA203" t="str">
            <v>大庭1186-1</v>
          </cell>
        </row>
        <row r="204">
          <cell r="L204">
            <v>203</v>
          </cell>
          <cell r="M204">
            <v>274</v>
          </cell>
          <cell r="N204">
            <v>321</v>
          </cell>
          <cell r="O204">
            <v>91</v>
          </cell>
          <cell r="P204">
            <v>586</v>
          </cell>
          <cell r="Q204">
            <v>971</v>
          </cell>
          <cell r="R204">
            <v>485</v>
          </cell>
          <cell r="S204">
            <v>971</v>
          </cell>
          <cell r="T204">
            <v>971</v>
          </cell>
          <cell r="U204">
            <v>712</v>
          </cell>
          <cell r="V204">
            <v>728</v>
          </cell>
          <cell r="W204">
            <v>786</v>
          </cell>
          <cell r="X204">
            <v>119</v>
          </cell>
          <cell r="Y204">
            <v>233</v>
          </cell>
          <cell r="Z204">
            <v>144</v>
          </cell>
          <cell r="AA204">
            <v>961</v>
          </cell>
        </row>
        <row r="205">
          <cell r="B205">
            <v>102</v>
          </cell>
          <cell r="C205" t="str">
            <v>永野　良徳</v>
          </cell>
          <cell r="D205" t="str">
            <v>ﾅｶﾞﾉ ﾖｼﾉﾘ</v>
          </cell>
          <cell r="E205" t="str">
            <v>藤沢市打戻1222-5</v>
          </cell>
          <cell r="F205" t="str">
            <v>090-1114-3617</v>
          </cell>
          <cell r="G205">
            <v>10527</v>
          </cell>
          <cell r="H205">
            <v>526000</v>
          </cell>
          <cell r="I205">
            <v>515000</v>
          </cell>
          <cell r="J205">
            <v>505000</v>
          </cell>
          <cell r="K205">
            <v>494000</v>
          </cell>
          <cell r="L205" t="str">
            <v>打戻222</v>
          </cell>
          <cell r="M205" t="str">
            <v>打戻228</v>
          </cell>
          <cell r="N205" t="str">
            <v>打戻242-1</v>
          </cell>
          <cell r="O205" t="str">
            <v>打戻242-2</v>
          </cell>
          <cell r="P205" t="str">
            <v>打戻245</v>
          </cell>
          <cell r="Q205" t="str">
            <v>打戻270</v>
          </cell>
          <cell r="R205" t="str">
            <v>打戻271</v>
          </cell>
          <cell r="S205" t="str">
            <v>打戻286</v>
          </cell>
          <cell r="T205" t="str">
            <v>打戻293</v>
          </cell>
          <cell r="U205" t="str">
            <v>打戻296</v>
          </cell>
          <cell r="V205" t="str">
            <v>打戻299</v>
          </cell>
          <cell r="W205" t="str">
            <v>打戻824-1</v>
          </cell>
          <cell r="X205" t="str">
            <v>打戻889-1</v>
          </cell>
          <cell r="Y205" t="str">
            <v>打戻889-2</v>
          </cell>
          <cell r="Z205" t="str">
            <v>打戻1376-1</v>
          </cell>
          <cell r="AA205" t="str">
            <v>打戻1377</v>
          </cell>
          <cell r="AB205" t="str">
            <v>打戻2815</v>
          </cell>
          <cell r="AC205" t="str">
            <v>打戻2817</v>
          </cell>
        </row>
        <row r="206">
          <cell r="L206">
            <v>171</v>
          </cell>
          <cell r="M206">
            <v>583</v>
          </cell>
          <cell r="N206">
            <v>291</v>
          </cell>
          <cell r="O206">
            <v>291</v>
          </cell>
          <cell r="P206">
            <v>583</v>
          </cell>
          <cell r="Q206">
            <v>583</v>
          </cell>
          <cell r="R206">
            <v>583</v>
          </cell>
          <cell r="S206">
            <v>219</v>
          </cell>
          <cell r="T206">
            <v>583</v>
          </cell>
          <cell r="U206">
            <v>583</v>
          </cell>
          <cell r="V206">
            <v>323</v>
          </cell>
          <cell r="W206">
            <v>380</v>
          </cell>
          <cell r="X206">
            <v>208</v>
          </cell>
          <cell r="Y206">
            <v>222</v>
          </cell>
          <cell r="Z206">
            <v>937</v>
          </cell>
          <cell r="AA206">
            <v>588</v>
          </cell>
          <cell r="AB206">
            <v>2006</v>
          </cell>
          <cell r="AC206">
            <v>1393</v>
          </cell>
        </row>
        <row r="207">
          <cell r="B207">
            <v>103</v>
          </cell>
          <cell r="C207" t="str">
            <v>宗像　篤</v>
          </cell>
          <cell r="D207" t="str">
            <v>ﾑﾅｶﾀ　ｱﾂｼ</v>
          </cell>
          <cell r="E207" t="str">
            <v>藤沢市石川3−22-12パレスグリーンヒル402</v>
          </cell>
          <cell r="F207" t="str">
            <v>090-1767-1289</v>
          </cell>
          <cell r="G207">
            <v>18865</v>
          </cell>
          <cell r="H207">
            <v>943000</v>
          </cell>
          <cell r="I207">
            <v>924000</v>
          </cell>
          <cell r="J207">
            <v>905000</v>
          </cell>
          <cell r="K207">
            <v>886000</v>
          </cell>
          <cell r="L207" t="str">
            <v>大庭863</v>
          </cell>
          <cell r="M207" t="str">
            <v>大庭938</v>
          </cell>
          <cell r="N207" t="str">
            <v>大庭948</v>
          </cell>
          <cell r="O207" t="str">
            <v>大庭949</v>
          </cell>
          <cell r="P207" t="str">
            <v>大庭957</v>
          </cell>
          <cell r="Q207" t="str">
            <v>大庭958</v>
          </cell>
          <cell r="R207" t="str">
            <v>大庭970</v>
          </cell>
          <cell r="S207" t="str">
            <v>大庭974</v>
          </cell>
          <cell r="T207" t="str">
            <v>大庭995</v>
          </cell>
          <cell r="U207" t="str">
            <v>大庭1011-1</v>
          </cell>
          <cell r="V207" t="str">
            <v>大庭1040</v>
          </cell>
          <cell r="W207" t="str">
            <v>大庭1041</v>
          </cell>
          <cell r="X207" t="str">
            <v>大庭1131</v>
          </cell>
          <cell r="Y207" t="str">
            <v>大庭1132</v>
          </cell>
          <cell r="Z207" t="str">
            <v>大庭1133</v>
          </cell>
          <cell r="AA207" t="str">
            <v>大庭1153</v>
          </cell>
          <cell r="AB207" t="str">
            <v>大庭1154</v>
          </cell>
          <cell r="AC207" t="str">
            <v>大庭1167</v>
          </cell>
          <cell r="AD207" t="str">
            <v>大庭1173</v>
          </cell>
          <cell r="AE207" t="str">
            <v>宮原131-1</v>
          </cell>
          <cell r="AF207" t="str">
            <v>宮原132-1</v>
          </cell>
          <cell r="AG207" t="str">
            <v>宮原144-1</v>
          </cell>
          <cell r="AH207" t="str">
            <v>宮原187</v>
          </cell>
          <cell r="AI207" t="str">
            <v>宮原195</v>
          </cell>
          <cell r="AJ207" t="str">
            <v>宮原198</v>
          </cell>
        </row>
        <row r="208">
          <cell r="L208">
            <v>971</v>
          </cell>
          <cell r="M208">
            <v>971</v>
          </cell>
          <cell r="N208">
            <v>971</v>
          </cell>
          <cell r="O208">
            <v>485</v>
          </cell>
          <cell r="P208">
            <v>971</v>
          </cell>
          <cell r="Q208">
            <v>971</v>
          </cell>
          <cell r="R208">
            <v>971</v>
          </cell>
          <cell r="S208">
            <v>971</v>
          </cell>
          <cell r="T208">
            <v>955</v>
          </cell>
          <cell r="U208">
            <v>288</v>
          </cell>
          <cell r="V208">
            <v>647</v>
          </cell>
          <cell r="W208">
            <v>647</v>
          </cell>
          <cell r="X208">
            <v>194</v>
          </cell>
          <cell r="Y208">
            <v>291</v>
          </cell>
          <cell r="Z208">
            <v>485</v>
          </cell>
          <cell r="AA208">
            <v>971</v>
          </cell>
          <cell r="AB208">
            <v>971</v>
          </cell>
          <cell r="AC208">
            <v>971</v>
          </cell>
          <cell r="AD208">
            <v>971</v>
          </cell>
          <cell r="AE208">
            <v>898</v>
          </cell>
          <cell r="AF208">
            <v>919</v>
          </cell>
          <cell r="AG208">
            <v>908</v>
          </cell>
          <cell r="AH208">
            <v>489</v>
          </cell>
          <cell r="AI208">
            <v>489</v>
          </cell>
          <cell r="AJ208">
            <v>489</v>
          </cell>
        </row>
        <row r="209">
          <cell r="B209">
            <v>104</v>
          </cell>
          <cell r="C209" t="str">
            <v>飯野　保志</v>
          </cell>
          <cell r="D209" t="str">
            <v>ｲｲﾉ ﾎｼ</v>
          </cell>
          <cell r="E209" t="str">
            <v>藤沢市鵠沼海岸5-13-29</v>
          </cell>
          <cell r="F209" t="str">
            <v>090-4700-9569</v>
          </cell>
          <cell r="G209">
            <v>1779</v>
          </cell>
          <cell r="H209">
            <v>88000</v>
          </cell>
          <cell r="I209">
            <v>87000</v>
          </cell>
          <cell r="J209">
            <v>85000</v>
          </cell>
          <cell r="K209">
            <v>83000</v>
          </cell>
          <cell r="L209" t="str">
            <v>西俣野1101-1</v>
          </cell>
          <cell r="M209" t="str">
            <v>西俣野1102</v>
          </cell>
          <cell r="N209" t="str">
            <v>西俣野1103</v>
          </cell>
          <cell r="O209" t="str">
            <v>西俣野1105-1</v>
          </cell>
          <cell r="P209" t="str">
            <v>西俣野1106</v>
          </cell>
        </row>
        <row r="210">
          <cell r="L210">
            <v>363</v>
          </cell>
          <cell r="M210">
            <v>233</v>
          </cell>
          <cell r="N210">
            <v>233</v>
          </cell>
          <cell r="O210">
            <v>484</v>
          </cell>
          <cell r="P210">
            <v>466</v>
          </cell>
        </row>
        <row r="211">
          <cell r="B211">
            <v>105</v>
          </cell>
          <cell r="C211" t="str">
            <v>瓜生　広大</v>
          </cell>
          <cell r="D211" t="str">
            <v>ｳﾘｭｳ ｺｳﾀﾞｲ</v>
          </cell>
          <cell r="E211" t="str">
            <v>藤沢市獺郷676シティーハイム辻美202</v>
          </cell>
          <cell r="F211" t="str">
            <v>080-9615-0923</v>
          </cell>
          <cell r="G211">
            <v>1433</v>
          </cell>
          <cell r="H211">
            <v>71000</v>
          </cell>
          <cell r="I211">
            <v>70000</v>
          </cell>
          <cell r="J211">
            <v>68000</v>
          </cell>
          <cell r="K211">
            <v>67000</v>
          </cell>
          <cell r="L211" t="str">
            <v>打戻1476</v>
          </cell>
          <cell r="M211" t="str">
            <v>打戻1477-3</v>
          </cell>
          <cell r="N211" t="str">
            <v>打戻1483</v>
          </cell>
          <cell r="O211" t="str">
            <v>打戻1484</v>
          </cell>
        </row>
        <row r="212">
          <cell r="L212">
            <v>795</v>
          </cell>
          <cell r="M212">
            <v>129</v>
          </cell>
          <cell r="N212">
            <v>199</v>
          </cell>
          <cell r="O212">
            <v>310</v>
          </cell>
        </row>
        <row r="213">
          <cell r="B213">
            <v>106</v>
          </cell>
          <cell r="C213" t="str">
            <v>谷口　齋隆</v>
          </cell>
          <cell r="D213" t="str">
            <v>ﾀﾆｸﾞﾁ ﾄｼﾀｶ</v>
          </cell>
          <cell r="E213" t="str">
            <v>藤沢市辻堂元町5-15-21</v>
          </cell>
          <cell r="F213" t="str">
            <v>090-1844-0615</v>
          </cell>
          <cell r="G213">
            <v>3271</v>
          </cell>
          <cell r="H213">
            <v>163000</v>
          </cell>
          <cell r="I213">
            <v>160000</v>
          </cell>
          <cell r="J213">
            <v>157000</v>
          </cell>
          <cell r="K213">
            <v>153000</v>
          </cell>
          <cell r="L213" t="str">
            <v>大庭954</v>
          </cell>
          <cell r="M213" t="str">
            <v>大庭971</v>
          </cell>
          <cell r="N213" t="str">
            <v>大庭999</v>
          </cell>
          <cell r="O213" t="str">
            <v>大庭1081</v>
          </cell>
        </row>
        <row r="214">
          <cell r="L214">
            <v>971</v>
          </cell>
          <cell r="M214">
            <v>971</v>
          </cell>
          <cell r="N214">
            <v>971</v>
          </cell>
          <cell r="O214">
            <v>358</v>
          </cell>
        </row>
        <row r="215">
          <cell r="B215">
            <v>107</v>
          </cell>
          <cell r="C215" t="str">
            <v>石井　光</v>
          </cell>
          <cell r="D215" t="str">
            <v>ｲｼｲ ﾋｶﾙ</v>
          </cell>
          <cell r="E215" t="str">
            <v>藤沢市辻堂元町3-15-19</v>
          </cell>
          <cell r="F215" t="str">
            <v>090-7193-5227</v>
          </cell>
          <cell r="G215">
            <v>2913</v>
          </cell>
          <cell r="H215">
            <v>145000</v>
          </cell>
          <cell r="I215">
            <v>142000</v>
          </cell>
          <cell r="J215">
            <v>139000</v>
          </cell>
          <cell r="K215">
            <v>136000</v>
          </cell>
          <cell r="L215" t="str">
            <v>大庭6605</v>
          </cell>
          <cell r="M215" t="str">
            <v>大庭6607</v>
          </cell>
          <cell r="N215" t="str">
            <v>大庭6690</v>
          </cell>
        </row>
        <row r="216">
          <cell r="L216">
            <v>971</v>
          </cell>
          <cell r="M216">
            <v>971</v>
          </cell>
          <cell r="N216">
            <v>971</v>
          </cell>
        </row>
        <row r="217">
          <cell r="B217">
            <v>108</v>
          </cell>
          <cell r="C217" t="str">
            <v>川島　美智子</v>
          </cell>
          <cell r="D217" t="str">
            <v>ｶﾜｼﾏ ﾐﾁｺ</v>
          </cell>
          <cell r="E217" t="str">
            <v>藤沢市城南5-3-36</v>
          </cell>
          <cell r="F217" t="str">
            <v>080-3420-0127</v>
          </cell>
          <cell r="G217">
            <v>5219</v>
          </cell>
          <cell r="H217">
            <v>260000</v>
          </cell>
          <cell r="I217">
            <v>255000</v>
          </cell>
          <cell r="J217">
            <v>250000</v>
          </cell>
          <cell r="K217">
            <v>245000</v>
          </cell>
          <cell r="L217" t="str">
            <v>大庭918-1</v>
          </cell>
          <cell r="M217" t="str">
            <v>大庭944</v>
          </cell>
          <cell r="N217" t="str">
            <v>大庭945</v>
          </cell>
          <cell r="O217" t="str">
            <v>大庭946</v>
          </cell>
          <cell r="P217" t="str">
            <v>大庭947</v>
          </cell>
          <cell r="Q217" t="str">
            <v>大庭964</v>
          </cell>
          <cell r="R217" t="str">
            <v>大庭965-1</v>
          </cell>
          <cell r="S217" t="str">
            <v>大庭993-1</v>
          </cell>
          <cell r="T217" t="str">
            <v>大庭1003-2</v>
          </cell>
          <cell r="U217" t="str">
            <v>大庭1004</v>
          </cell>
          <cell r="V217" t="str">
            <v>大庭1085</v>
          </cell>
        </row>
        <row r="218">
          <cell r="L218">
            <v>586</v>
          </cell>
          <cell r="M218">
            <v>459</v>
          </cell>
          <cell r="N218">
            <v>226</v>
          </cell>
          <cell r="O218">
            <v>284</v>
          </cell>
          <cell r="P218">
            <v>971</v>
          </cell>
          <cell r="Q218">
            <v>129</v>
          </cell>
          <cell r="R218">
            <v>725</v>
          </cell>
          <cell r="S218">
            <v>359</v>
          </cell>
          <cell r="T218">
            <v>397</v>
          </cell>
          <cell r="U218">
            <v>971</v>
          </cell>
          <cell r="V218">
            <v>112</v>
          </cell>
        </row>
        <row r="219">
          <cell r="B219">
            <v>109</v>
          </cell>
          <cell r="C219" t="str">
            <v>金子　利明</v>
          </cell>
          <cell r="D219" t="str">
            <v>ｶﾈｺ ﾄｼｱｷ</v>
          </cell>
          <cell r="E219" t="str">
            <v>藤沢市亀井野2977</v>
          </cell>
          <cell r="G219">
            <v>1617</v>
          </cell>
          <cell r="H219">
            <v>80000</v>
          </cell>
          <cell r="I219">
            <v>79000</v>
          </cell>
          <cell r="J219">
            <v>77000</v>
          </cell>
          <cell r="K219">
            <v>75000</v>
          </cell>
          <cell r="L219" t="str">
            <v>亀井野2889-2</v>
          </cell>
          <cell r="M219" t="str">
            <v>亀井野2889-3</v>
          </cell>
          <cell r="N219" t="str">
            <v>亀井野2889-5</v>
          </cell>
          <cell r="O219" t="str">
            <v>亀井野2889-7</v>
          </cell>
          <cell r="P219" t="str">
            <v>亀井野2890-1</v>
          </cell>
          <cell r="Q219" t="str">
            <v>亀井野2890-3</v>
          </cell>
          <cell r="R219" t="str">
            <v>亀井野2890-4</v>
          </cell>
          <cell r="S219" t="str">
            <v>亀井野2891</v>
          </cell>
          <cell r="T219" t="str">
            <v>亀井野2942</v>
          </cell>
          <cell r="U219" t="str">
            <v>亀井野2946</v>
          </cell>
          <cell r="V219" t="str">
            <v>亀井野2947</v>
          </cell>
          <cell r="W219" t="str">
            <v>亀井野2948</v>
          </cell>
          <cell r="X219" t="str">
            <v>亀井野2949</v>
          </cell>
          <cell r="Y219" t="str">
            <v>亀井野2950</v>
          </cell>
          <cell r="Z219" t="str">
            <v>亀井野2998-8</v>
          </cell>
        </row>
        <row r="220">
          <cell r="L220">
            <v>109</v>
          </cell>
          <cell r="M220">
            <v>5</v>
          </cell>
          <cell r="N220">
            <v>10</v>
          </cell>
          <cell r="O220">
            <v>8</v>
          </cell>
          <cell r="P220">
            <v>218</v>
          </cell>
          <cell r="Q220">
            <v>3</v>
          </cell>
          <cell r="R220">
            <v>3</v>
          </cell>
          <cell r="S220">
            <v>265</v>
          </cell>
          <cell r="T220">
            <v>106</v>
          </cell>
          <cell r="U220">
            <v>154</v>
          </cell>
          <cell r="V220">
            <v>274</v>
          </cell>
          <cell r="W220">
            <v>148</v>
          </cell>
          <cell r="X220">
            <v>125</v>
          </cell>
          <cell r="Y220">
            <v>187</v>
          </cell>
          <cell r="Z220">
            <v>2</v>
          </cell>
        </row>
        <row r="221">
          <cell r="B221">
            <v>110</v>
          </cell>
          <cell r="C221" t="str">
            <v>丸山　智則</v>
          </cell>
          <cell r="D221" t="str">
            <v>ﾏﾙﾔﾏ ﾄﾓﾉﾘ</v>
          </cell>
          <cell r="E221" t="str">
            <v>藤沢市石川3-1-23</v>
          </cell>
          <cell r="F221" t="str">
            <v>090-2329-6607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3">
          <cell r="B223">
            <v>111</v>
          </cell>
          <cell r="C223" t="str">
            <v>渡邊　大輔</v>
          </cell>
          <cell r="D223" t="str">
            <v>ﾜﾀﾅﾍﾞ ﾀﾞｲｽｹ</v>
          </cell>
          <cell r="E223" t="str">
            <v>藤沢市本町1-1-11</v>
          </cell>
          <cell r="F223" t="str">
            <v>080-6753-3239</v>
          </cell>
          <cell r="G223">
            <v>6185</v>
          </cell>
          <cell r="H223">
            <v>309000</v>
          </cell>
          <cell r="I223">
            <v>303000</v>
          </cell>
          <cell r="J223">
            <v>296000</v>
          </cell>
          <cell r="K223">
            <v>290000</v>
          </cell>
          <cell r="L223" t="str">
            <v>大庭6829</v>
          </cell>
          <cell r="M223" t="str">
            <v>大庭6830</v>
          </cell>
          <cell r="N223" t="str">
            <v>大庭6831</v>
          </cell>
          <cell r="O223" t="str">
            <v>大庭6843</v>
          </cell>
          <cell r="P223" t="str">
            <v>大庭6844</v>
          </cell>
          <cell r="Q223" t="str">
            <v>大庭6845-1</v>
          </cell>
          <cell r="R223" t="str">
            <v>大庭6846-1</v>
          </cell>
          <cell r="S223" t="str">
            <v>大庭6847-1</v>
          </cell>
          <cell r="T223" t="str">
            <v>大庭6848-1</v>
          </cell>
          <cell r="U223" t="str">
            <v>石川4128</v>
          </cell>
          <cell r="V223" t="str">
            <v>石川4129</v>
          </cell>
          <cell r="W223" t="str">
            <v>石川4130</v>
          </cell>
        </row>
        <row r="224">
          <cell r="L224">
            <v>971</v>
          </cell>
          <cell r="M224">
            <v>971</v>
          </cell>
          <cell r="N224">
            <v>628</v>
          </cell>
          <cell r="O224">
            <v>388</v>
          </cell>
          <cell r="P224">
            <v>583</v>
          </cell>
          <cell r="Q224">
            <v>680</v>
          </cell>
          <cell r="R224">
            <v>674</v>
          </cell>
          <cell r="S224">
            <v>475</v>
          </cell>
          <cell r="T224">
            <v>187</v>
          </cell>
          <cell r="U224">
            <v>265</v>
          </cell>
          <cell r="V224">
            <v>261</v>
          </cell>
          <cell r="W224">
            <v>102</v>
          </cell>
        </row>
        <row r="225">
          <cell r="B225">
            <v>112</v>
          </cell>
          <cell r="C225" t="str">
            <v>渡邊　元春</v>
          </cell>
          <cell r="D225" t="str">
            <v>ﾜﾀﾅﾍﾞ ﾓﾄﾊﾙ</v>
          </cell>
          <cell r="E225" t="str">
            <v>藤沢市湘南台4-40-3</v>
          </cell>
          <cell r="F225" t="str">
            <v>090-2736-1212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</row>
        <row r="227">
          <cell r="B227">
            <v>113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9">
          <cell r="B229">
            <v>114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1">
          <cell r="F231" t="str">
            <v>total</v>
          </cell>
          <cell r="G231">
            <v>588550</v>
          </cell>
          <cell r="H231">
            <v>29375000</v>
          </cell>
          <cell r="I231">
            <v>28786000</v>
          </cell>
          <cell r="J231">
            <v>28198000</v>
          </cell>
          <cell r="K231">
            <v>27610000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237AA-AB74-4BB0-BD56-B0D30A8D237B}">
  <sheetPr codeName="Sheet7">
    <tabColor rgb="FF92D050"/>
  </sheetPr>
  <dimension ref="A1:D38"/>
  <sheetViews>
    <sheetView showZeros="0" tabSelected="1" view="pageBreakPreview" zoomScale="85" zoomScaleNormal="100" zoomScaleSheetLayoutView="85" zoomScalePageLayoutView="85" workbookViewId="0">
      <selection activeCell="C6" sqref="C6"/>
    </sheetView>
  </sheetViews>
  <sheetFormatPr defaultColWidth="9" defaultRowHeight="13.2" x14ac:dyDescent="0.2"/>
  <cols>
    <col min="1" max="1" width="6.77734375" bestFit="1" customWidth="1"/>
    <col min="2" max="2" width="40" customWidth="1"/>
    <col min="3" max="3" width="36.88671875" bestFit="1" customWidth="1"/>
    <col min="4" max="4" width="9" style="1"/>
  </cols>
  <sheetData>
    <row r="1" spans="1:3" x14ac:dyDescent="0.2">
      <c r="A1" t="s">
        <v>0</v>
      </c>
    </row>
    <row r="2" spans="1:3" ht="23.4" x14ac:dyDescent="0.2">
      <c r="A2" s="2" t="s">
        <v>1</v>
      </c>
      <c r="B2" s="2"/>
      <c r="C2" s="2"/>
    </row>
    <row r="3" spans="1:3" x14ac:dyDescent="0.2">
      <c r="A3" s="3"/>
      <c r="B3" s="3"/>
      <c r="C3" s="4"/>
    </row>
    <row r="4" spans="1:3" x14ac:dyDescent="0.2">
      <c r="A4" s="3"/>
      <c r="B4" s="3"/>
      <c r="C4" s="5"/>
    </row>
    <row r="5" spans="1:3" ht="24.75" customHeight="1" x14ac:dyDescent="0.2">
      <c r="A5" s="3"/>
      <c r="B5" s="6" t="s">
        <v>2</v>
      </c>
      <c r="C5" s="7"/>
    </row>
    <row r="6" spans="1:3" ht="24.75" customHeight="1" x14ac:dyDescent="0.2">
      <c r="A6" s="3"/>
      <c r="B6" s="6" t="s">
        <v>3</v>
      </c>
      <c r="C6" s="8"/>
    </row>
    <row r="7" spans="1:3" ht="24.75" customHeight="1" x14ac:dyDescent="0.2">
      <c r="A7" s="3"/>
      <c r="B7" s="6" t="s">
        <v>4</v>
      </c>
      <c r="C7" s="7"/>
    </row>
    <row r="8" spans="1:3" ht="24.75" customHeight="1" x14ac:dyDescent="0.2">
      <c r="A8" s="3"/>
      <c r="B8" s="6" t="s">
        <v>5</v>
      </c>
      <c r="C8" s="9" t="s">
        <v>6</v>
      </c>
    </row>
    <row r="9" spans="1:3" ht="15" thickBot="1" x14ac:dyDescent="0.25">
      <c r="A9" s="3"/>
      <c r="B9" s="3"/>
      <c r="C9" s="7"/>
    </row>
    <row r="10" spans="1:3" ht="24.75" customHeight="1" thickBot="1" x14ac:dyDescent="0.25">
      <c r="A10" s="3"/>
      <c r="B10" s="10" t="s">
        <v>7</v>
      </c>
      <c r="C10" s="11">
        <f ca="1">IFERROR(SUM(C13:C37),"")</f>
        <v>0</v>
      </c>
    </row>
    <row r="11" spans="1:3" ht="15" customHeight="1" x14ac:dyDescent="0.2">
      <c r="A11" s="3"/>
      <c r="B11" s="3"/>
      <c r="C11" s="3"/>
    </row>
    <row r="12" spans="1:3" ht="16.2" x14ac:dyDescent="0.2">
      <c r="A12" s="12" t="s">
        <v>8</v>
      </c>
      <c r="B12" s="12" t="s">
        <v>9</v>
      </c>
      <c r="C12" s="12" t="s">
        <v>10</v>
      </c>
    </row>
    <row r="13" spans="1:3" ht="25.5" customHeight="1" x14ac:dyDescent="0.2">
      <c r="A13" s="13">
        <v>1</v>
      </c>
      <c r="B13" s="14" t="str">
        <f>IFERROR(VLOOKUP(#REF!,[1]水田保全申請!$B$2:$BI$473,11,0),"")</f>
        <v/>
      </c>
      <c r="C13" s="15" t="str">
        <f ca="1">IFERROR(IF(B13=0,"",OFFSET([1]水田保全申請!L2,MATCH(B13,[1]水田保全申請!L2:L475,0),0,1,1)),"")</f>
        <v/>
      </c>
    </row>
    <row r="14" spans="1:3" ht="25.5" customHeight="1" x14ac:dyDescent="0.2">
      <c r="A14" s="13">
        <v>2</v>
      </c>
      <c r="B14" s="14" t="str">
        <f>IFERROR(VLOOKUP(#REF!,[1]水田保全申請!$B$2:$BI$473,12,0),"")</f>
        <v/>
      </c>
      <c r="C14" s="15" t="str">
        <f ca="1">IFERROR(IF(B14=0,"",OFFSET([1]水田保全申請!M2,MATCH(B14,[1]水田保全申請!M2:M475,0),0,1,1)),"")</f>
        <v/>
      </c>
    </row>
    <row r="15" spans="1:3" ht="25.5" customHeight="1" x14ac:dyDescent="0.2">
      <c r="A15" s="13">
        <v>3</v>
      </c>
      <c r="B15" s="14" t="str">
        <f>IFERROR(VLOOKUP(#REF!,[1]水田保全申請!$B$2:$BI$473,13,0),"")</f>
        <v/>
      </c>
      <c r="C15" s="13" t="str">
        <f ca="1">IFERROR(IF(B15=0,"",OFFSET([1]水田保全申請!N2,MATCH(B15,[1]水田保全申請!N2:N475,0),0,1,1)),"")</f>
        <v/>
      </c>
    </row>
    <row r="16" spans="1:3" ht="25.5" customHeight="1" x14ac:dyDescent="0.2">
      <c r="A16" s="13">
        <v>4</v>
      </c>
      <c r="B16" s="14" t="str">
        <f>IFERROR(VLOOKUP(#REF!,[1]水田保全申請!$B$2:$BI$473,14,0),"")</f>
        <v/>
      </c>
      <c r="C16" s="13" t="str">
        <f ca="1">IFERROR(IF(B16=0,"",OFFSET([1]水田保全申請!O2,MATCH(B16,[1]水田保全申請!O2:O475,0),0,1,1)),"")</f>
        <v/>
      </c>
    </row>
    <row r="17" spans="1:3" ht="25.5" customHeight="1" x14ac:dyDescent="0.2">
      <c r="A17" s="13">
        <v>5</v>
      </c>
      <c r="B17" s="14" t="str">
        <f>IFERROR(VLOOKUP(#REF!,[1]水田保全申請!$B$2:$BI$473,15,0),"")</f>
        <v/>
      </c>
      <c r="C17" s="13" t="str">
        <f ca="1">IFERROR(IF(B17=0,"",OFFSET([1]水田保全申請!P2,MATCH(B17,[1]水田保全申請!P2:P475,0),0,1,1)),"")</f>
        <v/>
      </c>
    </row>
    <row r="18" spans="1:3" ht="25.5" customHeight="1" x14ac:dyDescent="0.2">
      <c r="A18" s="13">
        <v>6</v>
      </c>
      <c r="B18" s="14" t="str">
        <f>IFERROR(VLOOKUP(#REF!,[1]水田保全申請!$B$2:$BI$473,16,0),"")</f>
        <v/>
      </c>
      <c r="C18" s="13" t="str">
        <f ca="1">IFERROR(IF(B18=0,"",OFFSET([1]水田保全申請!Q2,MATCH(B18,[1]水田保全申請!Q2:Q475,0),0,1,1)),"")</f>
        <v/>
      </c>
    </row>
    <row r="19" spans="1:3" ht="25.5" customHeight="1" x14ac:dyDescent="0.2">
      <c r="A19" s="13">
        <v>7</v>
      </c>
      <c r="B19" s="14" t="str">
        <f>IFERROR(VLOOKUP(#REF!,[1]水田保全申請!$B$2:$BI$473,17,0),"")</f>
        <v/>
      </c>
      <c r="C19" s="13" t="str">
        <f ca="1">IFERROR(IF(B19=0,"",OFFSET([1]水田保全申請!R2,MATCH(B19,[1]水田保全申請!R2:R475,0),0,1,1)),"")</f>
        <v/>
      </c>
    </row>
    <row r="20" spans="1:3" ht="25.5" customHeight="1" x14ac:dyDescent="0.2">
      <c r="A20" s="13">
        <v>8</v>
      </c>
      <c r="B20" s="14" t="str">
        <f>IFERROR(VLOOKUP(#REF!,[1]水田保全申請!$B$2:$BI$473,18,0),"")</f>
        <v/>
      </c>
      <c r="C20" s="13" t="str">
        <f ca="1">IFERROR(IF(B20=0,"",OFFSET([1]水田保全申請!S2,MATCH(B20,[1]水田保全申請!S2:S475,0),0,1,1)),"")</f>
        <v/>
      </c>
    </row>
    <row r="21" spans="1:3" ht="25.5" customHeight="1" x14ac:dyDescent="0.2">
      <c r="A21" s="13">
        <v>9</v>
      </c>
      <c r="B21" s="14" t="str">
        <f>IFERROR(VLOOKUP(#REF!,[1]水田保全申請!$B$2:$BI$473,19,0),"")</f>
        <v/>
      </c>
      <c r="C21" s="13" t="str">
        <f ca="1">IFERROR(IF(B21=0,"",OFFSET([1]水田保全申請!T2,MATCH(B21,[1]水田保全申請!T2:T475,0),0,1,1)),"")</f>
        <v/>
      </c>
    </row>
    <row r="22" spans="1:3" ht="25.5" customHeight="1" x14ac:dyDescent="0.2">
      <c r="A22" s="13">
        <v>10</v>
      </c>
      <c r="B22" s="14" t="str">
        <f>IFERROR(VLOOKUP(#REF!,[1]水田保全申請!$B$2:$BI$473,20,0),"")</f>
        <v/>
      </c>
      <c r="C22" s="13" t="str">
        <f ca="1">IFERROR(IF(B22=0,"",OFFSET([1]水田保全申請!U2,MATCH(B22,[1]水田保全申請!U2:U475,0),0,1,1)),"")</f>
        <v/>
      </c>
    </row>
    <row r="23" spans="1:3" ht="25.5" customHeight="1" x14ac:dyDescent="0.2">
      <c r="A23" s="13">
        <v>11</v>
      </c>
      <c r="B23" s="14" t="str">
        <f>IFERROR(VLOOKUP(#REF!,[1]水田保全申請!$B$2:$BI$473,21,0),"")</f>
        <v/>
      </c>
      <c r="C23" s="13" t="str">
        <f ca="1">IFERROR(IF(B23=0,"",OFFSET([1]水田保全申請!V2,MATCH(B23,[1]水田保全申請!V2:V475,0),0,1,1)),"")</f>
        <v/>
      </c>
    </row>
    <row r="24" spans="1:3" ht="25.5" customHeight="1" x14ac:dyDescent="0.2">
      <c r="A24" s="13">
        <v>12</v>
      </c>
      <c r="B24" s="14" t="str">
        <f>IFERROR(VLOOKUP(#REF!,[1]水田保全申請!$B$2:$BI$473,22,0),"")</f>
        <v/>
      </c>
      <c r="C24" s="13" t="str">
        <f ca="1">IFERROR(IF(B24=0,"",OFFSET([1]水田保全申請!W2,MATCH(B24,[1]水田保全申請!W2:W475,0),0,1,1)),"")</f>
        <v/>
      </c>
    </row>
    <row r="25" spans="1:3" ht="25.5" customHeight="1" x14ac:dyDescent="0.2">
      <c r="A25" s="13">
        <v>13</v>
      </c>
      <c r="B25" s="14" t="str">
        <f>IFERROR(VLOOKUP(#REF!,[1]水田保全申請!$B$2:$BI$473,23,0),"")</f>
        <v/>
      </c>
      <c r="C25" s="13" t="str">
        <f ca="1">IFERROR(IF(B25=0,"",OFFSET([1]水田保全申請!X2,MATCH(B25,[1]水田保全申請!X2:X475,0),0,1,1)),"")</f>
        <v/>
      </c>
    </row>
    <row r="26" spans="1:3" ht="25.5" customHeight="1" x14ac:dyDescent="0.2">
      <c r="A26" s="13">
        <v>14</v>
      </c>
      <c r="B26" s="14" t="str">
        <f>IFERROR(VLOOKUP(#REF!,[1]水田保全申請!$B$2:$BI$473,24,0),"")</f>
        <v/>
      </c>
      <c r="C26" s="13" t="str">
        <f ca="1">IFERROR(IF(B26=0,"",OFFSET([1]水田保全申請!Y2,MATCH(B26,[1]水田保全申請!Y2:Y475,0),0,1,1)),"")</f>
        <v/>
      </c>
    </row>
    <row r="27" spans="1:3" ht="25.5" customHeight="1" x14ac:dyDescent="0.2">
      <c r="A27" s="13">
        <v>15</v>
      </c>
      <c r="B27" s="14" t="str">
        <f>IFERROR(VLOOKUP(#REF!,[1]水田保全申請!$B$2:$BI$473,25,0),"")</f>
        <v/>
      </c>
      <c r="C27" s="13" t="str">
        <f ca="1">IFERROR(IF(B27=0,"",OFFSET([1]水田保全申請!Z2,MATCH(B27,[1]水田保全申請!Z2:Z475,0),0,1,1)),"")</f>
        <v/>
      </c>
    </row>
    <row r="28" spans="1:3" ht="25.5" customHeight="1" x14ac:dyDescent="0.2">
      <c r="A28" s="13">
        <v>16</v>
      </c>
      <c r="B28" s="14" t="str">
        <f>IFERROR(VLOOKUP(#REF!,[1]水田保全申請!$B$2:$BI$473,26,0),"")</f>
        <v/>
      </c>
      <c r="C28" s="13" t="str">
        <f ca="1">IFERROR(IF(B28=0,"",OFFSET([1]水田保全申請!AA2,MATCH(B28,[1]水田保全申請!AA2:AA475,0),0,1,1)),"")</f>
        <v/>
      </c>
    </row>
    <row r="29" spans="1:3" ht="25.5" customHeight="1" x14ac:dyDescent="0.2">
      <c r="A29" s="13">
        <v>17</v>
      </c>
      <c r="B29" s="14" t="str">
        <f>IFERROR(VLOOKUP(#REF!,[1]水田保全申請!$B$2:$BI$473,27,0),"")</f>
        <v/>
      </c>
      <c r="C29" s="13" t="str">
        <f ca="1">IFERROR(IF(B29=0,"",OFFSET([1]水田保全申請!AB2,MATCH(B29,[1]水田保全申請!AB2:AB475,0),0,1,1)),"")</f>
        <v/>
      </c>
    </row>
    <row r="30" spans="1:3" ht="25.5" customHeight="1" x14ac:dyDescent="0.2">
      <c r="A30" s="13">
        <v>18</v>
      </c>
      <c r="B30" s="14" t="str">
        <f>IFERROR(VLOOKUP(#REF!,[1]水田保全申請!$B$2:$BI$473,28,0),"")</f>
        <v/>
      </c>
      <c r="C30" s="13" t="str">
        <f ca="1">IFERROR(IF(B30=0,"",OFFSET([1]水田保全申請!AC2,MATCH(B30,[1]水田保全申請!AC2:AC475,0),0,1,1)),"")</f>
        <v/>
      </c>
    </row>
    <row r="31" spans="1:3" ht="25.5" customHeight="1" x14ac:dyDescent="0.2">
      <c r="A31" s="13">
        <v>19</v>
      </c>
      <c r="B31" s="14" t="str">
        <f>IFERROR(VLOOKUP(#REF!,[1]水田保全申請!$B$2:$BI$473,29,0),"")</f>
        <v/>
      </c>
      <c r="C31" s="13" t="str">
        <f ca="1">IFERROR(IF(B31=0,"",OFFSET([1]水田保全申請!AD2,MATCH(B31,[1]水田保全申請!AD2:AD475,0),0,1,1)),"")</f>
        <v/>
      </c>
    </row>
    <row r="32" spans="1:3" ht="25.5" customHeight="1" x14ac:dyDescent="0.2">
      <c r="A32" s="13">
        <v>20</v>
      </c>
      <c r="B32" s="14" t="str">
        <f>IFERROR(VLOOKUP(#REF!,[1]水田保全申請!$B$2:$BI$473,30,0),"")</f>
        <v/>
      </c>
      <c r="C32" s="13" t="str">
        <f ca="1">IFERROR(IF(B32=0,"",OFFSET([1]水田保全申請!AE2,MATCH(B32,[1]水田保全申請!AE2:AE475,0),0,1,1)),"")</f>
        <v/>
      </c>
    </row>
    <row r="33" spans="1:3" ht="25.5" customHeight="1" x14ac:dyDescent="0.2">
      <c r="A33" s="13">
        <v>21</v>
      </c>
      <c r="B33" s="14" t="str">
        <f>IFERROR(VLOOKUP(#REF!,[1]水田保全申請!$B$2:$BI$473,31,0),"")</f>
        <v/>
      </c>
      <c r="C33" s="13" t="str">
        <f ca="1">IFERROR(IF(B33=0,"",OFFSET([1]水田保全申請!AF2,MATCH(B33,[1]水田保全申請!AF2:AF475,0),0,1,1)),"")</f>
        <v/>
      </c>
    </row>
    <row r="34" spans="1:3" ht="25.5" customHeight="1" x14ac:dyDescent="0.2">
      <c r="A34" s="13">
        <v>22</v>
      </c>
      <c r="B34" s="14" t="str">
        <f>IFERROR(VLOOKUP(#REF!,[1]水田保全申請!$B$2:$BI$473,32,0),"")</f>
        <v/>
      </c>
      <c r="C34" s="13" t="str">
        <f ca="1">IFERROR(IF(B34=0,"",OFFSET([1]水田保全申請!AG2,MATCH(B34,[1]水田保全申請!AG2:AG475,0),0,1,1)),"")</f>
        <v/>
      </c>
    </row>
    <row r="35" spans="1:3" ht="25.5" customHeight="1" x14ac:dyDescent="0.2">
      <c r="A35" s="13">
        <v>23</v>
      </c>
      <c r="B35" s="14" t="str">
        <f>IFERROR(VLOOKUP(#REF!,[1]水田保全申請!$B$2:$BI$473,33,0),"")</f>
        <v/>
      </c>
      <c r="C35" s="13" t="str">
        <f ca="1">IFERROR(IF(B35=0,"",OFFSET([1]水田保全申請!AH2,MATCH(B35,[1]水田保全申請!AH2:AH475,0),0,1,1)),"")</f>
        <v/>
      </c>
    </row>
    <row r="36" spans="1:3" ht="25.5" customHeight="1" x14ac:dyDescent="0.2">
      <c r="A36" s="13">
        <v>24</v>
      </c>
      <c r="B36" s="14" t="str">
        <f>IFERROR(VLOOKUP(#REF!,[1]水田保全申請!$B$2:$BI$473,34,0),"")</f>
        <v/>
      </c>
      <c r="C36" s="13" t="str">
        <f ca="1">IFERROR(IF(B36=0,"",OFFSET([1]水田保全申請!AI2,MATCH(B36,[1]水田保全申請!AI2:AI475,0),0,1,1)),"")</f>
        <v/>
      </c>
    </row>
    <row r="37" spans="1:3" ht="25.5" customHeight="1" x14ac:dyDescent="0.2">
      <c r="A37" s="13">
        <v>25</v>
      </c>
      <c r="B37" s="14" t="str">
        <f>IFERROR(VLOOKUP(#REF!,[1]水田保全申請!$B$2:$BI$473,35,0),"")</f>
        <v/>
      </c>
      <c r="C37" s="13" t="str">
        <f ca="1">IFERROR(IF(B37=0,"",OFFSET([1]水田保全申請!AJ2,MATCH(B37,[1]水田保全申請!AJ2:AJ475,0),0,1,1)),"")</f>
        <v/>
      </c>
    </row>
    <row r="38" spans="1:3" x14ac:dyDescent="0.2">
      <c r="A38" s="16"/>
      <c r="B38" s="3"/>
    </row>
  </sheetData>
  <mergeCells count="1">
    <mergeCell ref="A2:C2"/>
  </mergeCells>
  <phoneticPr fontId="1"/>
  <printOptions horizontalCentered="1"/>
  <pageMargins left="0.70866141732283472" right="0.70866141732283472" top="0.35433070866141736" bottom="0.35433070866141736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計画書</vt:lpstr>
      <vt:lpstr>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長澤　周</dc:creator>
  <cp:lastModifiedBy>長澤　周</cp:lastModifiedBy>
  <dcterms:created xsi:type="dcterms:W3CDTF">2026-04-01T04:16:03Z</dcterms:created>
  <dcterms:modified xsi:type="dcterms:W3CDTF">2026-04-01T04:16:37Z</dcterms:modified>
</cp:coreProperties>
</file>