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13_ncr:1_{5AA5BE8D-A34C-4E6C-8ADE-E381CE807BFD}" xr6:coauthVersionLast="47" xr6:coauthVersionMax="47" xr10:uidLastSave="{00000000-0000-0000-0000-000000000000}"/>
  <bookViews>
    <workbookView xWindow="-108" yWindow="-108" windowWidth="23256" windowHeight="12456" tabRatio="829" activeTab="3" xr2:uid="{00000000-000D-0000-FFFF-FFFF00000000}"/>
  </bookViews>
  <sheets>
    <sheet name="人口・世帯数の推移" sheetId="2" r:id="rId1"/>
    <sheet name="町丁字別人口と世帯数" sheetId="30" r:id="rId2"/>
    <sheet name="１３地区別人口と世帯数" sheetId="31" r:id="rId3"/>
    <sheet name="年齢別人口" sheetId="32" r:id="rId4"/>
    <sheet name="前月中の１３地区別人口動態" sheetId="33" r:id="rId5"/>
    <sheet name="外国人住民の人口と世帯数" sheetId="34" r:id="rId6"/>
    <sheet name="グラフ月別人口推移" sheetId="37" r:id="rId7"/>
  </sheets>
  <definedNames>
    <definedName name="_Order1" hidden="1">255</definedName>
    <definedName name="HTML_CodePage" hidden="1">932</definedName>
    <definedName name="HTML_Control" localSheetId="2" hidden="1">{"'藤沢市の概要'!$A$1:$H$38"}</definedName>
    <definedName name="HTML_Control" localSheetId="6" hidden="1">{"'藤沢市の概要'!$A$1:$H$38"}</definedName>
    <definedName name="HTML_Control" localSheetId="5" hidden="1">{"'藤沢市の概要'!$A$1:$H$38"}</definedName>
    <definedName name="HTML_Control" localSheetId="0" hidden="1">{"'藤沢市の概要'!$A$1:$H$38"}</definedName>
    <definedName name="HTML_Control" localSheetId="4" hidden="1">{"'藤沢市の概要'!$A$1:$H$38"}</definedName>
    <definedName name="HTML_Control" localSheetId="1" hidden="1">{"'藤沢市の概要'!$A$1:$H$38"}</definedName>
    <definedName name="HTML_Control" localSheetId="3" hidden="1">{"'藤沢市の概要'!$A$1:$H$38"}</definedName>
    <definedName name="HTML_Control" hidden="1">{"'藤沢市の概要'!$A$1:$H$38"}</definedName>
    <definedName name="HTML_Description" hidden="1">""</definedName>
    <definedName name="HTML_Email" hidden="1">""</definedName>
    <definedName name="HTML_Header" hidden="1">"藤沢市の概要"</definedName>
    <definedName name="HTML_LastUpdate" hidden="1">"98/01/28"</definedName>
    <definedName name="HTML_LineAfter" hidden="1">FALSE</definedName>
    <definedName name="HTML_LineBefore" hidden="1">TRUE</definedName>
    <definedName name="HTML_Name" hidden="1">"藤沢市役所"</definedName>
    <definedName name="HTML_OBDlg2" hidden="1">TRUE</definedName>
    <definedName name="HTML_OBDlg4" hidden="1">TRUE</definedName>
    <definedName name="HTML_OS" hidden="1">0</definedName>
    <definedName name="HTML_PathFile" hidden="1">"B:\WINNT\Profiles\F04D08\Personal\MyHTML.htm"</definedName>
    <definedName name="HTML_Title" hidden="1">"藤沢市概要"</definedName>
    <definedName name="HTML1_1" localSheetId="1" hidden="1">"'[町字人口.XLS]97.4.1町丁字別人口と世帯  '!$A$3:$K$108"</definedName>
    <definedName name="HTML1_1" hidden="1">"'[統計月報.XLS]１３地区別人口と世帯'!$A$1:$K$17"</definedName>
    <definedName name="HTML1_10" hidden="1">"densan@city.fujisawa.kanagawa.jp"</definedName>
    <definedName name="HTML1_11" hidden="1">1</definedName>
    <definedName name="HTML1_12" localSheetId="1" hidden="1">"c:azabetsu.htm"</definedName>
    <definedName name="HTML1_12" hidden="1">"c:jinko13.htm"</definedName>
    <definedName name="HTML1_2" hidden="1">1</definedName>
    <definedName name="HTML1_3" hidden="1">"藤沢市の統計情報"</definedName>
    <definedName name="HTML1_4" localSheetId="1" hidden="1">"町丁字別人口と世帯  "</definedName>
    <definedName name="HTML1_4" hidden="1">"１３地区別人口と世帯"</definedName>
    <definedName name="HTML1_5" localSheetId="1" hidden="1">"９７．４．１"</definedName>
    <definedName name="HTML1_5" hidden="1">"１９９７年６月１日現在"</definedName>
    <definedName name="HTML1_6" hidden="1">1</definedName>
    <definedName name="HTML1_7" hidden="1">1</definedName>
    <definedName name="HTML1_8" localSheetId="1" hidden="1">"97/04/15"</definedName>
    <definedName name="HTML1_8" hidden="1">"97/06/26"</definedName>
    <definedName name="HTML1_9" hidden="1">"藤沢市役所情報統計課"</definedName>
    <definedName name="HTML2_1" localSheetId="1" hidden="1">"'[町字人口.XLS]97.5.1町丁字別人口と世帯 '!$A$3:$K$108"</definedName>
    <definedName name="HTML2_1" hidden="1">"'[統計月報.XLS]１３地区別人口動態'!$A$2:$O$19"</definedName>
    <definedName name="HTML2_10" localSheetId="1" hidden="1">"ｄｅｎｓａｎ．＠ｃｉｔｙ．ｆｕｊｉｓａｗａ．kanagawa.jp"</definedName>
    <definedName name="HTML2_10" hidden="1">"densan@city.fujisawa.kanagawa.jp"</definedName>
    <definedName name="HTML2_11" hidden="1">1</definedName>
    <definedName name="HTML2_12" localSheetId="1" hidden="1">"c:azabetsu.htm"</definedName>
    <definedName name="HTML2_12" hidden="1">"c:\dotai13.htm"</definedName>
    <definedName name="HTML2_2" hidden="1">1</definedName>
    <definedName name="HTML2_3" localSheetId="1" hidden="1">"藤沢市の統計情報"</definedName>
    <definedName name="HTML2_3" hidden="1">"藤沢市の統計情報　　　　"</definedName>
    <definedName name="HTML2_4" localSheetId="1" hidden="1">"町丁字別人口と世帯 "</definedName>
    <definedName name="HTML2_4" hidden="1">"１３地区別人口動態"</definedName>
    <definedName name="HTML2_5" localSheetId="1" hidden="1">"1997/5/1"</definedName>
    <definedName name="HTML2_5" hidden="1">"１９９７年５月中"</definedName>
    <definedName name="HTML2_6" hidden="1">1</definedName>
    <definedName name="HTML2_7" hidden="1">1</definedName>
    <definedName name="HTML2_8" localSheetId="1" hidden="1">"97/05/15"</definedName>
    <definedName name="HTML2_8" hidden="1">"97/06/26"</definedName>
    <definedName name="HTML2_9" localSheetId="1" hidden="1">"藤沢市役所"</definedName>
    <definedName name="HTML2_9" hidden="1">"藤沢市役所情報統計課"</definedName>
    <definedName name="HTML3_1" localSheetId="1" hidden="1">"'[町字人口.XLS]97.5.1町丁字別人口と世帯 '!$C$3:$K$108"</definedName>
    <definedName name="HTML3_1" hidden="1">"[統計月報.XLS]国籍別登録人口と世帯!$A$1:$E$13"</definedName>
    <definedName name="HTML3_10" localSheetId="1" hidden="1">"ｄｅｎｓａｎ．＠ｃｉｔｙ．ｆｕｊｉｓａｗａ．ｋａｎａｇａｗａ．ｊｐ"</definedName>
    <definedName name="HTML3_10" hidden="1">"densan@city.fujisawa.kanagawa.jp"</definedName>
    <definedName name="HTML3_11" hidden="1">1</definedName>
    <definedName name="HTML3_12" localSheetId="1" hidden="1">"ｃ：ａｚａｂｅｔｓｕ.htm"</definedName>
    <definedName name="HTML3_12" hidden="1">"c:\gaikokujin.htm"</definedName>
    <definedName name="HTML3_2" hidden="1">1</definedName>
    <definedName name="HTML3_3" hidden="1">"藤沢市の統計情報"</definedName>
    <definedName name="HTML3_4" localSheetId="1" hidden="1">"町丁字別人口と世帯 "</definedName>
    <definedName name="HTML3_4" hidden="1">"国籍別登録人口と世帯"</definedName>
    <definedName name="HTML3_5" localSheetId="1" hidden="1">"１９９７／５／１"</definedName>
    <definedName name="HTML3_5" hidden="1">"1997年６月１日現在"</definedName>
    <definedName name="HTML3_6" hidden="1">1</definedName>
    <definedName name="HTML3_7" hidden="1">1</definedName>
    <definedName name="HTML3_8" localSheetId="1" hidden="1">"97/05/15"</definedName>
    <definedName name="HTML3_8" hidden="1">"97/06/26"</definedName>
    <definedName name="HTML3_9" localSheetId="1" hidden="1">"藤沢市役所"</definedName>
    <definedName name="HTML3_9" hidden="1">"藤沢市役所情報統計課"</definedName>
    <definedName name="HTML4_1" localSheetId="1" hidden="1">"'[町字人口.XLS]97.6.1町丁字別人口と世帯  '!$A$3:$K$108"</definedName>
    <definedName name="HTML4_1" hidden="1">"[統計月報.XLS]人口・世帯数の推移!$A$1:$J$20"</definedName>
    <definedName name="HTML4_10" localSheetId="1" hidden="1">"ｄｅｎｓａｎ＠ｃｉｔｙ．ｆｕｊｉｓａｗａ．ｋａｎａｇａｗａ．ｊｐ"</definedName>
    <definedName name="HTML4_10" hidden="1">"densan@city.fujisawa.kanagawa.jp"</definedName>
    <definedName name="HTML4_11" hidden="1">1</definedName>
    <definedName name="HTML4_12" localSheetId="1" hidden="1">"B:\統計担当\MyHTML.htm"</definedName>
    <definedName name="HTML4_12" hidden="1">"c:suii.htm"</definedName>
    <definedName name="HTML4_2" hidden="1">1</definedName>
    <definedName name="HTML4_3" hidden="1">"藤沢市の統計情報"</definedName>
    <definedName name="HTML4_4" localSheetId="1" hidden="1">"町丁字別人口と世帯  "</definedName>
    <definedName name="HTML4_4" hidden="1">"人口・世帯数の推移"</definedName>
    <definedName name="HTML4_5" localSheetId="1" hidden="1">"１９９７年６月１日現在"</definedName>
    <definedName name="HTML4_5" hidden="1">""</definedName>
    <definedName name="HTML4_6" hidden="1">1</definedName>
    <definedName name="HTML4_7" hidden="1">1</definedName>
    <definedName name="HTML4_8" localSheetId="1" hidden="1">"97/06/26"</definedName>
    <definedName name="HTML4_8" hidden="1">"97/08/12"</definedName>
    <definedName name="HTML4_9" hidden="1">"藤沢市役所"</definedName>
    <definedName name="HTML5_1" localSheetId="1" hidden="1">"'[町字人口.XLS]97.6.1町丁字別人口と世帯  '!$A$2:$K$108"</definedName>
    <definedName name="HTML5_1" hidden="1">"[年齢別.xls]年齢別5月!$A$1:$H$75"</definedName>
    <definedName name="HTML5_10" localSheetId="1" hidden="1">"ｄｅｎｓａｎ@ｃｉｔｙ.ｆｕｊｉｓａｗａ.ｋａｎａｇａｗａ.ｊｐ"</definedName>
    <definedName name="HTML5_10" hidden="1">"densan.@city.fujisawa.kanagawa.jp"</definedName>
    <definedName name="HTML5_11" hidden="1">1</definedName>
    <definedName name="HTML5_12" localSheetId="1" hidden="1">"ｃ：ａｚａｂｅｔｓｕ.ｈｔｍ"</definedName>
    <definedName name="HTML5_12" hidden="1">"c:nenrei.htm"</definedName>
    <definedName name="HTML5_2" hidden="1">1</definedName>
    <definedName name="HTML5_3" hidden="1">"藤沢市の統計情報"</definedName>
    <definedName name="HTML5_4" localSheetId="1" hidden="1">"町丁字別人口と世帯  "</definedName>
    <definedName name="HTML5_4" hidden="1">"年齢別人口"</definedName>
    <definedName name="HTML5_5" localSheetId="1" hidden="1">"１９９７年６月１日現在"</definedName>
    <definedName name="HTML5_5" hidden="1">"1997/5/1"</definedName>
    <definedName name="HTML5_6" hidden="1">1</definedName>
    <definedName name="HTML5_7" hidden="1">1</definedName>
    <definedName name="HTML5_8" localSheetId="1" hidden="1">"97/06/26"</definedName>
    <definedName name="HTML5_8" hidden="1">"97/05/15"</definedName>
    <definedName name="HTML5_9" hidden="1">"藤沢市役所"</definedName>
    <definedName name="HTML6_1" hidden="1">"[年齢別.xls]年齢別6月!$A$1:$H$75"</definedName>
    <definedName name="HTML6_10" hidden="1">"densan@city.fujisawa.kanagawa.jp"</definedName>
    <definedName name="HTML6_11" hidden="1">1</definedName>
    <definedName name="HTML6_12" hidden="1">"c:\nenrei.htm"</definedName>
    <definedName name="HTML6_2" hidden="1">1</definedName>
    <definedName name="HTML6_3" hidden="1">"藤沢市の統計情報"</definedName>
    <definedName name="HTML6_4" hidden="1">"年齢別人口"</definedName>
    <definedName name="HTML6_5" hidden="1">"１９９７年６月１日"</definedName>
    <definedName name="HTML6_6" hidden="1">1</definedName>
    <definedName name="HTML6_7" hidden="1">1</definedName>
    <definedName name="HTML6_8" hidden="1">"97/06/26"</definedName>
    <definedName name="HTML6_9" hidden="1">"藤沢市役所"</definedName>
    <definedName name="HTMLCount" localSheetId="1" hidden="1">5</definedName>
    <definedName name="HTMLCount" hidden="1">4</definedName>
    <definedName name="_xlnm.Print_Area" localSheetId="2">'１３地区別人口と世帯数'!$A$1:$K$45</definedName>
    <definedName name="_xlnm.Print_Area" localSheetId="4">前月中の１３地区別人口動態!$A$1:$N$23</definedName>
    <definedName name="_xlnm.Print_Area" localSheetId="1">町丁字別人口と世帯数!$A$1:$K$114</definedName>
    <definedName name="_xlnm.Print_Area" localSheetId="3">年齢別人口!$A$1:$H$75</definedName>
    <definedName name="月報">"グラフ 1"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2" l="1"/>
  <c r="J25" i="2" s="1"/>
  <c r="F25" i="2" l="1"/>
  <c r="I25" i="2" l="1"/>
  <c r="C5" i="2" l="1"/>
  <c r="I5" i="2" s="1"/>
  <c r="C6" i="2"/>
  <c r="G6" i="2" s="1"/>
  <c r="H6" i="2" s="1"/>
  <c r="F6" i="2"/>
  <c r="C7" i="2"/>
  <c r="G7" i="2" s="1"/>
  <c r="H7" i="2" s="1"/>
  <c r="F7" i="2"/>
  <c r="C8" i="2"/>
  <c r="G8" i="2" s="1"/>
  <c r="H8" i="2" s="1"/>
  <c r="F8" i="2"/>
  <c r="C9" i="2"/>
  <c r="G9" i="2" s="1"/>
  <c r="H9" i="2" s="1"/>
  <c r="F9" i="2"/>
  <c r="I9" i="2"/>
  <c r="C11" i="2"/>
  <c r="G11" i="2" s="1"/>
  <c r="H11" i="2" s="1"/>
  <c r="C12" i="2"/>
  <c r="F12" i="2"/>
  <c r="C13" i="2"/>
  <c r="F13" i="2"/>
  <c r="C14" i="2"/>
  <c r="F14" i="2"/>
  <c r="C15" i="2"/>
  <c r="F15" i="2"/>
  <c r="C16" i="2"/>
  <c r="F16" i="2"/>
  <c r="C17" i="2"/>
  <c r="F17" i="2"/>
  <c r="I15" i="2" l="1"/>
  <c r="J15" i="2"/>
  <c r="G12" i="2"/>
  <c r="H12" i="2" s="1"/>
  <c r="J12" i="2"/>
  <c r="I17" i="2"/>
  <c r="J17" i="2"/>
  <c r="G16" i="2"/>
  <c r="H16" i="2" s="1"/>
  <c r="J16" i="2"/>
  <c r="G14" i="2"/>
  <c r="H14" i="2" s="1"/>
  <c r="J14" i="2"/>
  <c r="I13" i="2"/>
  <c r="J13" i="2"/>
  <c r="G13" i="2"/>
  <c r="H13" i="2" s="1"/>
  <c r="I8" i="2"/>
  <c r="I16" i="2"/>
  <c r="G10" i="2"/>
  <c r="H10" i="2" s="1"/>
  <c r="G15" i="2"/>
  <c r="H15" i="2" s="1"/>
  <c r="I6" i="2"/>
  <c r="I14" i="2"/>
  <c r="G17" i="2"/>
  <c r="H17" i="2" s="1"/>
  <c r="I12" i="2"/>
  <c r="I7" i="2"/>
  <c r="I11" i="2"/>
  <c r="C24" i="2" l="1"/>
  <c r="J24" i="2" l="1"/>
  <c r="G25" i="2"/>
  <c r="H25" i="2" s="1"/>
  <c r="F24" i="2"/>
  <c r="F18" i="2"/>
  <c r="F19" i="2"/>
  <c r="F20" i="2"/>
  <c r="F21" i="2"/>
  <c r="F22" i="2"/>
  <c r="F23" i="2"/>
  <c r="C18" i="2"/>
  <c r="C19" i="2"/>
  <c r="C20" i="2"/>
  <c r="J20" i="2" s="1"/>
  <c r="C21" i="2"/>
  <c r="J21" i="2" s="1"/>
  <c r="C22" i="2"/>
  <c r="J22" i="2" s="1"/>
  <c r="C23" i="2"/>
  <c r="J23" i="2" s="1"/>
  <c r="G19" i="2" l="1"/>
  <c r="H19" i="2" s="1"/>
  <c r="J19" i="2"/>
  <c r="G18" i="2"/>
  <c r="H18" i="2" s="1"/>
  <c r="J18" i="2"/>
  <c r="G24" i="2"/>
  <c r="H24" i="2" s="1"/>
  <c r="G21" i="2"/>
  <c r="H21" i="2" s="1"/>
  <c r="I23" i="2"/>
  <c r="G20" i="2"/>
  <c r="H20" i="2" s="1"/>
  <c r="G22" i="2"/>
  <c r="H22" i="2" s="1"/>
  <c r="I22" i="2"/>
  <c r="I21" i="2"/>
  <c r="G23" i="2"/>
  <c r="H23" i="2" s="1"/>
  <c r="I20" i="2"/>
  <c r="I19" i="2"/>
  <c r="I18" i="2"/>
  <c r="I24" i="2"/>
</calcChain>
</file>

<file path=xl/sharedStrings.xml><?xml version="1.0" encoding="utf-8"?>
<sst xmlns="http://schemas.openxmlformats.org/spreadsheetml/2006/main" count="446" uniqueCount="358">
  <si>
    <t>人口</t>
  </si>
  <si>
    <t>１世帯</t>
  </si>
  <si>
    <t>年次別</t>
  </si>
  <si>
    <t>世帯数</t>
  </si>
  <si>
    <t>当たり</t>
  </si>
  <si>
    <t>密度</t>
  </si>
  <si>
    <t>総数</t>
  </si>
  <si>
    <t>男</t>
  </si>
  <si>
    <t>女</t>
  </si>
  <si>
    <t>人員</t>
  </si>
  <si>
    <t>／Ｋ㎡</t>
  </si>
  <si>
    <t>前月に対する増減</t>
  </si>
  <si>
    <t>地区</t>
  </si>
  <si>
    <t>片瀬</t>
  </si>
  <si>
    <t>鵠沼</t>
  </si>
  <si>
    <t>辻堂</t>
  </si>
  <si>
    <t>村岡</t>
  </si>
  <si>
    <t>藤沢</t>
  </si>
  <si>
    <t>明治</t>
  </si>
  <si>
    <t>善行</t>
  </si>
  <si>
    <t>湘南大庭</t>
  </si>
  <si>
    <t>六会</t>
  </si>
  <si>
    <t>湘南台</t>
  </si>
  <si>
    <t>遠藤</t>
  </si>
  <si>
    <t>長後</t>
  </si>
  <si>
    <t>御所見</t>
  </si>
  <si>
    <t>計</t>
  </si>
  <si>
    <t>出生</t>
  </si>
  <si>
    <t>死亡</t>
  </si>
  <si>
    <t>転　　居　　入</t>
  </si>
  <si>
    <t>転　　居　　出</t>
  </si>
  <si>
    <t>県外</t>
  </si>
  <si>
    <t>県内</t>
  </si>
  <si>
    <t>他区</t>
  </si>
  <si>
    <t>国籍別</t>
  </si>
  <si>
    <t>ブラジル</t>
  </si>
  <si>
    <t>韓国・朝鮮</t>
  </si>
  <si>
    <t>ペルー</t>
  </si>
  <si>
    <t>フィリピン</t>
  </si>
  <si>
    <t>米国</t>
  </si>
  <si>
    <t>合計</t>
  </si>
  <si>
    <t xml:space="preserve"> </t>
  </si>
  <si>
    <t>全市男</t>
  </si>
  <si>
    <t>全市女</t>
  </si>
  <si>
    <t>全市計</t>
  </si>
  <si>
    <t>　　　</t>
  </si>
  <si>
    <t>年齢</t>
  </si>
  <si>
    <t>0～4歳　</t>
  </si>
  <si>
    <t>60～64歳　</t>
  </si>
  <si>
    <t>5～9歳　</t>
  </si>
  <si>
    <t>65～69歳　</t>
  </si>
  <si>
    <t>10～14歳　</t>
  </si>
  <si>
    <t>70～74歳　</t>
  </si>
  <si>
    <t>15～19歳　</t>
  </si>
  <si>
    <t>75～79歳　</t>
  </si>
  <si>
    <t>20～24歳　</t>
  </si>
  <si>
    <t>80～84歳　</t>
  </si>
  <si>
    <t>25～29歳　</t>
  </si>
  <si>
    <t>85～89歳　</t>
  </si>
  <si>
    <t>30～34歳　</t>
  </si>
  <si>
    <t>90～94歳　</t>
  </si>
  <si>
    <t>35～39歳　</t>
  </si>
  <si>
    <t>95～99歳　</t>
  </si>
  <si>
    <t>40～44歳　</t>
  </si>
  <si>
    <t>100～104歳　</t>
  </si>
  <si>
    <t>45～49歳　</t>
  </si>
  <si>
    <t>50～54歳　</t>
  </si>
  <si>
    <t>55～59歳　</t>
  </si>
  <si>
    <t>（再掲）</t>
  </si>
  <si>
    <t>0～14歳　</t>
  </si>
  <si>
    <t>15～64歳　</t>
  </si>
  <si>
    <t>65歳以上　</t>
  </si>
  <si>
    <t xml:space="preserve">     </t>
  </si>
  <si>
    <t>町・丁・字</t>
  </si>
  <si>
    <t>朝日町</t>
  </si>
  <si>
    <t>鵠沼松が岡２丁目</t>
  </si>
  <si>
    <t>鵠沼松が岡３丁目</t>
  </si>
  <si>
    <t>鵠沼松が岡４丁目</t>
  </si>
  <si>
    <t>藤沢１丁目</t>
  </si>
  <si>
    <t>鵠沼松が岡５丁目</t>
  </si>
  <si>
    <t>藤沢２丁目</t>
  </si>
  <si>
    <t>鵠沼桜が岡１丁目</t>
  </si>
  <si>
    <t>藤沢３丁目</t>
  </si>
  <si>
    <t>鵠沼桜が岡２丁目</t>
  </si>
  <si>
    <t>藤沢４丁目</t>
  </si>
  <si>
    <t>鵠沼桜が岡３丁目</t>
  </si>
  <si>
    <t>藤沢５丁目</t>
  </si>
  <si>
    <t>鵠沼桜が岡４丁目</t>
  </si>
  <si>
    <t>本町１丁目</t>
  </si>
  <si>
    <t>鵠沼藤が谷１丁目</t>
  </si>
  <si>
    <t>本町２丁目</t>
  </si>
  <si>
    <t>鵠沼藤が谷２丁目</t>
  </si>
  <si>
    <t>本町３丁目</t>
  </si>
  <si>
    <t>鵠沼藤が谷３丁目</t>
  </si>
  <si>
    <t>本町４丁目</t>
  </si>
  <si>
    <t>鵠沼藤が谷４丁目</t>
  </si>
  <si>
    <t>善行１丁目</t>
  </si>
  <si>
    <t>鵠沼神明１丁目</t>
  </si>
  <si>
    <t>善行２丁目</t>
  </si>
  <si>
    <t>鵠沼神明２丁目</t>
  </si>
  <si>
    <t>善行３丁目</t>
  </si>
  <si>
    <t>鵠沼神明３丁目</t>
  </si>
  <si>
    <t>善行４丁目</t>
  </si>
  <si>
    <t>鵠沼神明４丁目</t>
  </si>
  <si>
    <t>善行５丁目</t>
  </si>
  <si>
    <t>鵠沼神明５丁目</t>
  </si>
  <si>
    <t>善行６丁目</t>
  </si>
  <si>
    <t>本鵠沼１丁目</t>
  </si>
  <si>
    <t>善行７丁目</t>
  </si>
  <si>
    <t>本鵠沼２丁目</t>
  </si>
  <si>
    <t>本藤沢１丁目</t>
  </si>
  <si>
    <t>本鵠沼３丁目</t>
  </si>
  <si>
    <t>本藤沢２丁目</t>
  </si>
  <si>
    <t>本鵠沼４丁目</t>
  </si>
  <si>
    <t>本藤沢３丁目</t>
  </si>
  <si>
    <t>本鵠沼５丁目</t>
  </si>
  <si>
    <t>本藤沢４丁目</t>
  </si>
  <si>
    <t>鵠沼花沢町</t>
  </si>
  <si>
    <t>本藤沢５丁目</t>
  </si>
  <si>
    <t>鵠沼橘１丁目</t>
  </si>
  <si>
    <t>本藤沢６丁目</t>
  </si>
  <si>
    <t>鵠沼橘２丁目</t>
  </si>
  <si>
    <t>本藤沢７丁目</t>
  </si>
  <si>
    <t>鵠沼石上１丁目</t>
  </si>
  <si>
    <t>善行団地</t>
  </si>
  <si>
    <t>鵠沼石上２丁目</t>
  </si>
  <si>
    <t>立石１丁目</t>
  </si>
  <si>
    <t>鵠沼石上３丁目</t>
  </si>
  <si>
    <t>立石２丁目</t>
  </si>
  <si>
    <t>西富</t>
  </si>
  <si>
    <t>立石３丁目</t>
  </si>
  <si>
    <t>西富１丁目</t>
  </si>
  <si>
    <t>立石４丁目</t>
  </si>
  <si>
    <t>西富２丁目</t>
  </si>
  <si>
    <t>花の木</t>
  </si>
  <si>
    <t>大鋸</t>
  </si>
  <si>
    <t>みその台</t>
  </si>
  <si>
    <t>大鋸１丁目</t>
  </si>
  <si>
    <t>善行坂１丁目</t>
  </si>
  <si>
    <t>大鋸２丁目</t>
  </si>
  <si>
    <t>善行坂２丁目</t>
  </si>
  <si>
    <t>大鋸３丁目</t>
  </si>
  <si>
    <t>白旗１丁目</t>
  </si>
  <si>
    <t>弥勒寺</t>
  </si>
  <si>
    <t>白旗２丁目</t>
  </si>
  <si>
    <t>弥勒寺１丁目</t>
  </si>
  <si>
    <t>白旗３丁目</t>
  </si>
  <si>
    <t>弥勒寺２丁目</t>
  </si>
  <si>
    <t>白旗４丁目</t>
  </si>
  <si>
    <t>弥勒寺３丁目</t>
  </si>
  <si>
    <t>弥勒寺４丁目</t>
  </si>
  <si>
    <t>南藤沢</t>
  </si>
  <si>
    <t>宮前</t>
  </si>
  <si>
    <t>鵠沼東</t>
  </si>
  <si>
    <t>小塚</t>
  </si>
  <si>
    <t>鵠沼海岸１丁目</t>
  </si>
  <si>
    <t>鵠沼海岸２丁目</t>
  </si>
  <si>
    <t>鵠沼海岸３丁目</t>
  </si>
  <si>
    <t>渡内</t>
  </si>
  <si>
    <t>鵠沼海岸４丁目</t>
  </si>
  <si>
    <t>渡内１丁目</t>
  </si>
  <si>
    <t>鵠沼海岸５丁目</t>
  </si>
  <si>
    <t>渡内２丁目</t>
  </si>
  <si>
    <t>鵠沼海岸６丁目</t>
  </si>
  <si>
    <t>渡内３丁目</t>
  </si>
  <si>
    <t>鵠沼海岸７丁目</t>
  </si>
  <si>
    <t>柄沢</t>
  </si>
  <si>
    <t>鵠沼松が岡１丁目</t>
  </si>
  <si>
    <t>村岡東１丁目</t>
  </si>
  <si>
    <t>村岡東２丁目</t>
  </si>
  <si>
    <t>羽鳥３丁目</t>
  </si>
  <si>
    <t>村岡東３丁目</t>
  </si>
  <si>
    <t>羽鳥４丁目</t>
  </si>
  <si>
    <t>村岡東４丁目</t>
  </si>
  <si>
    <t>羽鳥５丁目</t>
  </si>
  <si>
    <t>川名</t>
  </si>
  <si>
    <t>城南１丁目</t>
  </si>
  <si>
    <t>川名１丁目</t>
  </si>
  <si>
    <t>城南２丁目</t>
  </si>
  <si>
    <t>川名２丁目</t>
  </si>
  <si>
    <t>城南３丁目</t>
  </si>
  <si>
    <t>藤が岡１丁目</t>
  </si>
  <si>
    <t>城南４丁目</t>
  </si>
  <si>
    <t>藤が岡２丁目</t>
  </si>
  <si>
    <t>城南５丁目</t>
  </si>
  <si>
    <t>藤が岡３丁目</t>
  </si>
  <si>
    <t>大庭</t>
  </si>
  <si>
    <t>稲荷</t>
  </si>
  <si>
    <t>片瀬１丁目</t>
  </si>
  <si>
    <t>稲荷１丁目</t>
  </si>
  <si>
    <t>片瀬２丁目</t>
  </si>
  <si>
    <t>亀井野</t>
  </si>
  <si>
    <t>片瀬３丁目</t>
  </si>
  <si>
    <t>亀井野１丁目</t>
  </si>
  <si>
    <t>片瀬４丁目</t>
  </si>
  <si>
    <t>亀井野２丁目</t>
  </si>
  <si>
    <t>片瀬５丁目</t>
  </si>
  <si>
    <t>亀井野３丁目</t>
  </si>
  <si>
    <t>片瀬海岸１丁目</t>
  </si>
  <si>
    <t>亀井野４丁目</t>
  </si>
  <si>
    <t>片瀬海岸２丁目</t>
  </si>
  <si>
    <t>今田</t>
  </si>
  <si>
    <t>片瀬海岸３丁目</t>
  </si>
  <si>
    <t>円行</t>
  </si>
  <si>
    <t>片瀬山１丁目</t>
  </si>
  <si>
    <t>円行１丁目</t>
  </si>
  <si>
    <t>片瀬山２丁目</t>
  </si>
  <si>
    <t>円行２丁目</t>
  </si>
  <si>
    <t>片瀬山３丁目</t>
  </si>
  <si>
    <t>石川</t>
  </si>
  <si>
    <t>片瀬山４丁目</t>
  </si>
  <si>
    <t>石川１丁目</t>
  </si>
  <si>
    <t>片瀬山５丁目</t>
  </si>
  <si>
    <t>石川２丁目</t>
  </si>
  <si>
    <t>片瀬目白山</t>
  </si>
  <si>
    <t>石川４丁目</t>
  </si>
  <si>
    <t>江の島１丁目</t>
  </si>
  <si>
    <t>石川５丁目</t>
  </si>
  <si>
    <t>江の島２丁目</t>
  </si>
  <si>
    <t>石川６丁目</t>
  </si>
  <si>
    <t>西俣野</t>
  </si>
  <si>
    <t>辻堂元町１丁目</t>
  </si>
  <si>
    <t>桐原町</t>
  </si>
  <si>
    <t>辻堂元町２丁目</t>
  </si>
  <si>
    <t>天神町１丁目</t>
  </si>
  <si>
    <t>辻堂元町３丁目</t>
  </si>
  <si>
    <t>天神町２丁目</t>
  </si>
  <si>
    <t>辻堂元町４丁目</t>
  </si>
  <si>
    <t>天神町３丁目</t>
  </si>
  <si>
    <t>辻堂元町５丁目</t>
  </si>
  <si>
    <t>湘南台１丁目</t>
  </si>
  <si>
    <t>辻堂元町６丁目</t>
  </si>
  <si>
    <t>湘南台２丁目</t>
  </si>
  <si>
    <t>辻堂太平台１丁目</t>
  </si>
  <si>
    <t>湘南台３丁目</t>
  </si>
  <si>
    <t>辻堂太平台２丁目</t>
  </si>
  <si>
    <t>湘南台４丁目</t>
  </si>
  <si>
    <t>辻堂東海岸１丁目</t>
  </si>
  <si>
    <t>湘南台５丁目</t>
  </si>
  <si>
    <t>辻堂東海岸２丁目</t>
  </si>
  <si>
    <t>湘南台６丁目</t>
  </si>
  <si>
    <t>辻堂東海岸３丁目</t>
  </si>
  <si>
    <t>湘南台７丁目</t>
  </si>
  <si>
    <t>辻堂東海岸４丁目</t>
  </si>
  <si>
    <t>辻堂西海岸１丁目</t>
  </si>
  <si>
    <t>高倉</t>
  </si>
  <si>
    <t>辻堂西海岸２丁目</t>
  </si>
  <si>
    <t>下土棚</t>
  </si>
  <si>
    <t>辻堂西海岸３丁目</t>
  </si>
  <si>
    <t>土棚</t>
  </si>
  <si>
    <t>辻堂神台１丁目</t>
  </si>
  <si>
    <t>用田</t>
  </si>
  <si>
    <t>辻堂神台２丁目</t>
  </si>
  <si>
    <t>葛原</t>
  </si>
  <si>
    <t>辻堂新町１丁目</t>
  </si>
  <si>
    <t>菖蒲沢</t>
  </si>
  <si>
    <t>辻堂新町２丁目</t>
  </si>
  <si>
    <t>打戻</t>
  </si>
  <si>
    <t>辻堂新町３丁目</t>
  </si>
  <si>
    <t>獺郷</t>
  </si>
  <si>
    <t>辻堂新町４丁目</t>
  </si>
  <si>
    <t>宮原</t>
  </si>
  <si>
    <t>羽鳥１丁目</t>
  </si>
  <si>
    <t>羽鳥２丁目</t>
  </si>
  <si>
    <t>藤沢市の人口と世帯数の推移</t>
    <rPh sb="0" eb="3">
      <t>フジサワシ</t>
    </rPh>
    <phoneticPr fontId="5"/>
  </si>
  <si>
    <t>辻堂１丁目</t>
  </si>
  <si>
    <t>石川３丁目</t>
  </si>
  <si>
    <t>辻堂２丁目</t>
  </si>
  <si>
    <t>辻堂３丁目</t>
  </si>
  <si>
    <t>辻堂４丁目</t>
  </si>
  <si>
    <t>辻堂５丁目</t>
  </si>
  <si>
    <t>辻堂６丁目</t>
  </si>
  <si>
    <t>総　　数</t>
  </si>
  <si>
    <t>藤沢市の年齢別人口（住民基本台帳による）</t>
    <rPh sb="0" eb="3">
      <t>フジサワシ</t>
    </rPh>
    <phoneticPr fontId="2"/>
  </si>
  <si>
    <t>藤沢市の１３地区別人口動態</t>
    <rPh sb="0" eb="3">
      <t>フジサワシ</t>
    </rPh>
    <phoneticPr fontId="3"/>
  </si>
  <si>
    <t>藤沢市の外国人住民の人口と世帯（住民基本台帳による）</t>
    <rPh sb="0" eb="3">
      <t>フジサワシ</t>
    </rPh>
    <rPh sb="4" eb="6">
      <t>ガイコク</t>
    </rPh>
    <rPh sb="6" eb="7">
      <t>ジン</t>
    </rPh>
    <rPh sb="7" eb="9">
      <t>ジュウミン</t>
    </rPh>
    <rPh sb="10" eb="12">
      <t>ジンコウ</t>
    </rPh>
    <rPh sb="13" eb="15">
      <t>セタイ</t>
    </rPh>
    <rPh sb="16" eb="18">
      <t>ジュウミン</t>
    </rPh>
    <rPh sb="18" eb="20">
      <t>キホン</t>
    </rPh>
    <rPh sb="20" eb="22">
      <t>ダイチョウ</t>
    </rPh>
    <phoneticPr fontId="3"/>
  </si>
  <si>
    <t>－</t>
  </si>
  <si>
    <t>...</t>
  </si>
  <si>
    <t>スリランカ</t>
  </si>
  <si>
    <t>総数</t>
    <rPh sb="0" eb="2">
      <t>ソウスウ</t>
    </rPh>
    <phoneticPr fontId="15"/>
  </si>
  <si>
    <t>男</t>
    <rPh sb="0" eb="1">
      <t>オトコ</t>
    </rPh>
    <phoneticPr fontId="15"/>
  </si>
  <si>
    <t>女</t>
    <rPh sb="0" eb="1">
      <t>オンナ</t>
    </rPh>
    <phoneticPr fontId="15"/>
  </si>
  <si>
    <t>人口</t>
    <rPh sb="0" eb="2">
      <t>ジンコウ</t>
    </rPh>
    <phoneticPr fontId="15"/>
  </si>
  <si>
    <t>X</t>
  </si>
  <si>
    <t>世帯数</t>
    <rPh sb="0" eb="3">
      <t>セタイスウ</t>
    </rPh>
    <phoneticPr fontId="15"/>
  </si>
  <si>
    <t>人口と世帯</t>
    <rPh sb="0" eb="2">
      <t>ジンコウ</t>
    </rPh>
    <rPh sb="3" eb="5">
      <t>セタイ</t>
    </rPh>
    <phoneticPr fontId="5"/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</si>
  <si>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</si>
  <si>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</si>
  <si>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</si>
  <si>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</si>
  <si>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</si>
  <si>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</si>
  <si>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</si>
  <si>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</si>
  <si>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</si>
  <si>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</si>
  <si>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</si>
  <si>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</si>
  <si>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1999年</t>
    <rPh sb="4" eb="5">
      <t>ネン</t>
    </rPh>
    <phoneticPr fontId="18"/>
  </si>
  <si>
    <t>2000年</t>
    <rPh sb="4" eb="5">
      <t>ネン</t>
    </rPh>
    <phoneticPr fontId="18"/>
  </si>
  <si>
    <t>2001年</t>
    <rPh sb="4" eb="5">
      <t>ネン</t>
    </rPh>
    <phoneticPr fontId="18"/>
  </si>
  <si>
    <t>2002年</t>
    <rPh sb="4" eb="5">
      <t>ネン</t>
    </rPh>
    <phoneticPr fontId="18"/>
  </si>
  <si>
    <t>2003年</t>
    <rPh sb="4" eb="5">
      <t>ネン</t>
    </rPh>
    <phoneticPr fontId="18"/>
  </si>
  <si>
    <t>2004年</t>
    <rPh sb="4" eb="5">
      <t>ネン</t>
    </rPh>
    <phoneticPr fontId="18"/>
  </si>
  <si>
    <t>2005年</t>
    <rPh sb="4" eb="5">
      <t>ネン</t>
    </rPh>
    <phoneticPr fontId="18"/>
  </si>
  <si>
    <t>2006年</t>
    <rPh sb="4" eb="5">
      <t>ネン</t>
    </rPh>
    <phoneticPr fontId="18"/>
  </si>
  <si>
    <t>2007年</t>
    <rPh sb="4" eb="5">
      <t>ネン</t>
    </rPh>
    <phoneticPr fontId="18"/>
  </si>
  <si>
    <t>2008年</t>
    <rPh sb="4" eb="5">
      <t>ネン</t>
    </rPh>
    <phoneticPr fontId="18"/>
  </si>
  <si>
    <t>2009年</t>
    <rPh sb="4" eb="5">
      <t>ネン</t>
    </rPh>
    <phoneticPr fontId="18"/>
  </si>
  <si>
    <t>2010年</t>
    <rPh sb="4" eb="5">
      <t>ネン</t>
    </rPh>
    <phoneticPr fontId="18"/>
  </si>
  <si>
    <t>2011年</t>
    <rPh sb="4" eb="5">
      <t>ネン</t>
    </rPh>
    <phoneticPr fontId="18"/>
  </si>
  <si>
    <t>2012年</t>
    <rPh sb="4" eb="5">
      <t>ネン</t>
    </rPh>
    <phoneticPr fontId="18"/>
  </si>
  <si>
    <t>2013年</t>
    <rPh sb="4" eb="5">
      <t>ネン</t>
    </rPh>
    <phoneticPr fontId="18"/>
  </si>
  <si>
    <t>2014年</t>
    <rPh sb="4" eb="5">
      <t>ネン</t>
    </rPh>
    <phoneticPr fontId="18"/>
  </si>
  <si>
    <t>2015年</t>
    <rPh sb="4" eb="5">
      <t>ネン</t>
    </rPh>
    <phoneticPr fontId="18"/>
  </si>
  <si>
    <t>2016年</t>
    <rPh sb="4" eb="5">
      <t>ネン</t>
    </rPh>
    <phoneticPr fontId="18"/>
  </si>
  <si>
    <t>2017年</t>
    <rPh sb="4" eb="5">
      <t>ネン</t>
    </rPh>
    <phoneticPr fontId="18"/>
  </si>
  <si>
    <t>2018年</t>
    <rPh sb="4" eb="5">
      <t>ネン</t>
    </rPh>
    <phoneticPr fontId="18"/>
  </si>
  <si>
    <t>高谷</t>
  </si>
  <si>
    <t>2019年</t>
    <rPh sb="4" eb="5">
      <t>ネン</t>
    </rPh>
    <phoneticPr fontId="15"/>
  </si>
  <si>
    <t>2020年</t>
    <rPh sb="4" eb="5">
      <t>ネン</t>
    </rPh>
    <phoneticPr fontId="15"/>
  </si>
  <si>
    <t>（注）「他区」には“その他”を含んでいます。</t>
    <rPh sb="1" eb="2">
      <t>チュウ</t>
    </rPh>
    <rPh sb="4" eb="5">
      <t>タ</t>
    </rPh>
    <rPh sb="5" eb="6">
      <t>ク</t>
    </rPh>
    <rPh sb="12" eb="13">
      <t>タ</t>
    </rPh>
    <rPh sb="15" eb="16">
      <t>フク</t>
    </rPh>
    <phoneticPr fontId="3"/>
  </si>
  <si>
    <t>2021年</t>
    <rPh sb="4" eb="5">
      <t>ネン</t>
    </rPh>
    <phoneticPr fontId="15"/>
  </si>
  <si>
    <t>渡内４丁目</t>
  </si>
  <si>
    <t>渡内５丁目</t>
  </si>
  <si>
    <t>柄沢１丁目</t>
  </si>
  <si>
    <t>柄沢２丁目</t>
  </si>
  <si>
    <t>75歳以上　</t>
  </si>
  <si>
    <t>前回調査に対する増減数</t>
    <rPh sb="8" eb="10">
      <t>ゾウゲン</t>
    </rPh>
    <rPh sb="10" eb="11">
      <t>スウ</t>
    </rPh>
    <phoneticPr fontId="5"/>
  </si>
  <si>
    <t>世帯</t>
    <phoneticPr fontId="5"/>
  </si>
  <si>
    <t>人口</t>
    <phoneticPr fontId="5"/>
  </si>
  <si>
    <t>人口増減率</t>
    <rPh sb="2" eb="4">
      <t>ゾウゲン</t>
    </rPh>
    <phoneticPr fontId="5"/>
  </si>
  <si>
    <t>自然
増減</t>
    <rPh sb="3" eb="5">
      <t>ゾウゲン</t>
    </rPh>
    <phoneticPr fontId="15"/>
  </si>
  <si>
    <t>社会
増減</t>
    <rPh sb="3" eb="5">
      <t>ゾウゲン</t>
    </rPh>
    <phoneticPr fontId="15"/>
  </si>
  <si>
    <t>並木台１丁目</t>
  </si>
  <si>
    <t>並木台２丁目</t>
  </si>
  <si>
    <t>2022年</t>
    <rPh sb="4" eb="5">
      <t>ネン</t>
    </rPh>
    <phoneticPr fontId="15"/>
  </si>
  <si>
    <t>藤沢市の町丁字別人口と世帯</t>
    <rPh sb="0" eb="3">
      <t>フジサワシ</t>
    </rPh>
    <phoneticPr fontId="6"/>
  </si>
  <si>
    <t>※令和2年国勢調査結果（確定値）を基準として藤沢市独自に集計したものです。</t>
    <rPh sb="1" eb="3">
      <t>レイワ</t>
    </rPh>
    <rPh sb="12" eb="15">
      <t>カクテイチ</t>
    </rPh>
    <rPh sb="22" eb="25">
      <t>フジサワシ</t>
    </rPh>
    <rPh sb="25" eb="27">
      <t>ドクジ</t>
    </rPh>
    <phoneticPr fontId="6"/>
  </si>
  <si>
    <t>藤沢市の１３地区別人口と世帯</t>
    <rPh sb="0" eb="3">
      <t>フジサワシ</t>
    </rPh>
    <phoneticPr fontId="2"/>
  </si>
  <si>
    <t>ベトナム</t>
  </si>
  <si>
    <t>インドネシア</t>
  </si>
  <si>
    <t>　　（国土交通省国土地理院公表の面積）。</t>
    <phoneticPr fontId="6"/>
  </si>
  <si>
    <t>(注)人口密度は基準日時点での面積で計算しています。2020年10月1日以降は、69.56㎢で計算しています</t>
  </si>
  <si>
    <t>　　2020年10月1日以降の人口は、令和2年国勢調査結果（確定値）によるものです。</t>
    <rPh sb="12" eb="14">
      <t>イコウ</t>
    </rPh>
    <rPh sb="19" eb="21">
      <t>レイワ</t>
    </rPh>
    <rPh sb="30" eb="33">
      <t>カクテイチ</t>
    </rPh>
    <phoneticPr fontId="5"/>
  </si>
  <si>
    <t>◆立石4丁目は、世帯数が少ないため秘匿しています。人口と世帯数は、立石3丁目に含めて集計しています。</t>
    <rPh sb="0" eb="2">
      <t>タテイシ</t>
    </rPh>
    <rPh sb="3" eb="5">
      <t>チョウメ</t>
    </rPh>
    <rPh sb="7" eb="10">
      <t>セタイスウ</t>
    </rPh>
    <rPh sb="11" eb="12">
      <t>スク</t>
    </rPh>
    <rPh sb="16" eb="18">
      <t>ヒトク</t>
    </rPh>
    <rPh sb="24" eb="26">
      <t>ジンコウ</t>
    </rPh>
    <rPh sb="27" eb="30">
      <t>セタイスウ</t>
    </rPh>
    <rPh sb="32" eb="34">
      <t>タテイシ</t>
    </rPh>
    <rPh sb="35" eb="37">
      <t>チョウメ</t>
    </rPh>
    <rPh sb="38" eb="39">
      <t>フク</t>
    </rPh>
    <rPh sb="41" eb="43">
      <t>シュウケイ</t>
    </rPh>
    <phoneticPr fontId="6"/>
  </si>
  <si>
    <t>月別人口の推移</t>
    <rPh sb="0" eb="2">
      <t>ツキベツ</t>
    </rPh>
    <rPh sb="2" eb="4">
      <t>ジンコウ</t>
    </rPh>
    <rPh sb="5" eb="7">
      <t>スイイ</t>
    </rPh>
    <phoneticPr fontId="5"/>
  </si>
  <si>
    <t>2023年</t>
    <rPh sb="4" eb="5">
      <t>ネン</t>
    </rPh>
    <phoneticPr fontId="15"/>
  </si>
  <si>
    <t>110歳～</t>
    <rPh sb="3" eb="4">
      <t>サイ</t>
    </rPh>
    <phoneticPr fontId="20"/>
  </si>
  <si>
    <t>世帯数</t>
    <rPh sb="0" eb="3">
      <t>セタイスウ</t>
    </rPh>
    <phoneticPr fontId="20"/>
  </si>
  <si>
    <t>その他</t>
    <rPh sb="2" eb="3">
      <t>タ</t>
    </rPh>
    <phoneticPr fontId="3"/>
  </si>
  <si>
    <t>2024年</t>
    <rPh sb="4" eb="5">
      <t>ネン</t>
    </rPh>
    <phoneticPr fontId="15"/>
  </si>
  <si>
    <t>ミャンマー</t>
  </si>
  <si>
    <t>105～109歳　</t>
    <phoneticPr fontId="15"/>
  </si>
  <si>
    <t>ネパール</t>
  </si>
  <si>
    <t>2024.9.1</t>
    <phoneticPr fontId="15"/>
  </si>
  <si>
    <t>2024年8月中</t>
    <rPh sb="4" eb="5">
      <t>ネン</t>
    </rPh>
    <rPh sb="6" eb="8">
      <t>ガツチュウ</t>
    </rPh>
    <phoneticPr fontId="15"/>
  </si>
  <si>
    <t>中国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</si>
</sst>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.0"/>
  </numFmts>
  <fonts count="22">
    <font>
      <sz val="11"/>
      <name val="明朝"/>
      <family val="1"/>
      <charset val="128"/>
    </font>
    <font>
      <sz val="11"/>
      <name val="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ｺﾞｼｯｸ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明朝"/>
      <family val="1"/>
      <charset val="128"/>
    </font>
    <font>
      <b/>
      <sz val="11"/>
      <color indexed="12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6"/>
      <name val="明朝"/>
      <family val="1"/>
      <charset val="128"/>
    </font>
    <font>
      <b/>
      <sz val="9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sz val="9"/>
      <name val="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8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 applyBorder="0"/>
    <xf numFmtId="0" fontId="19" fillId="0" borderId="0">
      <alignment vertical="center"/>
    </xf>
  </cellStyleXfs>
  <cellXfs count="254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3" applyFont="1" applyBorder="1" applyAlignment="1">
      <alignment vertical="center"/>
    </xf>
    <xf numFmtId="0" fontId="4" fillId="0" borderId="0" xfId="3" applyFont="1" applyBorder="1"/>
    <xf numFmtId="0" fontId="4" fillId="0" borderId="0" xfId="3" quotePrefix="1" applyFont="1" applyBorder="1" applyAlignment="1">
      <alignment horizontal="right" vertical="center"/>
    </xf>
    <xf numFmtId="0" fontId="9" fillId="0" borderId="0" xfId="3" applyFont="1" applyBorder="1" applyAlignment="1">
      <alignment vertical="center"/>
    </xf>
    <xf numFmtId="3" fontId="9" fillId="0" borderId="0" xfId="3" applyNumberFormat="1" applyFont="1" applyBorder="1" applyAlignment="1">
      <alignment vertical="center"/>
    </xf>
    <xf numFmtId="38" fontId="9" fillId="0" borderId="0" xfId="2" applyFont="1" applyBorder="1"/>
    <xf numFmtId="0" fontId="4" fillId="0" borderId="0" xfId="3" applyFont="1"/>
    <xf numFmtId="3" fontId="12" fillId="0" borderId="6" xfId="0" applyNumberFormat="1" applyFont="1" applyBorder="1"/>
    <xf numFmtId="0" fontId="12" fillId="0" borderId="6" xfId="0" applyFont="1" applyBorder="1"/>
    <xf numFmtId="0" fontId="12" fillId="0" borderId="1" xfId="0" applyFont="1" applyBorder="1"/>
    <xf numFmtId="0" fontId="4" fillId="0" borderId="0" xfId="0" applyFont="1" applyAlignment="1">
      <alignment horizontal="centerContinuous"/>
    </xf>
    <xf numFmtId="0" fontId="4" fillId="0" borderId="0" xfId="0" applyFont="1" applyBorder="1"/>
    <xf numFmtId="31" fontId="14" fillId="0" borderId="0" xfId="0" applyNumberFormat="1" applyFont="1" applyBorder="1" applyAlignment="1">
      <alignment horizontal="distributed" vertical="center"/>
    </xf>
    <xf numFmtId="38" fontId="13" fillId="0" borderId="0" xfId="2" applyFont="1" applyFill="1" applyBorder="1" applyAlignment="1">
      <alignment vertical="center"/>
    </xf>
    <xf numFmtId="38" fontId="5" fillId="0" borderId="0" xfId="2" applyFont="1" applyFill="1" applyBorder="1" applyAlignment="1">
      <alignment horizontal="right" vertical="center"/>
    </xf>
    <xf numFmtId="177" fontId="13" fillId="0" borderId="0" xfId="2" applyNumberFormat="1" applyFont="1" applyFill="1" applyBorder="1" applyAlignment="1">
      <alignment vertical="center"/>
    </xf>
    <xf numFmtId="0" fontId="4" fillId="0" borderId="0" xfId="3" quotePrefix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31" fontId="4" fillId="2" borderId="21" xfId="0" applyNumberFormat="1" applyFont="1" applyFill="1" applyBorder="1" applyAlignment="1">
      <alignment horizontal="right" vertical="center"/>
    </xf>
    <xf numFmtId="38" fontId="4" fillId="0" borderId="18" xfId="2" applyFont="1" applyBorder="1" applyAlignment="1">
      <alignment vertical="center"/>
    </xf>
    <xf numFmtId="38" fontId="4" fillId="0" borderId="18" xfId="2" applyFont="1" applyBorder="1" applyAlignment="1">
      <alignment horizontal="right" vertical="center"/>
    </xf>
    <xf numFmtId="0" fontId="5" fillId="2" borderId="18" xfId="0" applyFont="1" applyFill="1" applyBorder="1" applyAlignment="1">
      <alignment horizontal="center" vertical="center"/>
    </xf>
    <xf numFmtId="176" fontId="4" fillId="0" borderId="18" xfId="1" applyNumberFormat="1" applyFont="1" applyBorder="1" applyAlignment="1">
      <alignment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7" xfId="0" quotePrefix="1" applyFont="1" applyFill="1" applyBorder="1" applyAlignment="1">
      <alignment horizontal="center" vertical="center"/>
    </xf>
    <xf numFmtId="0" fontId="5" fillId="2" borderId="9" xfId="0" quotePrefix="1" applyFont="1" applyFill="1" applyBorder="1" applyAlignment="1">
      <alignment horizontal="center" vertical="center"/>
    </xf>
    <xf numFmtId="177" fontId="4" fillId="0" borderId="18" xfId="2" applyNumberFormat="1" applyFont="1" applyBorder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9" fillId="0" borderId="0" xfId="3" applyFont="1" applyAlignment="1">
      <alignment vertical="center"/>
    </xf>
    <xf numFmtId="0" fontId="4" fillId="0" borderId="0" xfId="3" applyFont="1" applyBorder="1" applyAlignment="1">
      <alignment horizontal="left" vertical="center"/>
    </xf>
    <xf numFmtId="0" fontId="9" fillId="2" borderId="20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horizontal="center" vertical="center"/>
    </xf>
    <xf numFmtId="0" fontId="9" fillId="2" borderId="18" xfId="3" applyFont="1" applyFill="1" applyBorder="1" applyAlignment="1">
      <alignment horizontal="center" vertical="center"/>
    </xf>
    <xf numFmtId="0" fontId="9" fillId="2" borderId="18" xfId="3" applyFont="1" applyFill="1" applyBorder="1" applyAlignment="1">
      <alignment vertical="center"/>
    </xf>
    <xf numFmtId="3" fontId="9" fillId="0" borderId="18" xfId="3" applyNumberFormat="1" applyFont="1" applyBorder="1" applyAlignment="1">
      <alignment vertical="center"/>
    </xf>
    <xf numFmtId="3" fontId="9" fillId="0" borderId="18" xfId="3" applyNumberFormat="1" applyFont="1" applyBorder="1" applyAlignment="1">
      <alignment horizontal="right" vertical="center"/>
    </xf>
    <xf numFmtId="0" fontId="9" fillId="2" borderId="18" xfId="3" quotePrefix="1" applyFont="1" applyFill="1" applyBorder="1" applyAlignment="1">
      <alignment horizontal="left" vertical="center"/>
    </xf>
    <xf numFmtId="0" fontId="9" fillId="0" borderId="18" xfId="3" applyFont="1" applyFill="1" applyBorder="1" applyAlignment="1">
      <alignment vertical="center"/>
    </xf>
    <xf numFmtId="0" fontId="9" fillId="0" borderId="18" xfId="3" applyFont="1" applyFill="1" applyBorder="1" applyAlignment="1">
      <alignment horizontal="center" vertical="center"/>
    </xf>
    <xf numFmtId="0" fontId="11" fillId="2" borderId="18" xfId="3" applyFont="1" applyFill="1" applyBorder="1" applyAlignment="1">
      <alignment horizontal="center" vertical="center"/>
    </xf>
    <xf numFmtId="38" fontId="9" fillId="0" borderId="18" xfId="2" applyFont="1" applyFill="1" applyBorder="1" applyAlignment="1">
      <alignment vertical="center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right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3" fontId="4" fillId="0" borderId="18" xfId="2" applyNumberFormat="1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12" fillId="2" borderId="17" xfId="0" quotePrefix="1" applyFont="1" applyFill="1" applyBorder="1" applyAlignment="1">
      <alignment horizontal="center"/>
    </xf>
    <xf numFmtId="0" fontId="12" fillId="2" borderId="10" xfId="0" quotePrefix="1" applyFont="1" applyFill="1" applyBorder="1" applyAlignment="1">
      <alignment horizontal="left"/>
    </xf>
    <xf numFmtId="0" fontId="12" fillId="2" borderId="10" xfId="0" applyFont="1" applyFill="1" applyBorder="1"/>
    <xf numFmtId="0" fontId="12" fillId="2" borderId="11" xfId="0" applyFont="1" applyFill="1" applyBorder="1"/>
    <xf numFmtId="3" fontId="12" fillId="0" borderId="14" xfId="0" applyNumberFormat="1" applyFont="1" applyBorder="1"/>
    <xf numFmtId="0" fontId="12" fillId="2" borderId="15" xfId="0" applyFont="1" applyFill="1" applyBorder="1"/>
    <xf numFmtId="3" fontId="12" fillId="0" borderId="16" xfId="0" applyNumberFormat="1" applyFont="1" applyBorder="1"/>
    <xf numFmtId="3" fontId="12" fillId="0" borderId="5" xfId="0" applyNumberFormat="1" applyFont="1" applyBorder="1"/>
    <xf numFmtId="0" fontId="12" fillId="2" borderId="15" xfId="0" quotePrefix="1" applyFont="1" applyFill="1" applyBorder="1" applyAlignment="1">
      <alignment horizontal="left"/>
    </xf>
    <xf numFmtId="3" fontId="12" fillId="0" borderId="2" xfId="0" applyNumberFormat="1" applyFont="1" applyBorder="1"/>
    <xf numFmtId="0" fontId="4" fillId="2" borderId="18" xfId="0" applyFont="1" applyFill="1" applyBorder="1" applyAlignment="1">
      <alignment horizontal="center" vertical="center"/>
    </xf>
    <xf numFmtId="0" fontId="4" fillId="2" borderId="18" xfId="0" quotePrefix="1" applyFont="1" applyFill="1" applyBorder="1" applyAlignment="1">
      <alignment horizontal="center" vertical="center"/>
    </xf>
    <xf numFmtId="38" fontId="5" fillId="0" borderId="18" xfId="2" applyFont="1" applyBorder="1" applyAlignment="1">
      <alignment vertical="center"/>
    </xf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5" fillId="2" borderId="20" xfId="0" applyFont="1" applyFill="1" applyBorder="1" applyAlignment="1">
      <alignment horizontal="center" vertical="center"/>
    </xf>
    <xf numFmtId="3" fontId="9" fillId="0" borderId="18" xfId="3" quotePrefix="1" applyNumberFormat="1" applyFont="1" applyBorder="1" applyAlignment="1">
      <alignment horizontal="right" vertical="center"/>
    </xf>
    <xf numFmtId="31" fontId="4" fillId="2" borderId="21" xfId="0" applyNumberFormat="1" applyFont="1" applyFill="1" applyBorder="1" applyAlignment="1">
      <alignment vertical="center"/>
    </xf>
    <xf numFmtId="31" fontId="4" fillId="2" borderId="8" xfId="0" applyNumberFormat="1" applyFont="1" applyFill="1" applyBorder="1" applyAlignment="1">
      <alignment vertical="center"/>
    </xf>
    <xf numFmtId="31" fontId="5" fillId="2" borderId="21" xfId="0" applyNumberFormat="1" applyFont="1" applyFill="1" applyBorder="1" applyAlignment="1">
      <alignment horizontal="right" vertical="center"/>
    </xf>
    <xf numFmtId="38" fontId="17" fillId="0" borderId="18" xfId="2" applyFont="1" applyFill="1" applyBorder="1" applyAlignment="1">
      <alignment vertical="center"/>
    </xf>
    <xf numFmtId="176" fontId="5" fillId="0" borderId="18" xfId="1" applyNumberFormat="1" applyFont="1" applyBorder="1" applyAlignment="1">
      <alignment vertical="center"/>
    </xf>
    <xf numFmtId="177" fontId="5" fillId="0" borderId="18" xfId="2" applyNumberFormat="1" applyFont="1" applyBorder="1" applyAlignment="1">
      <alignment vertical="center"/>
    </xf>
    <xf numFmtId="3" fontId="9" fillId="0" borderId="18" xfId="3" applyNumberFormat="1" applyFont="1" applyBorder="1" applyAlignment="1">
      <alignment horizontal="right" vertical="center" wrapText="1"/>
    </xf>
    <xf numFmtId="0" fontId="1" fillId="0" borderId="0" xfId="0" applyFont="1" applyFill="1"/>
    <xf numFmtId="38" fontId="4" fillId="0" borderId="20" xfId="2" applyFont="1" applyBorder="1" applyAlignment="1">
      <alignment vertical="center"/>
    </xf>
    <xf numFmtId="38" fontId="5" fillId="0" borderId="18" xfId="2" applyFont="1" applyFill="1" applyBorder="1" applyAlignment="1">
      <alignment vertical="center"/>
    </xf>
    <xf numFmtId="3" fontId="9" fillId="0" borderId="18" xfId="3" applyNumberFormat="1" applyFont="1" applyBorder="1" applyAlignment="1">
      <alignment vertical="center"/>
    </xf>
    <xf numFmtId="0" fontId="12" fillId="2" borderId="29" xfId="0" applyFont="1" applyFill="1" applyBorder="1" applyAlignment="1">
      <alignment horizontal="center"/>
    </xf>
    <xf numFmtId="0" fontId="12" fillId="2" borderId="28" xfId="0" applyFont="1" applyFill="1" applyBorder="1" applyAlignment="1">
      <alignment horizontal="center"/>
    </xf>
    <xf numFmtId="0" fontId="12" fillId="2" borderId="30" xfId="0" quotePrefix="1" applyFont="1" applyFill="1" applyBorder="1" applyAlignment="1">
      <alignment horizontal="center"/>
    </xf>
    <xf numFmtId="0" fontId="12" fillId="2" borderId="31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38" fontId="16" fillId="0" borderId="0" xfId="2" applyFont="1" applyFill="1" applyBorder="1" applyAlignment="1">
      <alignment vertical="center"/>
    </xf>
    <xf numFmtId="0" fontId="16" fillId="2" borderId="15" xfId="0" applyFont="1" applyFill="1" applyBorder="1" applyAlignment="1">
      <alignment horizontal="distributed" vertical="center"/>
    </xf>
    <xf numFmtId="0" fontId="7" fillId="2" borderId="53" xfId="0" applyFont="1" applyFill="1" applyBorder="1" applyAlignment="1">
      <alignment horizontal="distributed" vertical="center"/>
    </xf>
    <xf numFmtId="0" fontId="7" fillId="2" borderId="57" xfId="0" applyFont="1" applyFill="1" applyBorder="1" applyAlignment="1">
      <alignment horizontal="distributed" vertical="center"/>
    </xf>
    <xf numFmtId="0" fontId="7" fillId="2" borderId="58" xfId="0" applyFont="1" applyFill="1" applyBorder="1" applyAlignment="1">
      <alignment horizontal="distributed" vertical="center"/>
    </xf>
    <xf numFmtId="0" fontId="7" fillId="2" borderId="49" xfId="0" applyFont="1" applyFill="1" applyBorder="1" applyAlignment="1">
      <alignment horizontal="distributed" vertical="center"/>
    </xf>
    <xf numFmtId="0" fontId="7" fillId="2" borderId="50" xfId="0" applyFont="1" applyFill="1" applyBorder="1" applyAlignment="1">
      <alignment horizontal="distributed" vertical="center"/>
    </xf>
    <xf numFmtId="0" fontId="16" fillId="2" borderId="51" xfId="0" applyFont="1" applyFill="1" applyBorder="1" applyAlignment="1">
      <alignment horizontal="distributed" vertical="center"/>
    </xf>
    <xf numFmtId="0" fontId="16" fillId="2" borderId="52" xfId="0" applyFont="1" applyFill="1" applyBorder="1" applyAlignment="1">
      <alignment horizontal="distributed" vertical="center"/>
    </xf>
    <xf numFmtId="0" fontId="7" fillId="2" borderId="51" xfId="0" applyFont="1" applyFill="1" applyBorder="1" applyAlignment="1">
      <alignment horizontal="distributed" vertical="center"/>
    </xf>
    <xf numFmtId="38" fontId="16" fillId="0" borderId="39" xfId="2" applyFont="1" applyBorder="1" applyAlignment="1">
      <alignment vertical="center"/>
    </xf>
    <xf numFmtId="38" fontId="16" fillId="0" borderId="2" xfId="2" applyFont="1" applyBorder="1" applyAlignment="1">
      <alignment vertical="center"/>
    </xf>
    <xf numFmtId="38" fontId="16" fillId="0" borderId="56" xfId="2" applyFont="1" applyBorder="1" applyAlignment="1">
      <alignment vertical="center"/>
    </xf>
    <xf numFmtId="38" fontId="16" fillId="0" borderId="63" xfId="2" applyFont="1" applyBorder="1" applyAlignment="1">
      <alignment vertical="center"/>
    </xf>
    <xf numFmtId="38" fontId="16" fillId="0" borderId="64" xfId="2" applyFont="1" applyBorder="1" applyAlignment="1">
      <alignment vertical="center"/>
    </xf>
    <xf numFmtId="0" fontId="4" fillId="0" borderId="0" xfId="3" applyFont="1" applyFill="1" applyBorder="1"/>
    <xf numFmtId="38" fontId="9" fillId="0" borderId="0" xfId="2" applyFont="1" applyFill="1" applyBorder="1"/>
    <xf numFmtId="0" fontId="7" fillId="0" borderId="0" xfId="0" applyFont="1" applyFill="1" applyAlignment="1">
      <alignment vertical="top" wrapText="1"/>
    </xf>
    <xf numFmtId="0" fontId="7" fillId="0" borderId="0" xfId="0" applyFont="1" applyFill="1" applyAlignment="1">
      <alignment vertical="top"/>
    </xf>
    <xf numFmtId="0" fontId="4" fillId="0" borderId="0" xfId="0" applyFont="1" applyBorder="1" applyAlignment="1">
      <alignment horizontal="right" vertical="center"/>
    </xf>
    <xf numFmtId="3" fontId="9" fillId="0" borderId="18" xfId="3" applyNumberFormat="1" applyFont="1" applyBorder="1" applyAlignment="1">
      <alignment vertical="center"/>
    </xf>
    <xf numFmtId="0" fontId="7" fillId="2" borderId="69" xfId="0" applyFont="1" applyFill="1" applyBorder="1" applyAlignment="1">
      <alignment horizontal="distributed" vertical="center"/>
    </xf>
    <xf numFmtId="38" fontId="16" fillId="0" borderId="73" xfId="2" applyFont="1" applyBorder="1" applyAlignment="1">
      <alignment vertical="center"/>
    </xf>
    <xf numFmtId="0" fontId="7" fillId="2" borderId="74" xfId="0" applyFont="1" applyFill="1" applyBorder="1" applyAlignment="1">
      <alignment horizontal="distributed" vertical="center"/>
    </xf>
    <xf numFmtId="38" fontId="16" fillId="0" borderId="78" xfId="2" applyFont="1" applyBorder="1" applyAlignment="1">
      <alignment vertical="center"/>
    </xf>
    <xf numFmtId="38" fontId="5" fillId="0" borderId="0" xfId="0" applyNumberFormat="1" applyFont="1" applyBorder="1" applyAlignment="1">
      <alignment horizontal="right" vertical="center"/>
    </xf>
    <xf numFmtId="38" fontId="16" fillId="0" borderId="0" xfId="2" applyNumberFormat="1" applyFont="1" applyFill="1" applyBorder="1" applyAlignment="1">
      <alignment horizontal="right" vertical="center"/>
    </xf>
    <xf numFmtId="38" fontId="0" fillId="0" borderId="0" xfId="0" applyNumberFormat="1" applyAlignment="1">
      <alignment horizontal="right"/>
    </xf>
    <xf numFmtId="3" fontId="9" fillId="0" borderId="18" xfId="2" applyNumberFormat="1" applyFont="1" applyBorder="1" applyAlignment="1">
      <alignment vertical="center"/>
    </xf>
    <xf numFmtId="3" fontId="9" fillId="0" borderId="18" xfId="2" applyNumberFormat="1" applyFont="1" applyBorder="1" applyAlignment="1">
      <alignment horizontal="right" vertical="center"/>
    </xf>
    <xf numFmtId="3" fontId="9" fillId="0" borderId="18" xfId="2" applyNumberFormat="1" applyFont="1" applyFill="1" applyBorder="1" applyAlignment="1">
      <alignment vertical="center"/>
    </xf>
    <xf numFmtId="37" fontId="4" fillId="0" borderId="18" xfId="2" applyNumberFormat="1" applyFont="1" applyBorder="1" applyAlignment="1">
      <alignment horizontal="right" vertical="center"/>
    </xf>
    <xf numFmtId="37" fontId="4" fillId="0" borderId="18" xfId="2" applyNumberFormat="1" applyFont="1" applyBorder="1" applyAlignment="1">
      <alignment vertical="center"/>
    </xf>
    <xf numFmtId="3" fontId="12" fillId="0" borderId="6" xfId="2" applyNumberFormat="1" applyFont="1" applyBorder="1"/>
    <xf numFmtId="0" fontId="12" fillId="0" borderId="1" xfId="2" applyNumberFormat="1" applyFont="1" applyBorder="1"/>
    <xf numFmtId="3" fontId="12" fillId="0" borderId="0" xfId="2" applyNumberFormat="1" applyFont="1" applyBorder="1"/>
    <xf numFmtId="3" fontId="12" fillId="0" borderId="1" xfId="2" applyNumberFormat="1" applyFont="1" applyBorder="1"/>
    <xf numFmtId="38" fontId="12" fillId="0" borderId="14" xfId="0" applyNumberFormat="1" applyFont="1" applyBorder="1"/>
    <xf numFmtId="0" fontId="12" fillId="0" borderId="26" xfId="0" applyFont="1" applyBorder="1"/>
    <xf numFmtId="0" fontId="12" fillId="0" borderId="27" xfId="0" applyFont="1" applyBorder="1"/>
    <xf numFmtId="0" fontId="12" fillId="0" borderId="6" xfId="2" applyNumberFormat="1" applyFont="1" applyBorder="1"/>
    <xf numFmtId="3" fontId="12" fillId="0" borderId="6" xfId="2" quotePrefix="1" applyNumberFormat="1" applyFont="1" applyBorder="1" applyAlignment="1">
      <alignment horizontal="right"/>
    </xf>
    <xf numFmtId="3" fontId="12" fillId="0" borderId="0" xfId="2" applyNumberFormat="1" applyFont="1" applyBorder="1" applyAlignment="1">
      <alignment horizontal="right"/>
    </xf>
    <xf numFmtId="3" fontId="12" fillId="0" borderId="1" xfId="2" applyNumberFormat="1" applyFont="1" applyBorder="1" applyAlignment="1">
      <alignment horizontal="right"/>
    </xf>
    <xf numFmtId="0" fontId="7" fillId="0" borderId="32" xfId="2" applyNumberFormat="1" applyFont="1" applyBorder="1" applyAlignment="1">
      <alignment vertical="center"/>
    </xf>
    <xf numFmtId="0" fontId="7" fillId="0" borderId="43" xfId="2" applyNumberFormat="1" applyFont="1" applyBorder="1" applyAlignment="1">
      <alignment vertical="center"/>
    </xf>
    <xf numFmtId="0" fontId="7" fillId="0" borderId="18" xfId="2" applyNumberFormat="1" applyFont="1" applyBorder="1" applyAlignment="1">
      <alignment vertical="center"/>
    </xf>
    <xf numFmtId="0" fontId="7" fillId="0" borderId="65" xfId="2" applyNumberFormat="1" applyFont="1" applyBorder="1" applyAlignment="1">
      <alignment vertical="center"/>
    </xf>
    <xf numFmtId="0" fontId="7" fillId="0" borderId="66" xfId="2" applyNumberFormat="1" applyFont="1" applyBorder="1" applyAlignment="1">
      <alignment vertical="center"/>
    </xf>
    <xf numFmtId="0" fontId="7" fillId="0" borderId="70" xfId="2" applyNumberFormat="1" applyFont="1" applyBorder="1" applyAlignment="1">
      <alignment vertical="center"/>
    </xf>
    <xf numFmtId="0" fontId="7" fillId="0" borderId="75" xfId="2" applyNumberFormat="1" applyFont="1" applyBorder="1" applyAlignment="1">
      <alignment vertical="center"/>
    </xf>
    <xf numFmtId="0" fontId="7" fillId="0" borderId="67" xfId="2" applyNumberFormat="1" applyFont="1" applyBorder="1" applyAlignment="1">
      <alignment vertical="center"/>
    </xf>
    <xf numFmtId="0" fontId="7" fillId="0" borderId="44" xfId="2" applyNumberFormat="1" applyFont="1" applyBorder="1" applyAlignment="1">
      <alignment horizontal="right" vertical="center"/>
    </xf>
    <xf numFmtId="0" fontId="7" fillId="0" borderId="35" xfId="2" applyNumberFormat="1" applyFont="1" applyBorder="1" applyAlignment="1">
      <alignment vertical="center"/>
    </xf>
    <xf numFmtId="0" fontId="7" fillId="0" borderId="41" xfId="2" applyNumberFormat="1" applyFont="1" applyBorder="1" applyAlignment="1">
      <alignment vertical="center"/>
    </xf>
    <xf numFmtId="0" fontId="7" fillId="0" borderId="55" xfId="2" applyNumberFormat="1" applyFont="1" applyBorder="1" applyAlignment="1">
      <alignment vertical="center"/>
    </xf>
    <xf numFmtId="0" fontId="7" fillId="0" borderId="61" xfId="2" applyNumberFormat="1" applyFont="1" applyBorder="1" applyAlignment="1">
      <alignment vertical="center"/>
    </xf>
    <xf numFmtId="0" fontId="7" fillId="0" borderId="71" xfId="2" applyNumberFormat="1" applyFont="1" applyBorder="1" applyAlignment="1">
      <alignment vertical="center"/>
    </xf>
    <xf numFmtId="0" fontId="7" fillId="0" borderId="76" xfId="2" applyNumberFormat="1" applyFont="1" applyBorder="1" applyAlignment="1">
      <alignment vertical="center"/>
    </xf>
    <xf numFmtId="0" fontId="7" fillId="0" borderId="62" xfId="2" applyNumberFormat="1" applyFont="1" applyBorder="1" applyAlignment="1">
      <alignment vertical="center"/>
    </xf>
    <xf numFmtId="0" fontId="7" fillId="0" borderId="45" xfId="2" applyNumberFormat="1" applyFont="1" applyBorder="1" applyAlignment="1">
      <alignment horizontal="right" vertical="center"/>
    </xf>
    <xf numFmtId="0" fontId="7" fillId="0" borderId="37" xfId="2" applyNumberFormat="1" applyFont="1" applyBorder="1" applyAlignment="1">
      <alignment vertical="center"/>
    </xf>
    <xf numFmtId="0" fontId="7" fillId="0" borderId="42" xfId="2" applyNumberFormat="1" applyFont="1" applyBorder="1" applyAlignment="1">
      <alignment vertical="center"/>
    </xf>
    <xf numFmtId="0" fontId="7" fillId="0" borderId="20" xfId="2" applyNumberFormat="1" applyFont="1" applyBorder="1" applyAlignment="1">
      <alignment vertical="center"/>
    </xf>
    <xf numFmtId="0" fontId="7" fillId="0" borderId="53" xfId="2" applyNumberFormat="1" applyFont="1" applyBorder="1" applyAlignment="1">
      <alignment vertical="center"/>
    </xf>
    <xf numFmtId="0" fontId="7" fillId="0" borderId="57" xfId="2" applyNumberFormat="1" applyFont="1" applyBorder="1" applyAlignment="1">
      <alignment vertical="center"/>
    </xf>
    <xf numFmtId="0" fontId="7" fillId="0" borderId="69" xfId="2" applyNumberFormat="1" applyFont="1" applyBorder="1" applyAlignment="1">
      <alignment vertical="center"/>
    </xf>
    <xf numFmtId="0" fontId="7" fillId="0" borderId="74" xfId="2" applyNumberFormat="1" applyFont="1" applyBorder="1" applyAlignment="1">
      <alignment vertical="center"/>
    </xf>
    <xf numFmtId="0" fontId="7" fillId="0" borderId="58" xfId="2" applyNumberFormat="1" applyFont="1" applyBorder="1" applyAlignment="1">
      <alignment vertical="center"/>
    </xf>
    <xf numFmtId="0" fontId="7" fillId="0" borderId="38" xfId="2" applyNumberFormat="1" applyFont="1" applyBorder="1" applyAlignment="1">
      <alignment horizontal="right" vertical="center"/>
    </xf>
    <xf numFmtId="38" fontId="16" fillId="0" borderId="47" xfId="2" applyFont="1" applyBorder="1" applyAlignment="1">
      <alignment vertical="center"/>
    </xf>
    <xf numFmtId="38" fontId="16" fillId="0" borderId="46" xfId="2" applyFont="1" applyBorder="1" applyAlignment="1">
      <alignment vertical="center"/>
    </xf>
    <xf numFmtId="0" fontId="16" fillId="0" borderId="44" xfId="2" applyNumberFormat="1" applyFont="1" applyBorder="1" applyAlignment="1">
      <alignment vertical="center"/>
    </xf>
    <xf numFmtId="38" fontId="16" fillId="0" borderId="54" xfId="2" applyFont="1" applyBorder="1" applyAlignment="1">
      <alignment vertical="center"/>
    </xf>
    <xf numFmtId="38" fontId="16" fillId="0" borderId="59" xfId="2" applyFont="1" applyBorder="1" applyAlignment="1">
      <alignment vertical="center"/>
    </xf>
    <xf numFmtId="38" fontId="16" fillId="0" borderId="72" xfId="2" applyFont="1" applyBorder="1" applyAlignment="1">
      <alignment vertical="center"/>
    </xf>
    <xf numFmtId="38" fontId="16" fillId="0" borderId="77" xfId="2" applyFont="1" applyBorder="1" applyAlignment="1">
      <alignment vertical="center"/>
    </xf>
    <xf numFmtId="38" fontId="16" fillId="0" borderId="60" xfId="2" applyFont="1" applyBorder="1" applyAlignment="1">
      <alignment vertical="center"/>
    </xf>
    <xf numFmtId="37" fontId="16" fillId="0" borderId="44" xfId="2" applyNumberFormat="1" applyFont="1" applyBorder="1" applyAlignment="1">
      <alignment horizontal="right" vertical="center"/>
    </xf>
    <xf numFmtId="3" fontId="16" fillId="0" borderId="44" xfId="2" applyNumberFormat="1" applyFont="1" applyBorder="1" applyAlignment="1">
      <alignment horizontal="right" vertical="center"/>
    </xf>
    <xf numFmtId="38" fontId="16" fillId="0" borderId="37" xfId="2" applyFont="1" applyBorder="1" applyAlignment="1">
      <alignment vertical="center"/>
    </xf>
    <xf numFmtId="38" fontId="16" fillId="0" borderId="42" xfId="2" applyFont="1" applyBorder="1" applyAlignment="1">
      <alignment vertical="center"/>
    </xf>
    <xf numFmtId="0" fontId="16" fillId="0" borderId="38" xfId="2" applyNumberFormat="1" applyFont="1" applyBorder="1" applyAlignment="1">
      <alignment vertical="center"/>
    </xf>
    <xf numFmtId="38" fontId="16" fillId="0" borderId="53" xfId="2" applyFont="1" applyBorder="1" applyAlignment="1">
      <alignment vertical="center"/>
    </xf>
    <xf numFmtId="38" fontId="16" fillId="0" borderId="57" xfId="2" applyFont="1" applyBorder="1" applyAlignment="1">
      <alignment vertical="center"/>
    </xf>
    <xf numFmtId="38" fontId="16" fillId="0" borderId="69" xfId="2" applyFont="1" applyBorder="1" applyAlignment="1">
      <alignment vertical="center"/>
    </xf>
    <xf numFmtId="38" fontId="16" fillId="0" borderId="74" xfId="2" applyFont="1" applyBorder="1" applyAlignment="1">
      <alignment vertical="center"/>
    </xf>
    <xf numFmtId="38" fontId="16" fillId="0" borderId="58" xfId="2" applyFont="1" applyBorder="1" applyAlignment="1">
      <alignment vertical="center"/>
    </xf>
    <xf numFmtId="37" fontId="16" fillId="0" borderId="38" xfId="2" applyNumberFormat="1" applyFont="1" applyBorder="1" applyAlignment="1">
      <alignment horizontal="right" vertical="center"/>
    </xf>
    <xf numFmtId="3" fontId="16" fillId="0" borderId="38" xfId="2" applyNumberFormat="1" applyFont="1" applyBorder="1" applyAlignment="1">
      <alignment horizontal="right" vertical="center"/>
    </xf>
    <xf numFmtId="0" fontId="16" fillId="0" borderId="68" xfId="2" applyNumberFormat="1" applyFont="1" applyBorder="1" applyAlignment="1">
      <alignment vertical="center"/>
    </xf>
    <xf numFmtId="37" fontId="16" fillId="0" borderId="68" xfId="2" applyNumberFormat="1" applyFont="1" applyBorder="1" applyAlignment="1">
      <alignment horizontal="right" vertical="center"/>
    </xf>
    <xf numFmtId="3" fontId="16" fillId="0" borderId="68" xfId="2" applyNumberFormat="1" applyFont="1" applyBorder="1" applyAlignment="1">
      <alignment horizontal="right" vertical="center"/>
    </xf>
    <xf numFmtId="3" fontId="0" fillId="0" borderId="0" xfId="0" applyNumberFormat="1"/>
    <xf numFmtId="3" fontId="12" fillId="0" borderId="79" xfId="0" applyNumberFormat="1" applyFont="1" applyBorder="1"/>
    <xf numFmtId="0" fontId="0" fillId="2" borderId="10" xfId="0" quotePrefix="1" applyFont="1" applyFill="1" applyBorder="1" applyAlignment="1">
      <alignment horizontal="left" shrinkToFit="1"/>
    </xf>
    <xf numFmtId="0" fontId="21" fillId="2" borderId="10" xfId="0" quotePrefix="1" applyFont="1" applyFill="1" applyBorder="1" applyAlignment="1">
      <alignment horizontal="left"/>
    </xf>
    <xf numFmtId="38" fontId="4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9" fillId="2" borderId="20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horizontal="center" vertical="center"/>
    </xf>
    <xf numFmtId="0" fontId="9" fillId="2" borderId="21" xfId="3" applyFont="1" applyFill="1" applyBorder="1" applyAlignment="1">
      <alignment horizontal="center" vertical="center"/>
    </xf>
    <xf numFmtId="0" fontId="9" fillId="2" borderId="24" xfId="3" applyFont="1" applyFill="1" applyBorder="1" applyAlignment="1">
      <alignment horizontal="center" vertical="center"/>
    </xf>
    <xf numFmtId="0" fontId="9" fillId="2" borderId="25" xfId="3" applyFont="1" applyFill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0" fontId="4" fillId="0" borderId="0" xfId="3" quotePrefix="1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2" borderId="49" xfId="0" quotePrefix="1" applyFont="1" applyFill="1" applyBorder="1" applyAlignment="1">
      <alignment horizontal="distributed" vertical="center"/>
    </xf>
    <xf numFmtId="0" fontId="7" fillId="2" borderId="50" xfId="0" quotePrefix="1" applyFont="1" applyFill="1" applyBorder="1" applyAlignment="1">
      <alignment horizontal="distributed" vertical="center"/>
    </xf>
    <xf numFmtId="0" fontId="7" fillId="2" borderId="51" xfId="0" quotePrefix="1" applyFont="1" applyFill="1" applyBorder="1" applyAlignment="1">
      <alignment horizontal="distributed" vertical="center"/>
    </xf>
    <xf numFmtId="0" fontId="7" fillId="2" borderId="32" xfId="0" applyFont="1" applyFill="1" applyBorder="1" applyAlignment="1">
      <alignment horizontal="distributed" vertical="center"/>
    </xf>
    <xf numFmtId="0" fontId="7" fillId="2" borderId="35" xfId="0" applyFont="1" applyFill="1" applyBorder="1" applyAlignment="1">
      <alignment horizontal="distributed" vertical="center"/>
    </xf>
    <xf numFmtId="0" fontId="7" fillId="2" borderId="37" xfId="0" applyFont="1" applyFill="1" applyBorder="1" applyAlignment="1">
      <alignment horizontal="distributed" vertical="center"/>
    </xf>
    <xf numFmtId="0" fontId="7" fillId="2" borderId="43" xfId="0" applyFont="1" applyFill="1" applyBorder="1" applyAlignment="1">
      <alignment horizontal="distributed" vertical="center"/>
    </xf>
    <xf numFmtId="0" fontId="7" fillId="2" borderId="41" xfId="0" applyFont="1" applyFill="1" applyBorder="1" applyAlignment="1">
      <alignment horizontal="distributed" vertical="center"/>
    </xf>
    <xf numFmtId="0" fontId="7" fillId="2" borderId="42" xfId="0" applyFont="1" applyFill="1" applyBorder="1" applyAlignment="1">
      <alignment horizontal="distributed" vertical="center"/>
    </xf>
    <xf numFmtId="0" fontId="7" fillId="2" borderId="44" xfId="0" applyFont="1" applyFill="1" applyBorder="1" applyAlignment="1">
      <alignment horizontal="distributed" vertical="center" wrapText="1"/>
    </xf>
    <xf numFmtId="0" fontId="7" fillId="2" borderId="45" xfId="0" applyFont="1" applyFill="1" applyBorder="1" applyAlignment="1">
      <alignment horizontal="distributed" vertical="center"/>
    </xf>
    <xf numFmtId="0" fontId="7" fillId="2" borderId="38" xfId="0" applyFont="1" applyFill="1" applyBorder="1" applyAlignment="1">
      <alignment horizontal="distributed" vertical="center"/>
    </xf>
    <xf numFmtId="0" fontId="7" fillId="2" borderId="48" xfId="0" quotePrefix="1" applyFont="1" applyFill="1" applyBorder="1" applyAlignment="1">
      <alignment horizontal="center" vertical="center"/>
    </xf>
    <xf numFmtId="0" fontId="7" fillId="2" borderId="33" xfId="0" quotePrefix="1" applyFont="1" applyFill="1" applyBorder="1" applyAlignment="1">
      <alignment horizontal="center" vertical="center"/>
    </xf>
    <xf numFmtId="0" fontId="7" fillId="2" borderId="40" xfId="0" quotePrefix="1" applyFont="1" applyFill="1" applyBorder="1" applyAlignment="1">
      <alignment horizontal="center" vertical="center"/>
    </xf>
    <xf numFmtId="0" fontId="7" fillId="2" borderId="25" xfId="0" quotePrefix="1" applyFont="1" applyFill="1" applyBorder="1" applyAlignment="1">
      <alignment horizontal="center" vertical="center"/>
    </xf>
    <xf numFmtId="0" fontId="7" fillId="2" borderId="18" xfId="0" quotePrefix="1" applyFont="1" applyFill="1" applyBorder="1" applyAlignment="1">
      <alignment horizontal="center" vertical="center"/>
    </xf>
    <xf numFmtId="0" fontId="7" fillId="2" borderId="21" xfId="0" quotePrefix="1" applyFont="1" applyFill="1" applyBorder="1" applyAlignment="1">
      <alignment horizontal="center" vertical="center"/>
    </xf>
    <xf numFmtId="0" fontId="7" fillId="2" borderId="34" xfId="0" quotePrefix="1" applyFont="1" applyFill="1" applyBorder="1" applyAlignment="1">
      <alignment horizontal="center" vertical="center"/>
    </xf>
    <xf numFmtId="0" fontId="7" fillId="2" borderId="36" xfId="0" quotePrefix="1" applyFont="1" applyFill="1" applyBorder="1" applyAlignment="1">
      <alignment horizontal="center" vertical="center"/>
    </xf>
    <xf numFmtId="38" fontId="7" fillId="2" borderId="44" xfId="0" applyNumberFormat="1" applyFont="1" applyFill="1" applyBorder="1" applyAlignment="1">
      <alignment horizontal="distributed" vertical="center" wrapText="1"/>
    </xf>
    <xf numFmtId="38" fontId="7" fillId="2" borderId="45" xfId="0" applyNumberFormat="1" applyFont="1" applyFill="1" applyBorder="1" applyAlignment="1">
      <alignment horizontal="distributed" vertical="center"/>
    </xf>
    <xf numFmtId="38" fontId="7" fillId="2" borderId="38" xfId="0" applyNumberFormat="1" applyFont="1" applyFill="1" applyBorder="1" applyAlignment="1">
      <alignment horizontal="distributed" vertical="center"/>
    </xf>
    <xf numFmtId="38" fontId="7" fillId="2" borderId="43" xfId="0" applyNumberFormat="1" applyFont="1" applyFill="1" applyBorder="1" applyAlignment="1">
      <alignment horizontal="center" vertical="center"/>
    </xf>
    <xf numFmtId="38" fontId="7" fillId="2" borderId="41" xfId="0" applyNumberFormat="1" applyFont="1" applyFill="1" applyBorder="1" applyAlignment="1">
      <alignment horizontal="center" vertical="center"/>
    </xf>
    <xf numFmtId="38" fontId="7" fillId="2" borderId="42" xfId="0" applyNumberFormat="1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5">
    <cellStyle name="パーセント" xfId="1" builtinId="5"/>
    <cellStyle name="桁区切り" xfId="2" builtinId="6"/>
    <cellStyle name="標準" xfId="0" builtinId="0"/>
    <cellStyle name="標準 3" xfId="4" xr:uid="{00000000-0005-0000-0000-000003000000}"/>
    <cellStyle name="標準_97.12.1町丁字別人口と世帯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58883314474241"/>
          <c:y val="8.2474503579063232E-2"/>
          <c:w val="0.65989812681490378"/>
          <c:h val="0.8400725436067471"/>
        </c:manualLayout>
      </c:layout>
      <c:lineChart>
        <c:grouping val="standard"/>
        <c:varyColors val="0"/>
        <c:ser>
          <c:idx val="5"/>
          <c:order val="0"/>
          <c:tx>
            <c:strRef>
              <c:f>グラフ月別人口推移!$A$27</c:f>
              <c:strCache>
                <c:ptCount val="1"/>
                <c:pt idx="0">
                  <c:v>2024年</c:v>
                </c:pt>
              </c:strCache>
            </c:strRef>
          </c:tx>
          <c:val>
            <c:numRef>
              <c:f>グラフ月別人口推移!$B$27:$M$27</c:f>
              <c:numCache>
                <c:formatCode>General</c:formatCode>
                <c:ptCount val="12"/>
                <c:pt idx="0">
                  <c:v>443827</c:v>
                </c:pt>
                <c:pt idx="1">
                  <c:v>443748</c:v>
                </c:pt>
                <c:pt idx="2">
                  <c:v>443556</c:v>
                </c:pt>
                <c:pt idx="3">
                  <c:v>443523</c:v>
                </c:pt>
                <c:pt idx="4">
                  <c:v>444100</c:v>
                </c:pt>
                <c:pt idx="5">
                  <c:v>444145</c:v>
                </c:pt>
                <c:pt idx="6">
                  <c:v>444046</c:v>
                </c:pt>
                <c:pt idx="7">
                  <c:v>444108</c:v>
                </c:pt>
                <c:pt idx="8">
                  <c:v>443882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D3-4497-9D8A-F430F70AC5B6}"/>
            </c:ext>
          </c:extLst>
        </c:ser>
        <c:ser>
          <c:idx val="4"/>
          <c:order val="1"/>
          <c:tx>
            <c:strRef>
              <c:f>グラフ月別人口推移!$A$26</c:f>
              <c:strCache>
                <c:ptCount val="1"/>
                <c:pt idx="0">
                  <c:v>2023年</c:v>
                </c:pt>
              </c:strCache>
            </c:strRef>
          </c:tx>
          <c:val>
            <c:numRef>
              <c:f>グラフ月別人口推移!$B$26:$M$26</c:f>
              <c:numCache>
                <c:formatCode>General</c:formatCode>
                <c:ptCount val="12"/>
                <c:pt idx="0">
                  <c:v>443832</c:v>
                </c:pt>
                <c:pt idx="1">
                  <c:v>443766</c:v>
                </c:pt>
                <c:pt idx="2">
                  <c:v>443544</c:v>
                </c:pt>
                <c:pt idx="3">
                  <c:v>443515</c:v>
                </c:pt>
                <c:pt idx="4">
                  <c:v>444044</c:v>
                </c:pt>
                <c:pt idx="5">
                  <c:v>444053</c:v>
                </c:pt>
                <c:pt idx="6">
                  <c:v>444122</c:v>
                </c:pt>
                <c:pt idx="7">
                  <c:v>443981</c:v>
                </c:pt>
                <c:pt idx="8">
                  <c:v>443946</c:v>
                </c:pt>
                <c:pt idx="9">
                  <c:v>443986</c:v>
                </c:pt>
                <c:pt idx="10">
                  <c:v>444092</c:v>
                </c:pt>
                <c:pt idx="11">
                  <c:v>443795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D3-4497-9D8A-F430F70AC5B6}"/>
            </c:ext>
          </c:extLst>
        </c:ser>
        <c:ser>
          <c:idx val="3"/>
          <c:order val="2"/>
          <c:tx>
            <c:strRef>
              <c:f>グラフ月別人口推移!$A$25</c:f>
              <c:strCache>
                <c:ptCount val="1"/>
                <c:pt idx="0">
                  <c:v>2022年</c:v>
                </c:pt>
              </c:strCache>
            </c:strRef>
          </c:tx>
          <c:marker>
            <c:symbol val="triangle"/>
            <c:size val="8"/>
            <c:spPr>
              <a:noFill/>
              <a:ln w="15875"/>
            </c:spPr>
          </c:marker>
          <c:val>
            <c:numRef>
              <c:f>グラフ月別人口推移!$B$25:$M$25</c:f>
              <c:numCache>
                <c:formatCode>General</c:formatCode>
                <c:ptCount val="12"/>
                <c:pt idx="0">
                  <c:v>441708</c:v>
                </c:pt>
                <c:pt idx="1">
                  <c:v>441643</c:v>
                </c:pt>
                <c:pt idx="2">
                  <c:v>441500</c:v>
                </c:pt>
                <c:pt idx="3">
                  <c:v>441547</c:v>
                </c:pt>
                <c:pt idx="4">
                  <c:v>442500</c:v>
                </c:pt>
                <c:pt idx="5">
                  <c:v>442783</c:v>
                </c:pt>
                <c:pt idx="6">
                  <c:v>442857</c:v>
                </c:pt>
                <c:pt idx="7">
                  <c:v>443009</c:v>
                </c:pt>
                <c:pt idx="8">
                  <c:v>443272</c:v>
                </c:pt>
                <c:pt idx="9">
                  <c:v>443451</c:v>
                </c:pt>
                <c:pt idx="10">
                  <c:v>443579</c:v>
                </c:pt>
                <c:pt idx="11">
                  <c:v>443770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D3-4497-9D8A-F430F70AC5B6}"/>
            </c:ext>
          </c:extLst>
        </c:ser>
        <c:ser>
          <c:idx val="2"/>
          <c:order val="3"/>
          <c:tx>
            <c:strRef>
              <c:f>グラフ月別人口推移!$A$24</c:f>
              <c:strCache>
                <c:ptCount val="1"/>
                <c:pt idx="0">
                  <c:v>2021年</c:v>
                </c:pt>
              </c:strCache>
            </c:strRef>
          </c:tx>
          <c:marker>
            <c:symbol val="x"/>
            <c:size val="7"/>
            <c:spPr>
              <a:ln w="25400"/>
            </c:spPr>
          </c:marker>
          <c:val>
            <c:numRef>
              <c:f>グラフ月別人口推移!$B$24:$M$24</c:f>
              <c:numCache>
                <c:formatCode>General</c:formatCode>
                <c:ptCount val="12"/>
                <c:pt idx="0">
                  <c:v>438071</c:v>
                </c:pt>
                <c:pt idx="1">
                  <c:v>438101</c:v>
                </c:pt>
                <c:pt idx="2">
                  <c:v>438149</c:v>
                </c:pt>
                <c:pt idx="3">
                  <c:v>438968</c:v>
                </c:pt>
                <c:pt idx="4">
                  <c:v>439566</c:v>
                </c:pt>
                <c:pt idx="5">
                  <c:v>439801</c:v>
                </c:pt>
                <c:pt idx="6">
                  <c:v>439994</c:v>
                </c:pt>
                <c:pt idx="7">
                  <c:v>440159</c:v>
                </c:pt>
                <c:pt idx="8">
                  <c:v>440454</c:v>
                </c:pt>
                <c:pt idx="9">
                  <c:v>440487</c:v>
                </c:pt>
                <c:pt idx="10">
                  <c:v>440801</c:v>
                </c:pt>
                <c:pt idx="11">
                  <c:v>441423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D3-4497-9D8A-F430F70AC5B6}"/>
            </c:ext>
          </c:extLst>
        </c:ser>
        <c:ser>
          <c:idx val="1"/>
          <c:order val="4"/>
          <c:tx>
            <c:strRef>
              <c:f>グラフ月別人口推移!$A$23</c:f>
              <c:strCache>
                <c:ptCount val="1"/>
                <c:pt idx="0">
                  <c:v>2020年</c:v>
                </c:pt>
              </c:strCache>
            </c:strRef>
          </c:tx>
          <c:marker>
            <c:symbol val="circle"/>
            <c:size val="7"/>
          </c:marker>
          <c:val>
            <c:numRef>
              <c:f>グラフ月別人口推移!$B$23:$M$23</c:f>
              <c:numCache>
                <c:formatCode>General</c:formatCode>
                <c:ptCount val="12"/>
                <c:pt idx="0">
                  <c:v>434769</c:v>
                </c:pt>
                <c:pt idx="1">
                  <c:v>434698</c:v>
                </c:pt>
                <c:pt idx="2">
                  <c:v>434752</c:v>
                </c:pt>
                <c:pt idx="3">
                  <c:v>435121</c:v>
                </c:pt>
                <c:pt idx="4">
                  <c:v>436040</c:v>
                </c:pt>
                <c:pt idx="5">
                  <c:v>436167</c:v>
                </c:pt>
                <c:pt idx="6">
                  <c:v>436322</c:v>
                </c:pt>
                <c:pt idx="7">
                  <c:v>436477</c:v>
                </c:pt>
                <c:pt idx="8">
                  <c:v>436744</c:v>
                </c:pt>
                <c:pt idx="9">
                  <c:v>436905</c:v>
                </c:pt>
                <c:pt idx="10">
                  <c:v>437307</c:v>
                </c:pt>
                <c:pt idx="11">
                  <c:v>437737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ED3-4497-9D8A-F430F70AC5B6}"/>
            </c:ext>
          </c:extLst>
        </c:ser>
        <c:ser>
          <c:idx val="0"/>
          <c:order val="5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marker>
            <c:symbol val="diamond"/>
            <c:size val="8"/>
          </c:marker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  <c:pt idx="1">
                  <c:v>432053</c:v>
                </c:pt>
                <c:pt idx="2">
                  <c:v>432223</c:v>
                </c:pt>
                <c:pt idx="3">
                  <c:v>433060</c:v>
                </c:pt>
                <c:pt idx="4">
                  <c:v>433910</c:v>
                </c:pt>
                <c:pt idx="5">
                  <c:v>434126</c:v>
                </c:pt>
                <c:pt idx="6">
                  <c:v>434110</c:v>
                </c:pt>
                <c:pt idx="7">
                  <c:v>434313</c:v>
                </c:pt>
                <c:pt idx="8">
                  <c:v>434412</c:v>
                </c:pt>
                <c:pt idx="9">
                  <c:v>434568</c:v>
                </c:pt>
                <c:pt idx="10">
                  <c:v>434698</c:v>
                </c:pt>
                <c:pt idx="11">
                  <c:v>434716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ED3-4497-9D8A-F430F70AC5B6}"/>
            </c:ext>
          </c:extLst>
        </c:ser>
        <c:ser>
          <c:idx val="10"/>
          <c:order val="6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ED3-4497-9D8A-F430F70AC5B6}"/>
            </c:ext>
          </c:extLst>
        </c:ser>
        <c:ser>
          <c:idx val="9"/>
          <c:order val="7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ED3-4497-9D8A-F430F70AC5B6}"/>
            </c:ext>
          </c:extLst>
        </c:ser>
        <c:ser>
          <c:idx val="8"/>
          <c:order val="8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spPr>
            <a:ln w="25400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diamond"/>
            <c:size val="8"/>
            <c:spPr>
              <a:noFill/>
              <a:ln w="15875"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ED3-4497-9D8A-F430F70AC5B6}"/>
            </c:ext>
          </c:extLst>
        </c:ser>
        <c:ser>
          <c:idx val="7"/>
          <c:order val="9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spPr>
            <a:ln w="25400">
              <a:solidFill>
                <a:srgbClr val="002060"/>
              </a:solidFill>
              <a:prstDash val="solid"/>
            </a:ln>
          </c:spPr>
          <c:marker>
            <c:symbol val="square"/>
            <c:size val="7"/>
            <c:spPr>
              <a:noFill/>
              <a:ln w="15875">
                <a:solidFill>
                  <a:srgbClr val="00206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ED3-4497-9D8A-F430F70AC5B6}"/>
            </c:ext>
          </c:extLst>
        </c:ser>
        <c:ser>
          <c:idx val="6"/>
          <c:order val="10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plus"/>
            <c:size val="8"/>
            <c:spPr>
              <a:noFill/>
              <a:ln w="15875"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ED3-4497-9D8A-F430F70AC5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542896"/>
        <c:axId val="139543288"/>
      </c:lineChart>
      <c:catAx>
        <c:axId val="139542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900" b="0" i="0" u="none" strike="noStrike" kern="1200" baseline="0">
                <a:solidFill>
                  <a:srgbClr val="000000"/>
                </a:solidFill>
                <a:latin typeface="ＪＳ明朝"/>
                <a:ea typeface="ＪＳ明朝"/>
                <a:cs typeface="ＪＳ明朝"/>
              </a:defRPr>
            </a:pPr>
            <a:endParaRPr lang="ja-JP"/>
          </a:p>
        </c:txPr>
        <c:crossAx val="139543288"/>
        <c:crossesAt val="370000"/>
        <c:auto val="1"/>
        <c:lblAlgn val="ctr"/>
        <c:lblOffset val="100"/>
        <c:tickLblSkip val="1"/>
        <c:tickMarkSkip val="1"/>
        <c:noMultiLvlLbl val="0"/>
      </c:catAx>
      <c:valAx>
        <c:axId val="139543288"/>
        <c:scaling>
          <c:orientation val="minMax"/>
          <c:max val="445000"/>
          <c:min val="41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defRPr>
                </a:pPr>
                <a:r>
                  <a: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rPr>
                  <a:t>千人</a:t>
                </a:r>
              </a:p>
            </c:rich>
          </c:tx>
          <c:layout>
            <c:manualLayout>
              <c:xMode val="edge"/>
              <c:yMode val="edge"/>
              <c:x val="0.15889852751456915"/>
              <c:y val="1.7182130584192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542896"/>
        <c:crosses val="autoZero"/>
        <c:crossBetween val="between"/>
        <c:majorUnit val="5000"/>
        <c:minorUnit val="1000"/>
      </c:valAx>
      <c:spPr>
        <a:solidFill>
          <a:srgbClr val="FFFFFF"/>
        </a:solidFill>
        <a:ln w="44450">
          <a:solidFill>
            <a:srgbClr val="000000">
              <a:alpha val="0"/>
            </a:srgb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981480513900396"/>
          <c:y val="0.14555554475086546"/>
          <c:w val="0.12053227813281898"/>
          <c:h val="0.54354704437439338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>
              <a:latin typeface="ＭＳ Ｐゴシック" panose="020B0600070205080204" pitchFamily="50" charset="-128"/>
              <a:ea typeface="ＭＳ Ｐゴシック" panose="020B060007020508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chemeClr val="tx1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4174589404092"/>
          <c:y val="5.9496567505720827E-2"/>
          <c:w val="0.78349172200854855"/>
          <c:h val="0.80320366132723109"/>
        </c:manualLayout>
      </c:layout>
      <c:lineChart>
        <c:grouping val="standard"/>
        <c:varyColors val="0"/>
        <c:ser>
          <c:idx val="0"/>
          <c:order val="0"/>
          <c:tx>
            <c:v>人口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人口・世帯数の推移!$C$11:$C$25</c:f>
              <c:numCache>
                <c:formatCode>#,##0_);[Red]\(#,##0\)</c:formatCode>
                <c:ptCount val="15"/>
                <c:pt idx="0">
                  <c:v>96878</c:v>
                </c:pt>
                <c:pt idx="1">
                  <c:v>109101</c:v>
                </c:pt>
                <c:pt idx="2">
                  <c:v>124601</c:v>
                </c:pt>
                <c:pt idx="3">
                  <c:v>175183</c:v>
                </c:pt>
                <c:pt idx="4">
                  <c:v>228978</c:v>
                </c:pt>
                <c:pt idx="5">
                  <c:v>265975</c:v>
                </c:pt>
                <c:pt idx="6">
                  <c:v>300248</c:v>
                </c:pt>
                <c:pt idx="7">
                  <c:v>328387</c:v>
                </c:pt>
                <c:pt idx="8">
                  <c:v>350330</c:v>
                </c:pt>
                <c:pt idx="9">
                  <c:v>368651</c:v>
                </c:pt>
                <c:pt idx="10">
                  <c:v>379185</c:v>
                </c:pt>
                <c:pt idx="11">
                  <c:v>396014</c:v>
                </c:pt>
                <c:pt idx="12">
                  <c:v>409657</c:v>
                </c:pt>
                <c:pt idx="13">
                  <c:v>423894</c:v>
                </c:pt>
                <c:pt idx="14">
                  <c:v>436905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7B-433F-9DA6-735161A2D716}"/>
            </c:ext>
          </c:extLst>
        </c:ser>
        <c:ser>
          <c:idx val="1"/>
          <c:order val="1"/>
          <c:tx>
            <c:v>世帯数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人口・世帯数の推移!$B$11:$B$25</c:f>
              <c:numCache>
                <c:formatCode>#,##0_);[Red]\(#,##0\)</c:formatCode>
                <c:ptCount val="15"/>
                <c:pt idx="0">
                  <c:v>19800</c:v>
                </c:pt>
                <c:pt idx="1">
                  <c:v>22694</c:v>
                </c:pt>
                <c:pt idx="2">
                  <c:v>28089</c:v>
                </c:pt>
                <c:pt idx="3">
                  <c:v>43908</c:v>
                </c:pt>
                <c:pt idx="4">
                  <c:v>62169</c:v>
                </c:pt>
                <c:pt idx="5">
                  <c:v>77281</c:v>
                </c:pt>
                <c:pt idx="6">
                  <c:v>96757</c:v>
                </c:pt>
                <c:pt idx="7">
                  <c:v>108775</c:v>
                </c:pt>
                <c:pt idx="8">
                  <c:v>124261</c:v>
                </c:pt>
                <c:pt idx="9">
                  <c:v>137993</c:v>
                </c:pt>
                <c:pt idx="10">
                  <c:v>148455</c:v>
                </c:pt>
                <c:pt idx="11">
                  <c:v>161232</c:v>
                </c:pt>
                <c:pt idx="12">
                  <c:v>171981</c:v>
                </c:pt>
                <c:pt idx="13">
                  <c:v>180170</c:v>
                </c:pt>
                <c:pt idx="14">
                  <c:v>193204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7B-433F-9DA6-735161A2D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4456"/>
        <c:axId val="115431320"/>
      </c:lineChart>
      <c:catAx>
        <c:axId val="115434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1339704999662585"/>
              <c:y val="0.890160183066361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54313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5431320"/>
        <c:scaling>
          <c:orientation val="minMax"/>
          <c:max val="4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千人／千世帯</a:t>
                </a:r>
              </a:p>
            </c:rich>
          </c:tx>
          <c:layout>
            <c:manualLayout>
              <c:xMode val="edge"/>
              <c:yMode val="edge"/>
              <c:x val="9.336941813261164E-2"/>
              <c:y val="1.14416475972540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543445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27077806072616"/>
          <c:y val="0.19450800915331809"/>
          <c:w val="0.11907997968454212"/>
          <c:h val="9.38215102974828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400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58883314474241"/>
          <c:y val="8.2474503579063232E-2"/>
          <c:w val="0.65989812681490378"/>
          <c:h val="0.8400725436067471"/>
        </c:manualLayout>
      </c:layout>
      <c:lineChart>
        <c:grouping val="standard"/>
        <c:varyColors val="0"/>
        <c:ser>
          <c:idx val="5"/>
          <c:order val="0"/>
          <c:tx>
            <c:strRef>
              <c:f>グラフ月別人口推移!$A$27</c:f>
              <c:strCache>
                <c:ptCount val="1"/>
                <c:pt idx="0">
                  <c:v>2024年</c:v>
                </c:pt>
              </c:strCache>
            </c:strRef>
          </c:tx>
          <c:val>
            <c:numRef>
              <c:f>グラフ月別人口推移!$B$27:$M$27</c:f>
              <c:numCache>
                <c:formatCode>General</c:formatCode>
                <c:ptCount val="12"/>
                <c:pt idx="0">
                  <c:v>443827</c:v>
                </c:pt>
                <c:pt idx="1">
                  <c:v>443748</c:v>
                </c:pt>
                <c:pt idx="2">
                  <c:v>443556</c:v>
                </c:pt>
                <c:pt idx="3">
                  <c:v>443523</c:v>
                </c:pt>
                <c:pt idx="4">
                  <c:v>444100</c:v>
                </c:pt>
                <c:pt idx="5">
                  <c:v>444145</c:v>
                </c:pt>
                <c:pt idx="6">
                  <c:v>444046</c:v>
                </c:pt>
                <c:pt idx="7">
                  <c:v>444108</c:v>
                </c:pt>
                <c:pt idx="8">
                  <c:v>443882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05-4115-A20C-D776BE6245D7}"/>
            </c:ext>
          </c:extLst>
        </c:ser>
        <c:ser>
          <c:idx val="4"/>
          <c:order val="1"/>
          <c:tx>
            <c:strRef>
              <c:f>グラフ月別人口推移!$A$26</c:f>
              <c:strCache>
                <c:ptCount val="1"/>
                <c:pt idx="0">
                  <c:v>2023年</c:v>
                </c:pt>
              </c:strCache>
            </c:strRef>
          </c:tx>
          <c:val>
            <c:numRef>
              <c:f>グラフ月別人口推移!$B$26:$M$26</c:f>
              <c:numCache>
                <c:formatCode>General</c:formatCode>
                <c:ptCount val="12"/>
                <c:pt idx="0">
                  <c:v>443832</c:v>
                </c:pt>
                <c:pt idx="1">
                  <c:v>443766</c:v>
                </c:pt>
                <c:pt idx="2">
                  <c:v>443544</c:v>
                </c:pt>
                <c:pt idx="3">
                  <c:v>443515</c:v>
                </c:pt>
                <c:pt idx="4">
                  <c:v>444044</c:v>
                </c:pt>
                <c:pt idx="5">
                  <c:v>444053</c:v>
                </c:pt>
                <c:pt idx="6">
                  <c:v>444122</c:v>
                </c:pt>
                <c:pt idx="7">
                  <c:v>443981</c:v>
                </c:pt>
                <c:pt idx="8">
                  <c:v>443946</c:v>
                </c:pt>
                <c:pt idx="9">
                  <c:v>443986</c:v>
                </c:pt>
                <c:pt idx="10">
                  <c:v>444092</c:v>
                </c:pt>
                <c:pt idx="11">
                  <c:v>443795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05-4115-A20C-D776BE6245D7}"/>
            </c:ext>
          </c:extLst>
        </c:ser>
        <c:ser>
          <c:idx val="3"/>
          <c:order val="2"/>
          <c:tx>
            <c:strRef>
              <c:f>グラフ月別人口推移!$A$25</c:f>
              <c:strCache>
                <c:ptCount val="1"/>
                <c:pt idx="0">
                  <c:v>2022年</c:v>
                </c:pt>
              </c:strCache>
            </c:strRef>
          </c:tx>
          <c:marker>
            <c:symbol val="triangle"/>
            <c:size val="8"/>
            <c:spPr>
              <a:noFill/>
              <a:ln w="15875"/>
            </c:spPr>
          </c:marker>
          <c:val>
            <c:numRef>
              <c:f>グラフ月別人口推移!$B$25:$M$25</c:f>
              <c:numCache>
                <c:formatCode>General</c:formatCode>
                <c:ptCount val="12"/>
                <c:pt idx="0">
                  <c:v>441708</c:v>
                </c:pt>
                <c:pt idx="1">
                  <c:v>441643</c:v>
                </c:pt>
                <c:pt idx="2">
                  <c:v>441500</c:v>
                </c:pt>
                <c:pt idx="3">
                  <c:v>441547</c:v>
                </c:pt>
                <c:pt idx="4">
                  <c:v>442500</c:v>
                </c:pt>
                <c:pt idx="5">
                  <c:v>442783</c:v>
                </c:pt>
                <c:pt idx="6">
                  <c:v>442857</c:v>
                </c:pt>
                <c:pt idx="7">
                  <c:v>443009</c:v>
                </c:pt>
                <c:pt idx="8">
                  <c:v>443272</c:v>
                </c:pt>
                <c:pt idx="9">
                  <c:v>443451</c:v>
                </c:pt>
                <c:pt idx="10">
                  <c:v>443579</c:v>
                </c:pt>
                <c:pt idx="11">
                  <c:v>443770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05-4115-A20C-D776BE6245D7}"/>
            </c:ext>
          </c:extLst>
        </c:ser>
        <c:ser>
          <c:idx val="2"/>
          <c:order val="3"/>
          <c:tx>
            <c:strRef>
              <c:f>グラフ月別人口推移!$A$24</c:f>
              <c:strCache>
                <c:ptCount val="1"/>
                <c:pt idx="0">
                  <c:v>2021年</c:v>
                </c:pt>
              </c:strCache>
            </c:strRef>
          </c:tx>
          <c:marker>
            <c:symbol val="x"/>
            <c:size val="7"/>
            <c:spPr>
              <a:ln w="25400"/>
            </c:spPr>
          </c:marker>
          <c:val>
            <c:numRef>
              <c:f>グラフ月別人口推移!$B$24:$M$24</c:f>
              <c:numCache>
                <c:formatCode>General</c:formatCode>
                <c:ptCount val="12"/>
                <c:pt idx="0">
                  <c:v>438071</c:v>
                </c:pt>
                <c:pt idx="1">
                  <c:v>438101</c:v>
                </c:pt>
                <c:pt idx="2">
                  <c:v>438149</c:v>
                </c:pt>
                <c:pt idx="3">
                  <c:v>438968</c:v>
                </c:pt>
                <c:pt idx="4">
                  <c:v>439566</c:v>
                </c:pt>
                <c:pt idx="5">
                  <c:v>439801</c:v>
                </c:pt>
                <c:pt idx="6">
                  <c:v>439994</c:v>
                </c:pt>
                <c:pt idx="7">
                  <c:v>440159</c:v>
                </c:pt>
                <c:pt idx="8">
                  <c:v>440454</c:v>
                </c:pt>
                <c:pt idx="9">
                  <c:v>440487</c:v>
                </c:pt>
                <c:pt idx="10">
                  <c:v>440801</c:v>
                </c:pt>
                <c:pt idx="11">
                  <c:v>441423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A05-4115-A20C-D776BE6245D7}"/>
            </c:ext>
          </c:extLst>
        </c:ser>
        <c:ser>
          <c:idx val="1"/>
          <c:order val="4"/>
          <c:tx>
            <c:strRef>
              <c:f>グラフ月別人口推移!$A$23</c:f>
              <c:strCache>
                <c:ptCount val="1"/>
                <c:pt idx="0">
                  <c:v>2020年</c:v>
                </c:pt>
              </c:strCache>
            </c:strRef>
          </c:tx>
          <c:marker>
            <c:symbol val="circle"/>
            <c:size val="7"/>
          </c:marker>
          <c:val>
            <c:numRef>
              <c:f>グラフ月別人口推移!$B$23:$M$23</c:f>
              <c:numCache>
                <c:formatCode>General</c:formatCode>
                <c:ptCount val="12"/>
                <c:pt idx="0">
                  <c:v>434769</c:v>
                </c:pt>
                <c:pt idx="1">
                  <c:v>434698</c:v>
                </c:pt>
                <c:pt idx="2">
                  <c:v>434752</c:v>
                </c:pt>
                <c:pt idx="3">
                  <c:v>435121</c:v>
                </c:pt>
                <c:pt idx="4">
                  <c:v>436040</c:v>
                </c:pt>
                <c:pt idx="5">
                  <c:v>436167</c:v>
                </c:pt>
                <c:pt idx="6">
                  <c:v>436322</c:v>
                </c:pt>
                <c:pt idx="7">
                  <c:v>436477</c:v>
                </c:pt>
                <c:pt idx="8">
                  <c:v>436744</c:v>
                </c:pt>
                <c:pt idx="9">
                  <c:v>436905</c:v>
                </c:pt>
                <c:pt idx="10">
                  <c:v>437307</c:v>
                </c:pt>
                <c:pt idx="11">
                  <c:v>437737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A05-4115-A20C-D776BE6245D7}"/>
            </c:ext>
          </c:extLst>
        </c:ser>
        <c:ser>
          <c:idx val="0"/>
          <c:order val="5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marker>
            <c:symbol val="diamond"/>
            <c:size val="8"/>
          </c:marker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  <c:pt idx="1">
                  <c:v>432053</c:v>
                </c:pt>
                <c:pt idx="2">
                  <c:v>432223</c:v>
                </c:pt>
                <c:pt idx="3">
                  <c:v>433060</c:v>
                </c:pt>
                <c:pt idx="4">
                  <c:v>433910</c:v>
                </c:pt>
                <c:pt idx="5">
                  <c:v>434126</c:v>
                </c:pt>
                <c:pt idx="6">
                  <c:v>434110</c:v>
                </c:pt>
                <c:pt idx="7">
                  <c:v>434313</c:v>
                </c:pt>
                <c:pt idx="8">
                  <c:v>434412</c:v>
                </c:pt>
                <c:pt idx="9">
                  <c:v>434568</c:v>
                </c:pt>
                <c:pt idx="10">
                  <c:v>434698</c:v>
                </c:pt>
                <c:pt idx="11">
                  <c:v>434716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A05-4115-A20C-D776BE6245D7}"/>
            </c:ext>
          </c:extLst>
        </c:ser>
        <c:ser>
          <c:idx val="10"/>
          <c:order val="6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A05-4115-A20C-D776BE6245D7}"/>
            </c:ext>
          </c:extLst>
        </c:ser>
        <c:ser>
          <c:idx val="9"/>
          <c:order val="7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A05-4115-A20C-D776BE6245D7}"/>
            </c:ext>
          </c:extLst>
        </c:ser>
        <c:ser>
          <c:idx val="8"/>
          <c:order val="8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spPr>
            <a:ln w="25400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diamond"/>
            <c:size val="8"/>
            <c:spPr>
              <a:noFill/>
              <a:ln w="15875"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A05-4115-A20C-D776BE6245D7}"/>
            </c:ext>
          </c:extLst>
        </c:ser>
        <c:ser>
          <c:idx val="7"/>
          <c:order val="9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spPr>
            <a:ln w="25400">
              <a:solidFill>
                <a:srgbClr val="002060"/>
              </a:solidFill>
              <a:prstDash val="solid"/>
            </a:ln>
          </c:spPr>
          <c:marker>
            <c:symbol val="square"/>
            <c:size val="7"/>
            <c:spPr>
              <a:noFill/>
              <a:ln w="15875">
                <a:solidFill>
                  <a:srgbClr val="00206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A05-4115-A20C-D776BE6245D7}"/>
            </c:ext>
          </c:extLst>
        </c:ser>
        <c:ser>
          <c:idx val="6"/>
          <c:order val="10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plus"/>
            <c:size val="8"/>
            <c:spPr>
              <a:noFill/>
              <a:ln w="15875"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A05-4115-A20C-D776BE624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0928"/>
        <c:axId val="115431712"/>
      </c:lineChart>
      <c:catAx>
        <c:axId val="115430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900" b="0" i="0" u="none" strike="noStrike" kern="1200" baseline="0">
                <a:solidFill>
                  <a:srgbClr val="000000"/>
                </a:solidFill>
                <a:latin typeface="ＪＳ明朝"/>
                <a:ea typeface="ＪＳ明朝"/>
                <a:cs typeface="ＪＳ明朝"/>
              </a:defRPr>
            </a:pPr>
            <a:endParaRPr lang="ja-JP"/>
          </a:p>
        </c:txPr>
        <c:crossAx val="115431712"/>
        <c:crossesAt val="370000"/>
        <c:auto val="1"/>
        <c:lblAlgn val="ctr"/>
        <c:lblOffset val="100"/>
        <c:tickLblSkip val="1"/>
        <c:tickMarkSkip val="1"/>
        <c:noMultiLvlLbl val="0"/>
      </c:catAx>
      <c:valAx>
        <c:axId val="115431712"/>
        <c:scaling>
          <c:orientation val="minMax"/>
          <c:max val="445000"/>
          <c:min val="41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defRPr>
                </a:pPr>
                <a:r>
                  <a: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rPr>
                  <a:t>千人</a:t>
                </a:r>
              </a:p>
            </c:rich>
          </c:tx>
          <c:layout>
            <c:manualLayout>
              <c:xMode val="edge"/>
              <c:yMode val="edge"/>
              <c:x val="0.15889852751456915"/>
              <c:y val="1.7182130584192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5430928"/>
        <c:crosses val="autoZero"/>
        <c:crossBetween val="between"/>
        <c:majorUnit val="5000"/>
        <c:minorUnit val="1000"/>
      </c:valAx>
      <c:spPr>
        <a:solidFill>
          <a:srgbClr val="FFFFFF"/>
        </a:solidFill>
        <a:ln w="44450">
          <a:solidFill>
            <a:srgbClr val="000000">
              <a:alpha val="0"/>
            </a:srgb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981480513900396"/>
          <c:y val="0.14555554475086546"/>
          <c:w val="0.12168622615720487"/>
          <c:h val="0.55227001491795125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>
              <a:latin typeface="ＭＳ Ｐゴシック" panose="020B0600070205080204" pitchFamily="50" charset="-128"/>
              <a:ea typeface="ＭＳ Ｐゴシック" panose="020B060007020508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chemeClr val="tx1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4174589404092"/>
          <c:y val="5.9496567505720827E-2"/>
          <c:w val="0.78349172200854855"/>
          <c:h val="0.80320366132723109"/>
        </c:manualLayout>
      </c:layout>
      <c:lineChart>
        <c:grouping val="standard"/>
        <c:varyColors val="0"/>
        <c:ser>
          <c:idx val="0"/>
          <c:order val="0"/>
          <c:tx>
            <c:v>人口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人口・世帯数の推移!$C$11:$C$25</c:f>
              <c:numCache>
                <c:formatCode>#,##0_);[Red]\(#,##0\)</c:formatCode>
                <c:ptCount val="15"/>
                <c:pt idx="0">
                  <c:v>96878</c:v>
                </c:pt>
                <c:pt idx="1">
                  <c:v>109101</c:v>
                </c:pt>
                <c:pt idx="2">
                  <c:v>124601</c:v>
                </c:pt>
                <c:pt idx="3">
                  <c:v>175183</c:v>
                </c:pt>
                <c:pt idx="4">
                  <c:v>228978</c:v>
                </c:pt>
                <c:pt idx="5">
                  <c:v>265975</c:v>
                </c:pt>
                <c:pt idx="6">
                  <c:v>300248</c:v>
                </c:pt>
                <c:pt idx="7">
                  <c:v>328387</c:v>
                </c:pt>
                <c:pt idx="8">
                  <c:v>350330</c:v>
                </c:pt>
                <c:pt idx="9">
                  <c:v>368651</c:v>
                </c:pt>
                <c:pt idx="10">
                  <c:v>379185</c:v>
                </c:pt>
                <c:pt idx="11">
                  <c:v>396014</c:v>
                </c:pt>
                <c:pt idx="12">
                  <c:v>409657</c:v>
                </c:pt>
                <c:pt idx="13">
                  <c:v>423894</c:v>
                </c:pt>
                <c:pt idx="14">
                  <c:v>436905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FD-4FE1-AAEC-EC38755BD857}"/>
            </c:ext>
          </c:extLst>
        </c:ser>
        <c:ser>
          <c:idx val="1"/>
          <c:order val="1"/>
          <c:tx>
            <c:v>世帯数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人口・世帯数の推移!$B$11:$B$25</c:f>
              <c:numCache>
                <c:formatCode>#,##0_);[Red]\(#,##0\)</c:formatCode>
                <c:ptCount val="15"/>
                <c:pt idx="0">
                  <c:v>19800</c:v>
                </c:pt>
                <c:pt idx="1">
                  <c:v>22694</c:v>
                </c:pt>
                <c:pt idx="2">
                  <c:v>28089</c:v>
                </c:pt>
                <c:pt idx="3">
                  <c:v>43908</c:v>
                </c:pt>
                <c:pt idx="4">
                  <c:v>62169</c:v>
                </c:pt>
                <c:pt idx="5">
                  <c:v>77281</c:v>
                </c:pt>
                <c:pt idx="6">
                  <c:v>96757</c:v>
                </c:pt>
                <c:pt idx="7">
                  <c:v>108775</c:v>
                </c:pt>
                <c:pt idx="8">
                  <c:v>124261</c:v>
                </c:pt>
                <c:pt idx="9">
                  <c:v>137993</c:v>
                </c:pt>
                <c:pt idx="10">
                  <c:v>148455</c:v>
                </c:pt>
                <c:pt idx="11">
                  <c:v>161232</c:v>
                </c:pt>
                <c:pt idx="12">
                  <c:v>171981</c:v>
                </c:pt>
                <c:pt idx="13">
                  <c:v>180170</c:v>
                </c:pt>
                <c:pt idx="14">
                  <c:v>193204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FD-4FE1-AAEC-EC38755BD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7984"/>
        <c:axId val="115430536"/>
      </c:lineChart>
      <c:catAx>
        <c:axId val="115437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1339704999662585"/>
              <c:y val="0.890160183066361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54305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5430536"/>
        <c:scaling>
          <c:orientation val="minMax"/>
          <c:max val="4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千人／千世帯</a:t>
                </a:r>
              </a:p>
            </c:rich>
          </c:tx>
          <c:layout>
            <c:manualLayout>
              <c:xMode val="edge"/>
              <c:yMode val="edge"/>
              <c:x val="9.336941813261164E-2"/>
              <c:y val="1.14416475972540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543798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27077806072616"/>
          <c:y val="0.19450800915331809"/>
          <c:w val="0.11907997968454212"/>
          <c:h val="9.38215102974828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400" verticalDpi="4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346364</xdr:colOff>
      <xdr:row>59</xdr:row>
      <xdr:rowOff>58881</xdr:rowOff>
    </xdr:from>
    <xdr:to>
      <xdr:col>9</xdr:col>
      <xdr:colOff>312346</xdr:colOff>
      <xdr:row>83</xdr:row>
      <xdr:rowOff>57521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342900</xdr:colOff>
      <xdr:row>32</xdr:row>
      <xdr:rowOff>66675</xdr:rowOff>
    </xdr:from>
    <xdr:to>
      <xdr:col>9</xdr:col>
      <xdr:colOff>323850</xdr:colOff>
      <xdr:row>56</xdr:row>
      <xdr:rowOff>114300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27</xdr:row>
      <xdr:rowOff>123825</xdr:rowOff>
    </xdr:from>
    <xdr:to>
      <xdr:col>11</xdr:col>
      <xdr:colOff>270782</xdr:colOff>
      <xdr:row>51</xdr:row>
      <xdr:rowOff>122465</xdr:rowOff>
    </xdr:to>
    <xdr:graphicFrame macro="">
      <xdr:nvGraphicFramePr>
        <xdr:cNvPr id="3" name="グラフ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28</xdr:row>
      <xdr:rowOff>0</xdr:rowOff>
    </xdr:from>
    <xdr:to>
      <xdr:col>24</xdr:col>
      <xdr:colOff>180975</xdr:colOff>
      <xdr:row>52</xdr:row>
      <xdr:rowOff>47625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N59"/>
  <sheetViews>
    <sheetView topLeftCell="A16" zoomScale="85" zoomScaleNormal="85" workbookViewId="0">
      <selection activeCell="L16" sqref="L16"/>
    </sheetView>
  </sheetViews>
  <sheetFormatPr defaultColWidth="9" defaultRowHeight="13.2"/>
  <cols>
    <col min="1" max="1" width="16.6640625" style="2" bestFit="1" customWidth="1"/>
    <col min="2" max="5" width="9.6640625" style="2" bestFit="1" customWidth="1"/>
    <col min="6" max="7" width="9.33203125" style="2" bestFit="1" customWidth="1"/>
    <col min="8" max="8" width="11.33203125" style="2" bestFit="1" customWidth="1"/>
    <col min="9" max="10" width="7.33203125" style="2" bestFit="1" customWidth="1"/>
    <col min="11" max="16384" width="9" style="2"/>
  </cols>
  <sheetData>
    <row r="1" spans="1:10" ht="21" customHeight="1">
      <c r="A1" s="189" t="s">
        <v>264</v>
      </c>
      <c r="B1" s="189"/>
      <c r="C1" s="189"/>
      <c r="D1" s="189"/>
      <c r="E1" s="189"/>
      <c r="F1" s="189"/>
      <c r="G1" s="189"/>
      <c r="H1" s="189"/>
      <c r="I1" s="189"/>
      <c r="J1" s="189"/>
    </row>
    <row r="2" spans="1:10" ht="13.5" customHeight="1">
      <c r="A2" s="190" t="s">
        <v>2</v>
      </c>
      <c r="B2" s="190" t="s">
        <v>3</v>
      </c>
      <c r="C2" s="193" t="s">
        <v>0</v>
      </c>
      <c r="D2" s="194"/>
      <c r="E2" s="195"/>
      <c r="F2" s="193" t="s">
        <v>328</v>
      </c>
      <c r="G2" s="194"/>
      <c r="H2" s="195"/>
      <c r="I2" s="28" t="s">
        <v>1</v>
      </c>
      <c r="J2" s="28" t="s">
        <v>0</v>
      </c>
    </row>
    <row r="3" spans="1:10" ht="13.5" customHeight="1">
      <c r="A3" s="191"/>
      <c r="B3" s="191"/>
      <c r="C3" s="196"/>
      <c r="D3" s="197"/>
      <c r="E3" s="198"/>
      <c r="F3" s="196"/>
      <c r="G3" s="197"/>
      <c r="H3" s="198"/>
      <c r="I3" s="29" t="s">
        <v>4</v>
      </c>
      <c r="J3" s="32" t="s">
        <v>5</v>
      </c>
    </row>
    <row r="4" spans="1:10" ht="13.5" customHeight="1">
      <c r="A4" s="192"/>
      <c r="B4" s="191"/>
      <c r="C4" s="72" t="s">
        <v>6</v>
      </c>
      <c r="D4" s="72" t="s">
        <v>7</v>
      </c>
      <c r="E4" s="72" t="s">
        <v>8</v>
      </c>
      <c r="F4" s="26" t="s">
        <v>329</v>
      </c>
      <c r="G4" s="26" t="s">
        <v>330</v>
      </c>
      <c r="H4" s="26" t="s">
        <v>331</v>
      </c>
      <c r="I4" s="30" t="s">
        <v>9</v>
      </c>
      <c r="J4" s="33" t="s">
        <v>10</v>
      </c>
    </row>
    <row r="5" spans="1:10" ht="17.25" customHeight="1">
      <c r="A5" s="74">
        <v>7580</v>
      </c>
      <c r="B5" s="24">
        <v>6072</v>
      </c>
      <c r="C5" s="24">
        <f>D5+E5</f>
        <v>35057</v>
      </c>
      <c r="D5" s="24">
        <v>17563</v>
      </c>
      <c r="E5" s="24">
        <v>17494</v>
      </c>
      <c r="F5" s="25" t="s">
        <v>276</v>
      </c>
      <c r="G5" s="25" t="s">
        <v>276</v>
      </c>
      <c r="H5" s="25" t="s">
        <v>276</v>
      </c>
      <c r="I5" s="31">
        <f>C5/B5</f>
        <v>5.7735507246376816</v>
      </c>
      <c r="J5" s="24">
        <v>504</v>
      </c>
    </row>
    <row r="6" spans="1:10" ht="17.25" customHeight="1">
      <c r="A6" s="74">
        <v>9406</v>
      </c>
      <c r="B6" s="24">
        <v>7332</v>
      </c>
      <c r="C6" s="24">
        <f t="shared" ref="C6:C9" si="0">D6+E6</f>
        <v>40183</v>
      </c>
      <c r="D6" s="24">
        <v>20257</v>
      </c>
      <c r="E6" s="24">
        <v>19926</v>
      </c>
      <c r="F6" s="24">
        <f>B6-B5</f>
        <v>1260</v>
      </c>
      <c r="G6" s="24">
        <f>C6-C5</f>
        <v>5126</v>
      </c>
      <c r="H6" s="27">
        <f>G6/C5</f>
        <v>0.14621901474741136</v>
      </c>
      <c r="I6" s="31">
        <f t="shared" ref="I6:I9" si="1">C6/B6</f>
        <v>5.4804964539007095</v>
      </c>
      <c r="J6" s="24">
        <v>578</v>
      </c>
    </row>
    <row r="7" spans="1:10" ht="17.25" customHeight="1">
      <c r="A7" s="74">
        <v>11232</v>
      </c>
      <c r="B7" s="24">
        <v>8025</v>
      </c>
      <c r="C7" s="24">
        <f t="shared" si="0"/>
        <v>45133</v>
      </c>
      <c r="D7" s="24">
        <v>22650</v>
      </c>
      <c r="E7" s="24">
        <v>22483</v>
      </c>
      <c r="F7" s="24">
        <f t="shared" ref="F7:F9" si="2">B7-B6</f>
        <v>693</v>
      </c>
      <c r="G7" s="24">
        <f t="shared" ref="G7:G25" si="3">C7-C6</f>
        <v>4950</v>
      </c>
      <c r="H7" s="27">
        <f t="shared" ref="H7:H25" si="4">G7/C6</f>
        <v>0.12318642211880645</v>
      </c>
      <c r="I7" s="31">
        <f t="shared" si="1"/>
        <v>5.6240498442367599</v>
      </c>
      <c r="J7" s="24">
        <v>649</v>
      </c>
    </row>
    <row r="8" spans="1:10" ht="17.25" customHeight="1">
      <c r="A8" s="74">
        <v>13058</v>
      </c>
      <c r="B8" s="24">
        <v>9186</v>
      </c>
      <c r="C8" s="24">
        <f t="shared" si="0"/>
        <v>50798</v>
      </c>
      <c r="D8" s="24">
        <v>25141</v>
      </c>
      <c r="E8" s="24">
        <v>25657</v>
      </c>
      <c r="F8" s="24">
        <f t="shared" si="2"/>
        <v>1161</v>
      </c>
      <c r="G8" s="24">
        <f t="shared" si="3"/>
        <v>5665</v>
      </c>
      <c r="H8" s="27">
        <f t="shared" si="4"/>
        <v>0.12551791372166707</v>
      </c>
      <c r="I8" s="31">
        <f t="shared" si="1"/>
        <v>5.5299368604397996</v>
      </c>
      <c r="J8" s="24">
        <v>730</v>
      </c>
    </row>
    <row r="9" spans="1:10" ht="17.25" customHeight="1">
      <c r="A9" s="74">
        <v>14885</v>
      </c>
      <c r="B9" s="24">
        <v>11126</v>
      </c>
      <c r="C9" s="24">
        <f t="shared" si="0"/>
        <v>59277</v>
      </c>
      <c r="D9" s="24">
        <v>29500</v>
      </c>
      <c r="E9" s="24">
        <v>29777</v>
      </c>
      <c r="F9" s="24">
        <f t="shared" si="2"/>
        <v>1940</v>
      </c>
      <c r="G9" s="24">
        <f t="shared" si="3"/>
        <v>8479</v>
      </c>
      <c r="H9" s="27">
        <f t="shared" si="4"/>
        <v>0.16691602031576047</v>
      </c>
      <c r="I9" s="31">
        <f t="shared" si="1"/>
        <v>5.327790760381089</v>
      </c>
      <c r="J9" s="24">
        <v>852</v>
      </c>
    </row>
    <row r="10" spans="1:10" ht="17.25" customHeight="1">
      <c r="A10" s="74">
        <v>17441</v>
      </c>
      <c r="B10" s="25" t="s">
        <v>277</v>
      </c>
      <c r="C10" s="24">
        <v>90971</v>
      </c>
      <c r="D10" s="25" t="s">
        <v>277</v>
      </c>
      <c r="E10" s="25" t="s">
        <v>277</v>
      </c>
      <c r="F10" s="25" t="s">
        <v>277</v>
      </c>
      <c r="G10" s="24">
        <f t="shared" si="3"/>
        <v>31694</v>
      </c>
      <c r="H10" s="27">
        <f t="shared" si="4"/>
        <v>0.53467618131821781</v>
      </c>
      <c r="I10" s="25" t="s">
        <v>277</v>
      </c>
      <c r="J10" s="24">
        <v>1308</v>
      </c>
    </row>
    <row r="11" spans="1:10" ht="17.25" customHeight="1">
      <c r="A11" s="74">
        <v>18537</v>
      </c>
      <c r="B11" s="24">
        <v>19800</v>
      </c>
      <c r="C11" s="24">
        <f>D11+E11</f>
        <v>96878</v>
      </c>
      <c r="D11" s="24">
        <v>47704</v>
      </c>
      <c r="E11" s="24">
        <v>49174</v>
      </c>
      <c r="F11" s="25" t="s">
        <v>277</v>
      </c>
      <c r="G11" s="24">
        <f t="shared" si="3"/>
        <v>5907</v>
      </c>
      <c r="H11" s="27">
        <f t="shared" si="4"/>
        <v>6.4932780776291346E-2</v>
      </c>
      <c r="I11" s="31">
        <f>C11/B11</f>
        <v>4.8928282828282832</v>
      </c>
      <c r="J11" s="24">
        <v>1393</v>
      </c>
    </row>
    <row r="12" spans="1:10" ht="17.25" customHeight="1">
      <c r="A12" s="74">
        <v>20363</v>
      </c>
      <c r="B12" s="24">
        <v>22694</v>
      </c>
      <c r="C12" s="24">
        <f t="shared" ref="C12:C24" si="5">D12+E12</f>
        <v>109101</v>
      </c>
      <c r="D12" s="24">
        <v>53567</v>
      </c>
      <c r="E12" s="24">
        <v>55534</v>
      </c>
      <c r="F12" s="24">
        <f>B12-B11</f>
        <v>2894</v>
      </c>
      <c r="G12" s="24">
        <f t="shared" si="3"/>
        <v>12223</v>
      </c>
      <c r="H12" s="27">
        <f t="shared" si="4"/>
        <v>0.1261689960568963</v>
      </c>
      <c r="I12" s="31">
        <f t="shared" ref="I12:I25" si="6">C12/B12</f>
        <v>4.8074821538732708</v>
      </c>
      <c r="J12" s="24">
        <f>C12/68.7</f>
        <v>1588.0786026200872</v>
      </c>
    </row>
    <row r="13" spans="1:10" ht="17.25" customHeight="1">
      <c r="A13" s="74">
        <v>22190</v>
      </c>
      <c r="B13" s="24">
        <v>28089</v>
      </c>
      <c r="C13" s="24">
        <f t="shared" si="5"/>
        <v>124601</v>
      </c>
      <c r="D13" s="24">
        <v>61058</v>
      </c>
      <c r="E13" s="24">
        <v>63543</v>
      </c>
      <c r="F13" s="24">
        <f t="shared" ref="F13:F23" si="7">B13-B12</f>
        <v>5395</v>
      </c>
      <c r="G13" s="24">
        <f t="shared" si="3"/>
        <v>15500</v>
      </c>
      <c r="H13" s="27">
        <f t="shared" si="4"/>
        <v>0.14207019184058808</v>
      </c>
      <c r="I13" s="31">
        <f t="shared" si="6"/>
        <v>4.435935775570508</v>
      </c>
      <c r="J13" s="24">
        <f>C13/68.7</f>
        <v>1813.6972343522561</v>
      </c>
    </row>
    <row r="14" spans="1:10" ht="17.25" customHeight="1">
      <c r="A14" s="74">
        <v>24016</v>
      </c>
      <c r="B14" s="24">
        <v>43908</v>
      </c>
      <c r="C14" s="24">
        <f t="shared" si="5"/>
        <v>175183</v>
      </c>
      <c r="D14" s="24">
        <v>88314</v>
      </c>
      <c r="E14" s="24">
        <v>86869</v>
      </c>
      <c r="F14" s="24">
        <f t="shared" si="7"/>
        <v>15819</v>
      </c>
      <c r="G14" s="24">
        <f t="shared" si="3"/>
        <v>50582</v>
      </c>
      <c r="H14" s="27">
        <f t="shared" si="4"/>
        <v>0.40595179813966181</v>
      </c>
      <c r="I14" s="31">
        <f t="shared" si="6"/>
        <v>3.9897740730618567</v>
      </c>
      <c r="J14" s="24">
        <f>C14/69.51</f>
        <v>2520.2560782621204</v>
      </c>
    </row>
    <row r="15" spans="1:10" ht="17.25" customHeight="1">
      <c r="A15" s="74">
        <v>25842</v>
      </c>
      <c r="B15" s="24">
        <v>62169</v>
      </c>
      <c r="C15" s="24">
        <f t="shared" si="5"/>
        <v>228978</v>
      </c>
      <c r="D15" s="24">
        <v>116298</v>
      </c>
      <c r="E15" s="24">
        <v>112680</v>
      </c>
      <c r="F15" s="24">
        <f t="shared" si="7"/>
        <v>18261</v>
      </c>
      <c r="G15" s="24">
        <f t="shared" si="3"/>
        <v>53795</v>
      </c>
      <c r="H15" s="27">
        <f t="shared" si="4"/>
        <v>0.30707888322497046</v>
      </c>
      <c r="I15" s="31">
        <f t="shared" si="6"/>
        <v>3.6831539834965978</v>
      </c>
      <c r="J15" s="24">
        <f>C15/69.63</f>
        <v>3288.4963377854374</v>
      </c>
    </row>
    <row r="16" spans="1:10" ht="17.25" customHeight="1">
      <c r="A16" s="74">
        <v>27668</v>
      </c>
      <c r="B16" s="24">
        <v>77281</v>
      </c>
      <c r="C16" s="24">
        <f t="shared" si="5"/>
        <v>265975</v>
      </c>
      <c r="D16" s="24">
        <v>134919</v>
      </c>
      <c r="E16" s="24">
        <v>131056</v>
      </c>
      <c r="F16" s="24">
        <f t="shared" si="7"/>
        <v>15112</v>
      </c>
      <c r="G16" s="24">
        <f t="shared" si="3"/>
        <v>36997</v>
      </c>
      <c r="H16" s="27">
        <f t="shared" si="4"/>
        <v>0.16157447440365449</v>
      </c>
      <c r="I16" s="31">
        <f t="shared" si="6"/>
        <v>3.4416609515922412</v>
      </c>
      <c r="J16" s="24">
        <f t="shared" ref="J16:J18" si="8">C16/69.63</f>
        <v>3819.8334051414622</v>
      </c>
    </row>
    <row r="17" spans="1:14" ht="17.25" customHeight="1">
      <c r="A17" s="74">
        <v>29495</v>
      </c>
      <c r="B17" s="24">
        <v>96757</v>
      </c>
      <c r="C17" s="24">
        <f t="shared" si="5"/>
        <v>300248</v>
      </c>
      <c r="D17" s="24">
        <v>152281</v>
      </c>
      <c r="E17" s="24">
        <v>147967</v>
      </c>
      <c r="F17" s="24">
        <f t="shared" si="7"/>
        <v>19476</v>
      </c>
      <c r="G17" s="24">
        <f t="shared" si="3"/>
        <v>34273</v>
      </c>
      <c r="H17" s="27">
        <f t="shared" si="4"/>
        <v>0.12885797537362534</v>
      </c>
      <c r="I17" s="31">
        <f t="shared" si="6"/>
        <v>3.1031139865849497</v>
      </c>
      <c r="J17" s="24">
        <f t="shared" si="8"/>
        <v>4312.0494039925325</v>
      </c>
    </row>
    <row r="18" spans="1:14" ht="17.25" customHeight="1">
      <c r="A18" s="74">
        <v>31321</v>
      </c>
      <c r="B18" s="24">
        <v>108775</v>
      </c>
      <c r="C18" s="24">
        <f t="shared" si="5"/>
        <v>328387</v>
      </c>
      <c r="D18" s="24">
        <v>167306</v>
      </c>
      <c r="E18" s="24">
        <v>161081</v>
      </c>
      <c r="F18" s="24">
        <f t="shared" si="7"/>
        <v>12018</v>
      </c>
      <c r="G18" s="24">
        <f t="shared" si="3"/>
        <v>28139</v>
      </c>
      <c r="H18" s="27">
        <f t="shared" si="4"/>
        <v>9.3719192134502138E-2</v>
      </c>
      <c r="I18" s="31">
        <f t="shared" si="6"/>
        <v>3.0189565617099516</v>
      </c>
      <c r="J18" s="24">
        <f t="shared" si="8"/>
        <v>4716.1711905787743</v>
      </c>
      <c r="N18" s="187"/>
    </row>
    <row r="19" spans="1:14" ht="17.25" customHeight="1">
      <c r="A19" s="74">
        <v>33147</v>
      </c>
      <c r="B19" s="24">
        <v>124261</v>
      </c>
      <c r="C19" s="24">
        <f t="shared" si="5"/>
        <v>350330</v>
      </c>
      <c r="D19" s="24">
        <v>178914</v>
      </c>
      <c r="E19" s="24">
        <v>171416</v>
      </c>
      <c r="F19" s="24">
        <f t="shared" si="7"/>
        <v>15486</v>
      </c>
      <c r="G19" s="24">
        <f t="shared" si="3"/>
        <v>21943</v>
      </c>
      <c r="H19" s="27">
        <f t="shared" si="4"/>
        <v>6.6820550143580598E-2</v>
      </c>
      <c r="I19" s="31">
        <f t="shared" si="6"/>
        <v>2.8193077474026444</v>
      </c>
      <c r="J19" s="24">
        <f>C19/69.51</f>
        <v>5039.9942454323118</v>
      </c>
    </row>
    <row r="20" spans="1:14" ht="17.25" customHeight="1">
      <c r="A20" s="74">
        <v>34973</v>
      </c>
      <c r="B20" s="24">
        <v>137993</v>
      </c>
      <c r="C20" s="24">
        <f t="shared" si="5"/>
        <v>368651</v>
      </c>
      <c r="D20" s="24">
        <v>186962</v>
      </c>
      <c r="E20" s="24">
        <v>181689</v>
      </c>
      <c r="F20" s="24">
        <f t="shared" si="7"/>
        <v>13732</v>
      </c>
      <c r="G20" s="24">
        <f t="shared" si="3"/>
        <v>18321</v>
      </c>
      <c r="H20" s="27">
        <f t="shared" si="4"/>
        <v>5.2296406245539918E-2</v>
      </c>
      <c r="I20" s="31">
        <f t="shared" si="6"/>
        <v>2.6715195698332526</v>
      </c>
      <c r="J20" s="24">
        <f t="shared" ref="J20:J23" si="9">C20/69.51</f>
        <v>5303.5678319666231</v>
      </c>
    </row>
    <row r="21" spans="1:14" s="16" customFormat="1" ht="17.25" customHeight="1">
      <c r="A21" s="74">
        <v>36800</v>
      </c>
      <c r="B21" s="24">
        <v>148455</v>
      </c>
      <c r="C21" s="24">
        <f t="shared" si="5"/>
        <v>379185</v>
      </c>
      <c r="D21" s="24">
        <v>190927</v>
      </c>
      <c r="E21" s="24">
        <v>188258</v>
      </c>
      <c r="F21" s="24">
        <f t="shared" si="7"/>
        <v>10462</v>
      </c>
      <c r="G21" s="24">
        <f t="shared" si="3"/>
        <v>10534</v>
      </c>
      <c r="H21" s="27">
        <f t="shared" si="4"/>
        <v>2.8574451174688254E-2</v>
      </c>
      <c r="I21" s="31">
        <f t="shared" si="6"/>
        <v>2.5542083459634233</v>
      </c>
      <c r="J21" s="24">
        <f t="shared" si="9"/>
        <v>5455.1143720328009</v>
      </c>
    </row>
    <row r="22" spans="1:14" s="16" customFormat="1" ht="17.25" customHeight="1">
      <c r="A22" s="75">
        <v>38626</v>
      </c>
      <c r="B22" s="24">
        <v>161232</v>
      </c>
      <c r="C22" s="24">
        <f t="shared" si="5"/>
        <v>396014</v>
      </c>
      <c r="D22" s="24">
        <v>198365</v>
      </c>
      <c r="E22" s="24">
        <v>197649</v>
      </c>
      <c r="F22" s="24">
        <f t="shared" si="7"/>
        <v>12777</v>
      </c>
      <c r="G22" s="24">
        <f t="shared" si="3"/>
        <v>16829</v>
      </c>
      <c r="H22" s="27">
        <f t="shared" si="4"/>
        <v>4.4382029879873941E-2</v>
      </c>
      <c r="I22" s="31">
        <f t="shared" si="6"/>
        <v>2.4561749528629551</v>
      </c>
      <c r="J22" s="24">
        <f t="shared" si="9"/>
        <v>5697.2234210904899</v>
      </c>
    </row>
    <row r="23" spans="1:14" s="16" customFormat="1" ht="17.25" customHeight="1">
      <c r="A23" s="74">
        <v>40452</v>
      </c>
      <c r="B23" s="24">
        <v>171981</v>
      </c>
      <c r="C23" s="24">
        <f t="shared" si="5"/>
        <v>409657</v>
      </c>
      <c r="D23" s="24">
        <v>203778</v>
      </c>
      <c r="E23" s="24">
        <v>205879</v>
      </c>
      <c r="F23" s="24">
        <f t="shared" si="7"/>
        <v>10749</v>
      </c>
      <c r="G23" s="24">
        <f t="shared" si="3"/>
        <v>13643</v>
      </c>
      <c r="H23" s="27">
        <f t="shared" si="4"/>
        <v>3.44508022443651E-2</v>
      </c>
      <c r="I23" s="31">
        <f t="shared" si="6"/>
        <v>2.3819898709741194</v>
      </c>
      <c r="J23" s="24">
        <f t="shared" si="9"/>
        <v>5893.497338512444</v>
      </c>
    </row>
    <row r="24" spans="1:14" s="16" customFormat="1" ht="17.25" customHeight="1">
      <c r="A24" s="23">
        <v>42278</v>
      </c>
      <c r="B24" s="24">
        <v>180170</v>
      </c>
      <c r="C24" s="24">
        <f t="shared" si="5"/>
        <v>423894</v>
      </c>
      <c r="D24" s="82">
        <v>210032</v>
      </c>
      <c r="E24" s="82">
        <v>213862</v>
      </c>
      <c r="F24" s="24">
        <f t="shared" ref="F24:F25" si="10">B24-B23</f>
        <v>8189</v>
      </c>
      <c r="G24" s="24">
        <f t="shared" si="3"/>
        <v>14237</v>
      </c>
      <c r="H24" s="27">
        <f t="shared" si="4"/>
        <v>3.4753464483702222E-2</v>
      </c>
      <c r="I24" s="31">
        <f t="shared" si="6"/>
        <v>2.3527446300715988</v>
      </c>
      <c r="J24" s="24">
        <f>C24/69.57</f>
        <v>6093.0573523070298</v>
      </c>
    </row>
    <row r="25" spans="1:14" s="16" customFormat="1" ht="17.25" customHeight="1">
      <c r="A25" s="23">
        <v>44105</v>
      </c>
      <c r="B25" s="24">
        <v>193204</v>
      </c>
      <c r="C25" s="24">
        <f>SUM(D25:E25)</f>
        <v>436905</v>
      </c>
      <c r="D25" s="82">
        <v>215596</v>
      </c>
      <c r="E25" s="82">
        <v>221309</v>
      </c>
      <c r="F25" s="24">
        <f t="shared" si="10"/>
        <v>13034</v>
      </c>
      <c r="G25" s="24">
        <f t="shared" si="3"/>
        <v>13011</v>
      </c>
      <c r="H25" s="27">
        <f t="shared" si="4"/>
        <v>3.0693994253280302E-2</v>
      </c>
      <c r="I25" s="31">
        <f t="shared" si="6"/>
        <v>2.2613662243017743</v>
      </c>
      <c r="J25" s="24">
        <f>C25/69.56</f>
        <v>6280.9804485336399</v>
      </c>
    </row>
    <row r="26" spans="1:14" ht="17.25" customHeight="1">
      <c r="A26" s="76">
        <v>45536</v>
      </c>
      <c r="B26" s="77">
        <v>203819</v>
      </c>
      <c r="C26" s="77">
        <v>443882</v>
      </c>
      <c r="D26" s="83">
        <v>218826</v>
      </c>
      <c r="E26" s="83">
        <v>225056</v>
      </c>
      <c r="F26" s="77">
        <v>10615</v>
      </c>
      <c r="G26" s="77">
        <v>6977</v>
      </c>
      <c r="H26" s="78">
        <v>1.5969146610819284E-2</v>
      </c>
      <c r="I26" s="79">
        <v>2.1778244422747632</v>
      </c>
      <c r="J26" s="67">
        <v>6381.2823461759626</v>
      </c>
    </row>
    <row r="27" spans="1:14">
      <c r="A27" s="17"/>
      <c r="B27" s="18"/>
      <c r="C27" s="18"/>
      <c r="D27" s="18"/>
      <c r="E27" s="18"/>
      <c r="F27" s="19"/>
      <c r="G27" s="19"/>
      <c r="H27" s="19"/>
      <c r="I27" s="20"/>
      <c r="J27" s="18"/>
    </row>
    <row r="28" spans="1:14">
      <c r="A28" s="2" t="s">
        <v>343</v>
      </c>
    </row>
    <row r="29" spans="1:14" ht="13.5" customHeight="1">
      <c r="A29" s="2" t="s">
        <v>342</v>
      </c>
    </row>
    <row r="30" spans="1:14">
      <c r="A30" s="2" t="s">
        <v>344</v>
      </c>
    </row>
    <row r="32" spans="1:14">
      <c r="A32" s="188" t="s">
        <v>285</v>
      </c>
      <c r="B32" s="188"/>
      <c r="C32" s="188"/>
      <c r="D32" s="188"/>
      <c r="E32" s="188"/>
      <c r="F32" s="188"/>
      <c r="G32" s="188"/>
      <c r="H32" s="188"/>
      <c r="I32" s="188"/>
      <c r="J32" s="188"/>
    </row>
    <row r="59" spans="1:10">
      <c r="A59" s="188" t="s">
        <v>346</v>
      </c>
      <c r="B59" s="188"/>
      <c r="C59" s="188"/>
      <c r="D59" s="188"/>
      <c r="E59" s="188"/>
      <c r="F59" s="188"/>
      <c r="G59" s="188"/>
      <c r="H59" s="188"/>
      <c r="I59" s="188"/>
      <c r="J59" s="188"/>
    </row>
  </sheetData>
  <mergeCells count="7">
    <mergeCell ref="A32:J32"/>
    <mergeCell ref="A59:J59"/>
    <mergeCell ref="A1:J1"/>
    <mergeCell ref="A2:A4"/>
    <mergeCell ref="B2:B4"/>
    <mergeCell ref="C2:E3"/>
    <mergeCell ref="F2:H3"/>
  </mergeCells>
  <phoneticPr fontId="5"/>
  <printOptions gridLinesSet="0"/>
  <pageMargins left="0.39370078740157483" right="0.23622047244094491" top="0.51181102362204722" bottom="0.70866141732283472" header="0.51181102362204722" footer="0.51181102362204722"/>
  <pageSetup paperSize="9" scale="66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Q161"/>
  <sheetViews>
    <sheetView topLeftCell="A103" zoomScaleNormal="100" workbookViewId="0">
      <selection activeCell="L113" sqref="L113"/>
    </sheetView>
  </sheetViews>
  <sheetFormatPr defaultColWidth="9" defaultRowHeight="13.2"/>
  <cols>
    <col min="1" max="1" width="19.88671875" style="6" customWidth="1"/>
    <col min="2" max="5" width="9.77734375" style="6" customWidth="1"/>
    <col min="6" max="6" width="4.33203125" style="6" customWidth="1"/>
    <col min="7" max="7" width="19.21875" style="6" customWidth="1"/>
    <col min="8" max="11" width="9.77734375" style="6" customWidth="1"/>
    <col min="12" max="16384" width="9" style="6"/>
  </cols>
  <sheetData>
    <row r="1" spans="1:11" ht="18.75" customHeight="1">
      <c r="A1" s="204" t="s">
        <v>337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</row>
    <row r="2" spans="1:11" ht="18" customHeight="1">
      <c r="A2" s="5" t="s">
        <v>355</v>
      </c>
      <c r="B2" s="5"/>
      <c r="C2" s="5"/>
      <c r="D2" s="5"/>
      <c r="E2" s="34"/>
      <c r="F2" s="5"/>
      <c r="G2" s="5"/>
      <c r="H2" s="35"/>
      <c r="I2" s="21"/>
      <c r="J2" s="21"/>
      <c r="K2" s="7"/>
    </row>
    <row r="3" spans="1:11" ht="17.25" customHeight="1">
      <c r="A3" s="199" t="s">
        <v>73</v>
      </c>
      <c r="B3" s="36" t="s">
        <v>72</v>
      </c>
      <c r="C3" s="201" t="s">
        <v>0</v>
      </c>
      <c r="D3" s="202"/>
      <c r="E3" s="203"/>
      <c r="F3" s="8"/>
      <c r="G3" s="199" t="s">
        <v>73</v>
      </c>
      <c r="H3" s="36" t="s">
        <v>72</v>
      </c>
      <c r="I3" s="201" t="s">
        <v>0</v>
      </c>
      <c r="J3" s="202"/>
      <c r="K3" s="203"/>
    </row>
    <row r="4" spans="1:11" ht="17.25" customHeight="1">
      <c r="A4" s="200"/>
      <c r="B4" s="37" t="s">
        <v>3</v>
      </c>
      <c r="C4" s="38" t="s">
        <v>6</v>
      </c>
      <c r="D4" s="38" t="s">
        <v>7</v>
      </c>
      <c r="E4" s="38" t="s">
        <v>8</v>
      </c>
      <c r="F4" s="8"/>
      <c r="G4" s="200"/>
      <c r="H4" s="37" t="s">
        <v>3</v>
      </c>
      <c r="I4" s="38" t="s">
        <v>6</v>
      </c>
      <c r="J4" s="38" t="s">
        <v>7</v>
      </c>
      <c r="K4" s="38" t="s">
        <v>8</v>
      </c>
    </row>
    <row r="5" spans="1:11" ht="18.899999999999999" customHeight="1">
      <c r="A5" s="39" t="s">
        <v>74</v>
      </c>
      <c r="B5" s="40">
        <v>870</v>
      </c>
      <c r="C5" s="40">
        <v>1468</v>
      </c>
      <c r="D5" s="80">
        <v>727</v>
      </c>
      <c r="E5" s="41">
        <v>741</v>
      </c>
      <c r="F5" s="8"/>
      <c r="G5" s="42" t="s">
        <v>81</v>
      </c>
      <c r="H5" s="110">
        <v>776</v>
      </c>
      <c r="I5" s="110">
        <v>1929</v>
      </c>
      <c r="J5" s="41">
        <v>949</v>
      </c>
      <c r="K5" s="41">
        <v>980</v>
      </c>
    </row>
    <row r="6" spans="1:11" ht="18.899999999999999" customHeight="1">
      <c r="A6" s="39" t="s">
        <v>17</v>
      </c>
      <c r="B6" s="110">
        <v>5169</v>
      </c>
      <c r="C6" s="110">
        <v>9032</v>
      </c>
      <c r="D6" s="110">
        <v>4335</v>
      </c>
      <c r="E6" s="110">
        <v>4697</v>
      </c>
      <c r="F6" s="8"/>
      <c r="G6" s="42" t="s">
        <v>83</v>
      </c>
      <c r="H6" s="110">
        <v>532</v>
      </c>
      <c r="I6" s="110">
        <v>1430</v>
      </c>
      <c r="J6" s="41">
        <v>674</v>
      </c>
      <c r="K6" s="41">
        <v>756</v>
      </c>
    </row>
    <row r="7" spans="1:11" ht="18.899999999999999" customHeight="1">
      <c r="A7" s="39" t="s">
        <v>78</v>
      </c>
      <c r="B7" s="110">
        <v>630</v>
      </c>
      <c r="C7" s="110">
        <v>1125</v>
      </c>
      <c r="D7" s="110">
        <v>569</v>
      </c>
      <c r="E7" s="110">
        <v>556</v>
      </c>
      <c r="F7" s="8"/>
      <c r="G7" s="42" t="s">
        <v>85</v>
      </c>
      <c r="H7" s="110">
        <v>957</v>
      </c>
      <c r="I7" s="110">
        <v>2128</v>
      </c>
      <c r="J7" s="41">
        <v>997</v>
      </c>
      <c r="K7" s="41">
        <v>1131</v>
      </c>
    </row>
    <row r="8" spans="1:11" ht="18.899999999999999" customHeight="1">
      <c r="A8" s="39" t="s">
        <v>80</v>
      </c>
      <c r="B8" s="40">
        <v>359</v>
      </c>
      <c r="C8" s="40">
        <v>664</v>
      </c>
      <c r="D8" s="41">
        <v>336</v>
      </c>
      <c r="E8" s="41">
        <v>328</v>
      </c>
      <c r="F8" s="8"/>
      <c r="G8" s="42" t="s">
        <v>87</v>
      </c>
      <c r="H8" s="110">
        <v>670</v>
      </c>
      <c r="I8" s="110">
        <v>1487</v>
      </c>
      <c r="J8" s="41">
        <v>695</v>
      </c>
      <c r="K8" s="41">
        <v>792</v>
      </c>
    </row>
    <row r="9" spans="1:11" ht="18.899999999999999" customHeight="1">
      <c r="A9" s="39" t="s">
        <v>82</v>
      </c>
      <c r="B9" s="40">
        <v>1178</v>
      </c>
      <c r="C9" s="40">
        <v>1695</v>
      </c>
      <c r="D9" s="41">
        <v>1154</v>
      </c>
      <c r="E9" s="41">
        <v>541</v>
      </c>
      <c r="F9" s="8"/>
      <c r="G9" s="42" t="s">
        <v>89</v>
      </c>
      <c r="H9" s="110">
        <v>528</v>
      </c>
      <c r="I9" s="110">
        <v>1138</v>
      </c>
      <c r="J9" s="41">
        <v>531</v>
      </c>
      <c r="K9" s="41">
        <v>607</v>
      </c>
    </row>
    <row r="10" spans="1:11" ht="18.899999999999999" customHeight="1">
      <c r="A10" s="39" t="s">
        <v>84</v>
      </c>
      <c r="B10" s="40">
        <v>659</v>
      </c>
      <c r="C10" s="40">
        <v>1362</v>
      </c>
      <c r="D10" s="41">
        <v>672</v>
      </c>
      <c r="E10" s="41">
        <v>690</v>
      </c>
      <c r="F10" s="8"/>
      <c r="G10" s="42" t="s">
        <v>91</v>
      </c>
      <c r="H10" s="110">
        <v>595</v>
      </c>
      <c r="I10" s="110">
        <v>1388</v>
      </c>
      <c r="J10" s="41">
        <v>660</v>
      </c>
      <c r="K10" s="41">
        <v>728</v>
      </c>
    </row>
    <row r="11" spans="1:11" ht="18.899999999999999" customHeight="1">
      <c r="A11" s="39" t="s">
        <v>86</v>
      </c>
      <c r="B11" s="40">
        <v>166</v>
      </c>
      <c r="C11" s="40">
        <v>399</v>
      </c>
      <c r="D11" s="41">
        <v>188</v>
      </c>
      <c r="E11" s="41">
        <v>211</v>
      </c>
      <c r="F11" s="8"/>
      <c r="G11" s="42" t="s">
        <v>93</v>
      </c>
      <c r="H11" s="110">
        <v>635</v>
      </c>
      <c r="I11" s="110">
        <v>1607</v>
      </c>
      <c r="J11" s="41">
        <v>783</v>
      </c>
      <c r="K11" s="41">
        <v>824</v>
      </c>
    </row>
    <row r="12" spans="1:11" ht="18.899999999999999" customHeight="1">
      <c r="A12" s="39" t="s">
        <v>88</v>
      </c>
      <c r="B12" s="40">
        <v>801</v>
      </c>
      <c r="C12" s="40">
        <v>1546</v>
      </c>
      <c r="D12" s="41">
        <v>747</v>
      </c>
      <c r="E12" s="41">
        <v>799</v>
      </c>
      <c r="F12" s="8"/>
      <c r="G12" s="42" t="s">
        <v>95</v>
      </c>
      <c r="H12" s="110">
        <v>860</v>
      </c>
      <c r="I12" s="110">
        <v>1896</v>
      </c>
      <c r="J12" s="41">
        <v>928</v>
      </c>
      <c r="K12" s="41">
        <v>968</v>
      </c>
    </row>
    <row r="13" spans="1:11" ht="18.899999999999999" customHeight="1">
      <c r="A13" s="39" t="s">
        <v>90</v>
      </c>
      <c r="B13" s="40">
        <v>729</v>
      </c>
      <c r="C13" s="40">
        <v>1439</v>
      </c>
      <c r="D13" s="41">
        <v>696</v>
      </c>
      <c r="E13" s="41">
        <v>743</v>
      </c>
      <c r="F13" s="8"/>
      <c r="G13" s="42" t="s">
        <v>97</v>
      </c>
      <c r="H13" s="110">
        <v>158</v>
      </c>
      <c r="I13" s="110">
        <v>343</v>
      </c>
      <c r="J13" s="41">
        <v>181</v>
      </c>
      <c r="K13" s="41">
        <v>162</v>
      </c>
    </row>
    <row r="14" spans="1:11" ht="18.899999999999999" customHeight="1">
      <c r="A14" s="39" t="s">
        <v>92</v>
      </c>
      <c r="B14" s="40">
        <v>872</v>
      </c>
      <c r="C14" s="40">
        <v>1876</v>
      </c>
      <c r="D14" s="41">
        <v>898</v>
      </c>
      <c r="E14" s="41">
        <v>978</v>
      </c>
      <c r="F14" s="8"/>
      <c r="G14" s="42" t="s">
        <v>99</v>
      </c>
      <c r="H14" s="110">
        <v>638</v>
      </c>
      <c r="I14" s="110">
        <v>1428</v>
      </c>
      <c r="J14" s="41">
        <v>706</v>
      </c>
      <c r="K14" s="41">
        <v>722</v>
      </c>
    </row>
    <row r="15" spans="1:11" ht="18.899999999999999" customHeight="1">
      <c r="A15" s="39" t="s">
        <v>94</v>
      </c>
      <c r="B15" s="40">
        <v>628</v>
      </c>
      <c r="C15" s="40">
        <v>1267</v>
      </c>
      <c r="D15" s="41">
        <v>655</v>
      </c>
      <c r="E15" s="41">
        <v>612</v>
      </c>
      <c r="F15" s="8"/>
      <c r="G15" s="42" t="s">
        <v>101</v>
      </c>
      <c r="H15" s="110">
        <v>247</v>
      </c>
      <c r="I15" s="110">
        <v>608</v>
      </c>
      <c r="J15" s="41">
        <v>297</v>
      </c>
      <c r="K15" s="41">
        <v>311</v>
      </c>
    </row>
    <row r="16" spans="1:11" ht="18.899999999999999" customHeight="1">
      <c r="A16" s="39" t="s">
        <v>96</v>
      </c>
      <c r="B16" s="40">
        <v>1297</v>
      </c>
      <c r="C16" s="40">
        <v>2040</v>
      </c>
      <c r="D16" s="41">
        <v>1056</v>
      </c>
      <c r="E16" s="41">
        <v>984</v>
      </c>
      <c r="F16" s="8"/>
      <c r="G16" s="42" t="s">
        <v>103</v>
      </c>
      <c r="H16" s="110">
        <v>688</v>
      </c>
      <c r="I16" s="110">
        <v>1587</v>
      </c>
      <c r="J16" s="41">
        <v>810</v>
      </c>
      <c r="K16" s="41">
        <v>777</v>
      </c>
    </row>
    <row r="17" spans="1:11" ht="18.899999999999999" customHeight="1">
      <c r="A17" s="39" t="s">
        <v>98</v>
      </c>
      <c r="B17" s="40">
        <v>980</v>
      </c>
      <c r="C17" s="40">
        <v>2190</v>
      </c>
      <c r="D17" s="41">
        <v>1086</v>
      </c>
      <c r="E17" s="41">
        <v>1104</v>
      </c>
      <c r="F17" s="8"/>
      <c r="G17" s="42" t="s">
        <v>105</v>
      </c>
      <c r="H17" s="110">
        <v>527</v>
      </c>
      <c r="I17" s="110">
        <v>1068</v>
      </c>
      <c r="J17" s="41">
        <v>543</v>
      </c>
      <c r="K17" s="41">
        <v>525</v>
      </c>
    </row>
    <row r="18" spans="1:11" ht="18.899999999999999" customHeight="1">
      <c r="A18" s="39" t="s">
        <v>100</v>
      </c>
      <c r="B18" s="40">
        <v>363</v>
      </c>
      <c r="C18" s="40">
        <v>727</v>
      </c>
      <c r="D18" s="41">
        <v>375</v>
      </c>
      <c r="E18" s="41">
        <v>352</v>
      </c>
      <c r="F18" s="8"/>
      <c r="G18" s="42" t="s">
        <v>107</v>
      </c>
      <c r="H18" s="110">
        <v>1293</v>
      </c>
      <c r="I18" s="110">
        <v>2882</v>
      </c>
      <c r="J18" s="41">
        <v>1382</v>
      </c>
      <c r="K18" s="41">
        <v>1500</v>
      </c>
    </row>
    <row r="19" spans="1:11" ht="18.899999999999999" customHeight="1">
      <c r="A19" s="39" t="s">
        <v>102</v>
      </c>
      <c r="B19" s="40">
        <v>206</v>
      </c>
      <c r="C19" s="40">
        <v>480</v>
      </c>
      <c r="D19" s="41">
        <v>225</v>
      </c>
      <c r="E19" s="41">
        <v>255</v>
      </c>
      <c r="F19" s="8"/>
      <c r="G19" s="42" t="s">
        <v>109</v>
      </c>
      <c r="H19" s="110">
        <v>1102</v>
      </c>
      <c r="I19" s="110">
        <v>2390</v>
      </c>
      <c r="J19" s="41">
        <v>1155</v>
      </c>
      <c r="K19" s="41">
        <v>1235</v>
      </c>
    </row>
    <row r="20" spans="1:11" ht="18.899999999999999" customHeight="1">
      <c r="A20" s="39" t="s">
        <v>104</v>
      </c>
      <c r="B20" s="40">
        <v>445</v>
      </c>
      <c r="C20" s="40">
        <v>1033</v>
      </c>
      <c r="D20" s="41">
        <v>524</v>
      </c>
      <c r="E20" s="41">
        <v>509</v>
      </c>
      <c r="F20" s="8"/>
      <c r="G20" s="42" t="s">
        <v>111</v>
      </c>
      <c r="H20" s="110">
        <v>817</v>
      </c>
      <c r="I20" s="110">
        <v>1774</v>
      </c>
      <c r="J20" s="41">
        <v>831</v>
      </c>
      <c r="K20" s="41">
        <v>943</v>
      </c>
    </row>
    <row r="21" spans="1:11" ht="18.899999999999999" customHeight="1">
      <c r="A21" s="39" t="s">
        <v>106</v>
      </c>
      <c r="B21" s="40">
        <v>936</v>
      </c>
      <c r="C21" s="40">
        <v>2030</v>
      </c>
      <c r="D21" s="41">
        <v>1021</v>
      </c>
      <c r="E21" s="41">
        <v>1009</v>
      </c>
      <c r="F21" s="8"/>
      <c r="G21" s="42" t="s">
        <v>113</v>
      </c>
      <c r="H21" s="110">
        <v>854</v>
      </c>
      <c r="I21" s="110">
        <v>2015</v>
      </c>
      <c r="J21" s="41">
        <v>979</v>
      </c>
      <c r="K21" s="41">
        <v>1036</v>
      </c>
    </row>
    <row r="22" spans="1:11" ht="18.899999999999999" customHeight="1">
      <c r="A22" s="39" t="s">
        <v>108</v>
      </c>
      <c r="B22" s="40">
        <v>690</v>
      </c>
      <c r="C22" s="40">
        <v>1136</v>
      </c>
      <c r="D22" s="41">
        <v>533</v>
      </c>
      <c r="E22" s="41">
        <v>603</v>
      </c>
      <c r="F22" s="8"/>
      <c r="G22" s="42" t="s">
        <v>115</v>
      </c>
      <c r="H22" s="110">
        <v>732</v>
      </c>
      <c r="I22" s="110">
        <v>1812</v>
      </c>
      <c r="J22" s="41">
        <v>906</v>
      </c>
      <c r="K22" s="41">
        <v>906</v>
      </c>
    </row>
    <row r="23" spans="1:11" ht="18.899999999999999" customHeight="1">
      <c r="A23" s="39" t="s">
        <v>110</v>
      </c>
      <c r="B23" s="40">
        <v>420</v>
      </c>
      <c r="C23" s="40">
        <v>1056</v>
      </c>
      <c r="D23" s="41">
        <v>478</v>
      </c>
      <c r="E23" s="41">
        <v>578</v>
      </c>
      <c r="F23" s="8"/>
      <c r="G23" s="42" t="s">
        <v>117</v>
      </c>
      <c r="H23" s="110">
        <v>798</v>
      </c>
      <c r="I23" s="110">
        <v>1309</v>
      </c>
      <c r="J23" s="41">
        <v>672</v>
      </c>
      <c r="K23" s="41">
        <v>637</v>
      </c>
    </row>
    <row r="24" spans="1:11" ht="18.899999999999999" customHeight="1">
      <c r="A24" s="39" t="s">
        <v>112</v>
      </c>
      <c r="B24" s="40">
        <v>641</v>
      </c>
      <c r="C24" s="40">
        <v>1578</v>
      </c>
      <c r="D24" s="41">
        <v>794</v>
      </c>
      <c r="E24" s="41">
        <v>784</v>
      </c>
      <c r="F24" s="8"/>
      <c r="G24" s="42" t="s">
        <v>119</v>
      </c>
      <c r="H24" s="110">
        <v>1206</v>
      </c>
      <c r="I24" s="110">
        <v>2373</v>
      </c>
      <c r="J24" s="41">
        <v>1122</v>
      </c>
      <c r="K24" s="41">
        <v>1251</v>
      </c>
    </row>
    <row r="25" spans="1:11" ht="18.899999999999999" customHeight="1">
      <c r="A25" s="39" t="s">
        <v>114</v>
      </c>
      <c r="B25" s="40">
        <v>450</v>
      </c>
      <c r="C25" s="40">
        <v>1113</v>
      </c>
      <c r="D25" s="41">
        <v>492</v>
      </c>
      <c r="E25" s="41">
        <v>621</v>
      </c>
      <c r="F25" s="8"/>
      <c r="G25" s="42" t="s">
        <v>121</v>
      </c>
      <c r="H25" s="110">
        <v>744</v>
      </c>
      <c r="I25" s="110">
        <v>1664</v>
      </c>
      <c r="J25" s="41">
        <v>791</v>
      </c>
      <c r="K25" s="41">
        <v>873</v>
      </c>
    </row>
    <row r="26" spans="1:11" ht="18.899999999999999" customHeight="1">
      <c r="A26" s="39" t="s">
        <v>116</v>
      </c>
      <c r="B26" s="40">
        <v>0</v>
      </c>
      <c r="C26" s="40">
        <v>0</v>
      </c>
      <c r="D26" s="41">
        <v>0</v>
      </c>
      <c r="E26" s="41">
        <v>0</v>
      </c>
      <c r="F26" s="8"/>
      <c r="G26" s="42" t="s">
        <v>123</v>
      </c>
      <c r="H26" s="110">
        <v>565</v>
      </c>
      <c r="I26" s="110">
        <v>920</v>
      </c>
      <c r="J26" s="41">
        <v>417</v>
      </c>
      <c r="K26" s="41">
        <v>503</v>
      </c>
    </row>
    <row r="27" spans="1:11" ht="18.899999999999999" customHeight="1">
      <c r="A27" s="39" t="s">
        <v>118</v>
      </c>
      <c r="B27" s="40">
        <v>671</v>
      </c>
      <c r="C27" s="40">
        <v>1706</v>
      </c>
      <c r="D27" s="41">
        <v>856</v>
      </c>
      <c r="E27" s="41">
        <v>850</v>
      </c>
      <c r="F27" s="8"/>
      <c r="G27" s="42" t="s">
        <v>125</v>
      </c>
      <c r="H27" s="110">
        <v>619</v>
      </c>
      <c r="I27" s="110">
        <v>1284</v>
      </c>
      <c r="J27" s="41">
        <v>585</v>
      </c>
      <c r="K27" s="41">
        <v>699</v>
      </c>
    </row>
    <row r="28" spans="1:11" ht="18.899999999999999" customHeight="1">
      <c r="A28" s="39" t="s">
        <v>120</v>
      </c>
      <c r="B28" s="40">
        <v>431</v>
      </c>
      <c r="C28" s="40">
        <v>1025</v>
      </c>
      <c r="D28" s="41">
        <v>529</v>
      </c>
      <c r="E28" s="41">
        <v>496</v>
      </c>
      <c r="F28" s="8"/>
      <c r="G28" s="42" t="s">
        <v>127</v>
      </c>
      <c r="H28" s="110">
        <v>455</v>
      </c>
      <c r="I28" s="110">
        <v>825</v>
      </c>
      <c r="J28" s="41">
        <v>434</v>
      </c>
      <c r="K28" s="41">
        <v>391</v>
      </c>
    </row>
    <row r="29" spans="1:11" ht="18.899999999999999" customHeight="1">
      <c r="A29" s="39" t="s">
        <v>122</v>
      </c>
      <c r="B29" s="40">
        <v>202</v>
      </c>
      <c r="C29" s="40">
        <v>420</v>
      </c>
      <c r="D29" s="41">
        <v>211</v>
      </c>
      <c r="E29" s="41">
        <v>209</v>
      </c>
      <c r="F29" s="8"/>
      <c r="G29" s="42" t="s">
        <v>129</v>
      </c>
      <c r="H29" s="110">
        <v>859</v>
      </c>
      <c r="I29" s="110">
        <v>2008</v>
      </c>
      <c r="J29" s="41">
        <v>1029</v>
      </c>
      <c r="K29" s="41">
        <v>979</v>
      </c>
    </row>
    <row r="30" spans="1:11" ht="18.899999999999999" customHeight="1">
      <c r="A30" s="39" t="s">
        <v>124</v>
      </c>
      <c r="B30" s="40">
        <v>2449</v>
      </c>
      <c r="C30" s="40">
        <v>3972</v>
      </c>
      <c r="D30" s="73">
        <v>1906</v>
      </c>
      <c r="E30" s="41">
        <v>2066</v>
      </c>
      <c r="F30" s="8"/>
      <c r="G30" s="42" t="s">
        <v>131</v>
      </c>
      <c r="H30" s="110">
        <v>269</v>
      </c>
      <c r="I30" s="110">
        <v>537</v>
      </c>
      <c r="J30" s="41">
        <v>280</v>
      </c>
      <c r="K30" s="41">
        <v>257</v>
      </c>
    </row>
    <row r="31" spans="1:11" ht="18.899999999999999" customHeight="1">
      <c r="A31" s="39" t="s">
        <v>126</v>
      </c>
      <c r="B31" s="40">
        <v>699</v>
      </c>
      <c r="C31" s="40">
        <v>1628</v>
      </c>
      <c r="D31" s="41">
        <v>814</v>
      </c>
      <c r="E31" s="41">
        <v>814</v>
      </c>
      <c r="F31" s="8"/>
      <c r="G31" s="39" t="s">
        <v>133</v>
      </c>
      <c r="H31" s="110">
        <v>560</v>
      </c>
      <c r="I31" s="110">
        <v>1353</v>
      </c>
      <c r="J31" s="41">
        <v>652</v>
      </c>
      <c r="K31" s="41">
        <v>701</v>
      </c>
    </row>
    <row r="32" spans="1:11" ht="18.899999999999999" customHeight="1">
      <c r="A32" s="39" t="s">
        <v>128</v>
      </c>
      <c r="B32" s="40">
        <v>284</v>
      </c>
      <c r="C32" s="40">
        <v>643</v>
      </c>
      <c r="D32" s="41">
        <v>321</v>
      </c>
      <c r="E32" s="41">
        <v>322</v>
      </c>
      <c r="F32" s="8"/>
      <c r="G32" s="39" t="s">
        <v>135</v>
      </c>
      <c r="H32" s="110">
        <v>1690</v>
      </c>
      <c r="I32" s="110">
        <v>3985</v>
      </c>
      <c r="J32" s="41">
        <v>1952</v>
      </c>
      <c r="K32" s="41">
        <v>2033</v>
      </c>
    </row>
    <row r="33" spans="1:11" ht="18.899999999999999" customHeight="1">
      <c r="A33" s="39" t="s">
        <v>130</v>
      </c>
      <c r="B33" s="40">
        <v>26</v>
      </c>
      <c r="C33" s="40">
        <v>64</v>
      </c>
      <c r="D33" s="41">
        <v>35</v>
      </c>
      <c r="E33" s="41">
        <v>29</v>
      </c>
      <c r="F33" s="8"/>
      <c r="G33" s="39" t="s">
        <v>137</v>
      </c>
      <c r="H33" s="110">
        <v>1143</v>
      </c>
      <c r="I33" s="110">
        <v>2277</v>
      </c>
      <c r="J33" s="41">
        <v>1115</v>
      </c>
      <c r="K33" s="41">
        <v>1162</v>
      </c>
    </row>
    <row r="34" spans="1:11" ht="18.899999999999999" customHeight="1">
      <c r="A34" s="39" t="s">
        <v>132</v>
      </c>
      <c r="B34" s="41" t="s">
        <v>283</v>
      </c>
      <c r="C34" s="41" t="s">
        <v>283</v>
      </c>
      <c r="D34" s="41" t="s">
        <v>283</v>
      </c>
      <c r="E34" s="41" t="s">
        <v>283</v>
      </c>
      <c r="F34" s="8"/>
      <c r="G34" s="39" t="s">
        <v>139</v>
      </c>
      <c r="H34" s="110">
        <v>419</v>
      </c>
      <c r="I34" s="110">
        <v>746</v>
      </c>
      <c r="J34" s="41">
        <v>365</v>
      </c>
      <c r="K34" s="41">
        <v>381</v>
      </c>
    </row>
    <row r="35" spans="1:11" ht="18.899999999999999" customHeight="1">
      <c r="A35" s="39" t="s">
        <v>134</v>
      </c>
      <c r="B35" s="110">
        <v>804</v>
      </c>
      <c r="C35" s="110">
        <v>1583</v>
      </c>
      <c r="D35" s="41">
        <v>793</v>
      </c>
      <c r="E35" s="41">
        <v>790</v>
      </c>
      <c r="F35" s="8"/>
      <c r="G35" s="39" t="s">
        <v>141</v>
      </c>
      <c r="H35" s="110">
        <v>926</v>
      </c>
      <c r="I35" s="110">
        <v>2093</v>
      </c>
      <c r="J35" s="41">
        <v>1029</v>
      </c>
      <c r="K35" s="41">
        <v>1064</v>
      </c>
    </row>
    <row r="36" spans="1:11" ht="18.899999999999999" customHeight="1">
      <c r="A36" s="39" t="s">
        <v>136</v>
      </c>
      <c r="B36" s="40">
        <v>377</v>
      </c>
      <c r="C36" s="40">
        <v>969</v>
      </c>
      <c r="D36" s="41">
        <v>451</v>
      </c>
      <c r="E36" s="41">
        <v>518</v>
      </c>
      <c r="F36" s="8"/>
      <c r="G36" s="39" t="s">
        <v>143</v>
      </c>
      <c r="H36" s="110">
        <v>209</v>
      </c>
      <c r="I36" s="110">
        <v>353</v>
      </c>
      <c r="J36" s="41">
        <v>176</v>
      </c>
      <c r="K36" s="41">
        <v>177</v>
      </c>
    </row>
    <row r="37" spans="1:11" ht="18.899999999999999" customHeight="1">
      <c r="A37" s="39" t="s">
        <v>138</v>
      </c>
      <c r="B37" s="40">
        <v>1314</v>
      </c>
      <c r="C37" s="40">
        <v>3010</v>
      </c>
      <c r="D37" s="41">
        <v>1504</v>
      </c>
      <c r="E37" s="41">
        <v>1506</v>
      </c>
      <c r="F37" s="8"/>
      <c r="G37" s="39" t="s">
        <v>145</v>
      </c>
      <c r="H37" s="110">
        <v>1037</v>
      </c>
      <c r="I37" s="110">
        <v>2029</v>
      </c>
      <c r="J37" s="41">
        <v>1062</v>
      </c>
      <c r="K37" s="41">
        <v>967</v>
      </c>
    </row>
    <row r="38" spans="1:11" ht="18.899999999999999" customHeight="1">
      <c r="A38" s="39" t="s">
        <v>140</v>
      </c>
      <c r="B38" s="40">
        <v>860</v>
      </c>
      <c r="C38" s="40">
        <v>2042</v>
      </c>
      <c r="D38" s="41">
        <v>1047</v>
      </c>
      <c r="E38" s="41">
        <v>995</v>
      </c>
      <c r="F38" s="8"/>
      <c r="G38" s="39" t="s">
        <v>147</v>
      </c>
      <c r="H38" s="110">
        <v>353</v>
      </c>
      <c r="I38" s="110">
        <v>829</v>
      </c>
      <c r="J38" s="41">
        <v>421</v>
      </c>
      <c r="K38" s="41">
        <v>408</v>
      </c>
    </row>
    <row r="39" spans="1:11" ht="18.899999999999999" customHeight="1">
      <c r="A39" s="39" t="s">
        <v>142</v>
      </c>
      <c r="B39" s="40">
        <v>633</v>
      </c>
      <c r="C39" s="40">
        <v>1480</v>
      </c>
      <c r="D39" s="41">
        <v>681</v>
      </c>
      <c r="E39" s="41">
        <v>799</v>
      </c>
      <c r="F39" s="8"/>
      <c r="G39" s="39" t="s">
        <v>149</v>
      </c>
      <c r="H39" s="110">
        <v>1020</v>
      </c>
      <c r="I39" s="110">
        <v>2283</v>
      </c>
      <c r="J39" s="41">
        <v>1139</v>
      </c>
      <c r="K39" s="41">
        <v>1144</v>
      </c>
    </row>
    <row r="40" spans="1:11" ht="18.899999999999999" customHeight="1">
      <c r="A40" s="39" t="s">
        <v>144</v>
      </c>
      <c r="B40" s="40">
        <v>376</v>
      </c>
      <c r="C40" s="40">
        <v>846</v>
      </c>
      <c r="D40" s="41">
        <v>424</v>
      </c>
      <c r="E40" s="41">
        <v>422</v>
      </c>
      <c r="F40" s="8"/>
      <c r="G40" s="39" t="s">
        <v>150</v>
      </c>
      <c r="H40" s="110">
        <v>590</v>
      </c>
      <c r="I40" s="110">
        <v>1353</v>
      </c>
      <c r="J40" s="41">
        <v>650</v>
      </c>
      <c r="K40" s="41">
        <v>703</v>
      </c>
    </row>
    <row r="41" spans="1:11" ht="18.899999999999999" customHeight="1">
      <c r="A41" s="39" t="s">
        <v>146</v>
      </c>
      <c r="B41" s="40">
        <v>454</v>
      </c>
      <c r="C41" s="40">
        <v>981</v>
      </c>
      <c r="D41" s="41">
        <v>479</v>
      </c>
      <c r="E41" s="41">
        <v>502</v>
      </c>
      <c r="F41" s="8"/>
      <c r="G41" s="39" t="s">
        <v>152</v>
      </c>
      <c r="H41" s="110">
        <v>763</v>
      </c>
      <c r="I41" s="110">
        <v>1702</v>
      </c>
      <c r="J41" s="41">
        <v>859</v>
      </c>
      <c r="K41" s="41">
        <v>843</v>
      </c>
    </row>
    <row r="42" spans="1:11" ht="18.899999999999999" customHeight="1">
      <c r="A42" s="39" t="s">
        <v>148</v>
      </c>
      <c r="B42" s="40">
        <v>429</v>
      </c>
      <c r="C42" s="40">
        <v>1036</v>
      </c>
      <c r="D42" s="41">
        <v>518</v>
      </c>
      <c r="E42" s="41">
        <v>518</v>
      </c>
      <c r="F42" s="8"/>
      <c r="G42" s="39" t="s">
        <v>154</v>
      </c>
      <c r="H42" s="110">
        <v>163</v>
      </c>
      <c r="I42" s="110">
        <v>885</v>
      </c>
      <c r="J42" s="41">
        <v>382</v>
      </c>
      <c r="K42" s="41">
        <v>503</v>
      </c>
    </row>
    <row r="43" spans="1:11" ht="18.899999999999999" customHeight="1">
      <c r="A43" s="39" t="s">
        <v>14</v>
      </c>
      <c r="B43" s="40">
        <v>248</v>
      </c>
      <c r="C43" s="40">
        <v>615</v>
      </c>
      <c r="D43" s="41">
        <v>260</v>
      </c>
      <c r="E43" s="41">
        <v>355</v>
      </c>
      <c r="F43" s="8"/>
      <c r="G43" s="39" t="s">
        <v>318</v>
      </c>
      <c r="H43" s="110">
        <v>373</v>
      </c>
      <c r="I43" s="110">
        <v>833</v>
      </c>
      <c r="J43" s="41">
        <v>434</v>
      </c>
      <c r="K43" s="41">
        <v>399</v>
      </c>
    </row>
    <row r="44" spans="1:11" ht="18.899999999999999" customHeight="1">
      <c r="A44" s="42" t="s">
        <v>151</v>
      </c>
      <c r="B44" s="40">
        <v>1371</v>
      </c>
      <c r="C44" s="40">
        <v>2336</v>
      </c>
      <c r="D44" s="41">
        <v>1158</v>
      </c>
      <c r="E44" s="41">
        <v>1178</v>
      </c>
      <c r="F44" s="8"/>
      <c r="G44" s="39" t="s">
        <v>158</v>
      </c>
      <c r="H44" s="110">
        <v>8</v>
      </c>
      <c r="I44" s="110">
        <v>21</v>
      </c>
      <c r="J44" s="41">
        <v>12</v>
      </c>
      <c r="K44" s="41">
        <v>9</v>
      </c>
    </row>
    <row r="45" spans="1:11" ht="18.899999999999999" customHeight="1">
      <c r="A45" s="39" t="s">
        <v>153</v>
      </c>
      <c r="B45" s="40">
        <v>1131</v>
      </c>
      <c r="C45" s="40">
        <v>2401</v>
      </c>
      <c r="D45" s="41">
        <v>1094</v>
      </c>
      <c r="E45" s="41">
        <v>1307</v>
      </c>
      <c r="F45" s="8"/>
      <c r="G45" s="39" t="s">
        <v>160</v>
      </c>
      <c r="H45" s="110">
        <v>348</v>
      </c>
      <c r="I45" s="110">
        <v>865</v>
      </c>
      <c r="J45" s="41">
        <v>421</v>
      </c>
      <c r="K45" s="41">
        <v>444</v>
      </c>
    </row>
    <row r="46" spans="1:11" ht="18.899999999999999" customHeight="1">
      <c r="A46" s="42" t="s">
        <v>155</v>
      </c>
      <c r="B46" s="40">
        <v>697</v>
      </c>
      <c r="C46" s="40">
        <v>1367</v>
      </c>
      <c r="D46" s="41">
        <v>672</v>
      </c>
      <c r="E46" s="41">
        <v>695</v>
      </c>
      <c r="F46" s="8"/>
      <c r="G46" s="39" t="s">
        <v>162</v>
      </c>
      <c r="H46" s="110">
        <v>435</v>
      </c>
      <c r="I46" s="110">
        <v>1027</v>
      </c>
      <c r="J46" s="41">
        <v>492</v>
      </c>
      <c r="K46" s="41">
        <v>535</v>
      </c>
    </row>
    <row r="47" spans="1:11" ht="18.899999999999999" customHeight="1">
      <c r="A47" s="42" t="s">
        <v>156</v>
      </c>
      <c r="B47" s="40">
        <v>995</v>
      </c>
      <c r="C47" s="40">
        <v>1892</v>
      </c>
      <c r="D47" s="41">
        <v>881</v>
      </c>
      <c r="E47" s="41">
        <v>1011</v>
      </c>
      <c r="F47" s="8"/>
      <c r="G47" s="39" t="s">
        <v>164</v>
      </c>
      <c r="H47" s="110">
        <v>300</v>
      </c>
      <c r="I47" s="110">
        <v>793</v>
      </c>
      <c r="J47" s="41">
        <v>354</v>
      </c>
      <c r="K47" s="41">
        <v>439</v>
      </c>
    </row>
    <row r="48" spans="1:11" ht="18.899999999999999" customHeight="1">
      <c r="A48" s="42" t="s">
        <v>157</v>
      </c>
      <c r="B48" s="40">
        <v>782</v>
      </c>
      <c r="C48" s="40">
        <v>1538</v>
      </c>
      <c r="D48" s="41">
        <v>711</v>
      </c>
      <c r="E48" s="41">
        <v>827</v>
      </c>
      <c r="F48" s="8"/>
      <c r="G48" s="39" t="s">
        <v>323</v>
      </c>
      <c r="H48" s="110">
        <v>403</v>
      </c>
      <c r="I48" s="110">
        <v>1044</v>
      </c>
      <c r="J48" s="41">
        <v>497</v>
      </c>
      <c r="K48" s="41">
        <v>547</v>
      </c>
    </row>
    <row r="49" spans="1:11" ht="18.899999999999999" customHeight="1">
      <c r="A49" s="42" t="s">
        <v>159</v>
      </c>
      <c r="B49" s="40">
        <v>660</v>
      </c>
      <c r="C49" s="40">
        <v>1522</v>
      </c>
      <c r="D49" s="41">
        <v>703</v>
      </c>
      <c r="E49" s="41">
        <v>819</v>
      </c>
      <c r="F49" s="8"/>
      <c r="G49" s="39" t="s">
        <v>324</v>
      </c>
      <c r="H49" s="110">
        <v>46</v>
      </c>
      <c r="I49" s="110">
        <v>107</v>
      </c>
      <c r="J49" s="41">
        <v>52</v>
      </c>
      <c r="K49" s="41">
        <v>55</v>
      </c>
    </row>
    <row r="50" spans="1:11" ht="18.899999999999999" customHeight="1">
      <c r="A50" s="42" t="s">
        <v>161</v>
      </c>
      <c r="B50" s="40">
        <v>951</v>
      </c>
      <c r="C50" s="40">
        <v>2149</v>
      </c>
      <c r="D50" s="41">
        <v>1056</v>
      </c>
      <c r="E50" s="41">
        <v>1093</v>
      </c>
      <c r="F50" s="8"/>
      <c r="G50" s="39" t="s">
        <v>166</v>
      </c>
      <c r="H50" s="110">
        <v>414</v>
      </c>
      <c r="I50" s="110">
        <v>1002</v>
      </c>
      <c r="J50" s="41">
        <v>479</v>
      </c>
      <c r="K50" s="41">
        <v>523</v>
      </c>
    </row>
    <row r="51" spans="1:11" ht="18.899999999999999" customHeight="1">
      <c r="A51" s="42" t="s">
        <v>163</v>
      </c>
      <c r="B51" s="40">
        <v>939</v>
      </c>
      <c r="C51" s="40">
        <v>2155</v>
      </c>
      <c r="D51" s="41">
        <v>998</v>
      </c>
      <c r="E51" s="41">
        <v>1157</v>
      </c>
      <c r="F51" s="8"/>
      <c r="G51" s="39" t="s">
        <v>325</v>
      </c>
      <c r="H51" s="110">
        <v>497</v>
      </c>
      <c r="I51" s="110">
        <v>1293</v>
      </c>
      <c r="J51" s="41">
        <v>645</v>
      </c>
      <c r="K51" s="41">
        <v>648</v>
      </c>
    </row>
    <row r="52" spans="1:11" ht="18.75" customHeight="1">
      <c r="A52" s="42" t="s">
        <v>165</v>
      </c>
      <c r="B52" s="40">
        <v>1062</v>
      </c>
      <c r="C52" s="40">
        <v>2419</v>
      </c>
      <c r="D52" s="41">
        <v>1113</v>
      </c>
      <c r="E52" s="41">
        <v>1306</v>
      </c>
      <c r="F52" s="8"/>
      <c r="G52" s="39" t="s">
        <v>326</v>
      </c>
      <c r="H52" s="110">
        <v>679</v>
      </c>
      <c r="I52" s="110">
        <v>1887</v>
      </c>
      <c r="J52" s="41">
        <v>908</v>
      </c>
      <c r="K52" s="41">
        <v>979</v>
      </c>
    </row>
    <row r="53" spans="1:11" ht="18.899999999999999" customHeight="1">
      <c r="A53" s="42" t="s">
        <v>167</v>
      </c>
      <c r="B53" s="40">
        <v>593</v>
      </c>
      <c r="C53" s="40">
        <v>1542</v>
      </c>
      <c r="D53" s="41">
        <v>699</v>
      </c>
      <c r="E53" s="41">
        <v>843</v>
      </c>
      <c r="F53" s="8"/>
      <c r="G53" s="39" t="s">
        <v>168</v>
      </c>
      <c r="H53" s="110">
        <v>435</v>
      </c>
      <c r="I53" s="110">
        <v>998</v>
      </c>
      <c r="J53" s="41">
        <v>516</v>
      </c>
      <c r="K53" s="41">
        <v>482</v>
      </c>
    </row>
    <row r="54" spans="1:11" ht="18.899999999999999" customHeight="1">
      <c r="A54" s="42" t="s">
        <v>75</v>
      </c>
      <c r="B54" s="40">
        <v>766</v>
      </c>
      <c r="C54" s="40">
        <v>1695</v>
      </c>
      <c r="D54" s="41">
        <v>798</v>
      </c>
      <c r="E54" s="41">
        <v>897</v>
      </c>
      <c r="F54" s="8"/>
      <c r="G54" s="39" t="s">
        <v>169</v>
      </c>
      <c r="H54" s="110">
        <v>578</v>
      </c>
      <c r="I54" s="110">
        <v>1469</v>
      </c>
      <c r="J54" s="41">
        <v>735</v>
      </c>
      <c r="K54" s="41">
        <v>734</v>
      </c>
    </row>
    <row r="55" spans="1:11" ht="18.899999999999999" customHeight="1">
      <c r="A55" s="42" t="s">
        <v>76</v>
      </c>
      <c r="B55" s="40">
        <v>963</v>
      </c>
      <c r="C55" s="40">
        <v>2306</v>
      </c>
      <c r="D55" s="41">
        <v>1063</v>
      </c>
      <c r="E55" s="41">
        <v>1243</v>
      </c>
      <c r="F55" s="8"/>
      <c r="G55" s="39" t="s">
        <v>171</v>
      </c>
      <c r="H55" s="110">
        <v>688</v>
      </c>
      <c r="I55" s="110">
        <v>1598</v>
      </c>
      <c r="J55" s="41">
        <v>792</v>
      </c>
      <c r="K55" s="41">
        <v>806</v>
      </c>
    </row>
    <row r="56" spans="1:11" ht="18.75" customHeight="1">
      <c r="A56" s="42" t="s">
        <v>77</v>
      </c>
      <c r="B56" s="40">
        <v>782</v>
      </c>
      <c r="C56" s="40">
        <v>1679</v>
      </c>
      <c r="D56" s="41">
        <v>792</v>
      </c>
      <c r="E56" s="41">
        <v>887</v>
      </c>
      <c r="F56" s="8"/>
      <c r="G56" s="39" t="s">
        <v>173</v>
      </c>
      <c r="H56" s="110">
        <v>388</v>
      </c>
      <c r="I56" s="110">
        <v>1028</v>
      </c>
      <c r="J56" s="41">
        <v>514</v>
      </c>
      <c r="K56" s="41">
        <v>514</v>
      </c>
    </row>
    <row r="57" spans="1:11" ht="18.75" customHeight="1">
      <c r="A57" s="42" t="s">
        <v>79</v>
      </c>
      <c r="B57" s="84">
        <v>493</v>
      </c>
      <c r="C57" s="84">
        <v>1126</v>
      </c>
      <c r="D57" s="41">
        <v>521</v>
      </c>
      <c r="E57" s="41">
        <v>605</v>
      </c>
      <c r="F57" s="8"/>
      <c r="G57" s="39" t="s">
        <v>175</v>
      </c>
      <c r="H57" s="110">
        <v>2038</v>
      </c>
      <c r="I57" s="110">
        <v>4610</v>
      </c>
      <c r="J57" s="41">
        <v>2306</v>
      </c>
      <c r="K57" s="41">
        <v>2304</v>
      </c>
    </row>
    <row r="58" spans="1:11" ht="33" customHeight="1">
      <c r="A58" s="205" t="s">
        <v>345</v>
      </c>
      <c r="B58" s="205"/>
      <c r="C58" s="205"/>
      <c r="D58" s="205"/>
      <c r="E58" s="205"/>
      <c r="F58" s="205"/>
      <c r="G58" s="205"/>
      <c r="H58" s="205"/>
      <c r="I58" s="205"/>
      <c r="J58" s="205"/>
      <c r="K58" s="205"/>
    </row>
    <row r="59" spans="1:11" ht="20.100000000000001" customHeight="1">
      <c r="A59" s="199" t="s">
        <v>73</v>
      </c>
      <c r="B59" s="36"/>
      <c r="C59" s="201" t="s">
        <v>282</v>
      </c>
      <c r="D59" s="202"/>
      <c r="E59" s="203"/>
      <c r="F59" s="8"/>
      <c r="G59" s="199" t="s">
        <v>73</v>
      </c>
      <c r="H59" s="36" t="s">
        <v>72</v>
      </c>
      <c r="I59" s="201" t="s">
        <v>0</v>
      </c>
      <c r="J59" s="202"/>
      <c r="K59" s="203"/>
    </row>
    <row r="60" spans="1:11" ht="20.100000000000001" customHeight="1">
      <c r="A60" s="200"/>
      <c r="B60" s="37" t="s">
        <v>284</v>
      </c>
      <c r="C60" s="38" t="s">
        <v>279</v>
      </c>
      <c r="D60" s="38" t="s">
        <v>280</v>
      </c>
      <c r="E60" s="38" t="s">
        <v>281</v>
      </c>
      <c r="F60" s="8"/>
      <c r="G60" s="200"/>
      <c r="H60" s="37" t="s">
        <v>3</v>
      </c>
      <c r="I60" s="38" t="s">
        <v>6</v>
      </c>
      <c r="J60" s="38" t="s">
        <v>7</v>
      </c>
      <c r="K60" s="38" t="s">
        <v>8</v>
      </c>
    </row>
    <row r="61" spans="1:11" ht="18.899999999999999" customHeight="1">
      <c r="A61" s="39" t="s">
        <v>177</v>
      </c>
      <c r="B61" s="110">
        <v>820</v>
      </c>
      <c r="C61" s="110">
        <v>1693</v>
      </c>
      <c r="D61" s="41">
        <v>812</v>
      </c>
      <c r="E61" s="41">
        <v>881</v>
      </c>
      <c r="F61" s="8"/>
      <c r="G61" s="39" t="s">
        <v>170</v>
      </c>
      <c r="H61" s="118">
        <v>1256</v>
      </c>
      <c r="I61" s="118">
        <v>3003</v>
      </c>
      <c r="J61" s="119">
        <v>1477</v>
      </c>
      <c r="K61" s="119">
        <v>1526</v>
      </c>
    </row>
    <row r="62" spans="1:11" ht="18.899999999999999" customHeight="1">
      <c r="A62" s="39" t="s">
        <v>179</v>
      </c>
      <c r="B62" s="110">
        <v>271</v>
      </c>
      <c r="C62" s="110">
        <v>637</v>
      </c>
      <c r="D62" s="41">
        <v>335</v>
      </c>
      <c r="E62" s="41">
        <v>302</v>
      </c>
      <c r="F62" s="8"/>
      <c r="G62" s="39" t="s">
        <v>172</v>
      </c>
      <c r="H62" s="118">
        <v>921</v>
      </c>
      <c r="I62" s="118">
        <v>2505</v>
      </c>
      <c r="J62" s="119">
        <v>1236</v>
      </c>
      <c r="K62" s="119">
        <v>1269</v>
      </c>
    </row>
    <row r="63" spans="1:11" ht="18.899999999999999" customHeight="1">
      <c r="A63" s="39" t="s">
        <v>181</v>
      </c>
      <c r="B63" s="110">
        <v>1289</v>
      </c>
      <c r="C63" s="110">
        <v>2718</v>
      </c>
      <c r="D63" s="41">
        <v>1335</v>
      </c>
      <c r="E63" s="41">
        <v>1383</v>
      </c>
      <c r="F63" s="8"/>
      <c r="G63" s="39" t="s">
        <v>174</v>
      </c>
      <c r="H63" s="118">
        <v>1008</v>
      </c>
      <c r="I63" s="118">
        <v>2691</v>
      </c>
      <c r="J63" s="119">
        <v>1314</v>
      </c>
      <c r="K63" s="119">
        <v>1377</v>
      </c>
    </row>
    <row r="64" spans="1:11" ht="18.899999999999999" customHeight="1">
      <c r="A64" s="39" t="s">
        <v>183</v>
      </c>
      <c r="B64" s="110">
        <v>1213</v>
      </c>
      <c r="C64" s="110">
        <v>2722</v>
      </c>
      <c r="D64" s="41">
        <v>1306</v>
      </c>
      <c r="E64" s="41">
        <v>1416</v>
      </c>
      <c r="F64" s="8"/>
      <c r="G64" s="39" t="s">
        <v>176</v>
      </c>
      <c r="H64" s="118">
        <v>1047</v>
      </c>
      <c r="I64" s="118">
        <v>2493</v>
      </c>
      <c r="J64" s="119">
        <v>1219</v>
      </c>
      <c r="K64" s="119">
        <v>1274</v>
      </c>
    </row>
    <row r="65" spans="1:11" ht="18.899999999999999" customHeight="1">
      <c r="A65" s="39" t="s">
        <v>185</v>
      </c>
      <c r="B65" s="110">
        <v>806</v>
      </c>
      <c r="C65" s="110">
        <v>2036</v>
      </c>
      <c r="D65" s="41">
        <v>1016</v>
      </c>
      <c r="E65" s="41">
        <v>1020</v>
      </c>
      <c r="F65" s="8"/>
      <c r="G65" s="39" t="s">
        <v>178</v>
      </c>
      <c r="H65" s="118">
        <v>581</v>
      </c>
      <c r="I65" s="118">
        <v>1129</v>
      </c>
      <c r="J65" s="119">
        <v>565</v>
      </c>
      <c r="K65" s="119">
        <v>564</v>
      </c>
    </row>
    <row r="66" spans="1:11" ht="18.899999999999999" customHeight="1">
      <c r="A66" s="39" t="s">
        <v>334</v>
      </c>
      <c r="B66" s="110">
        <v>303</v>
      </c>
      <c r="C66" s="110">
        <v>751</v>
      </c>
      <c r="D66" s="41">
        <v>348</v>
      </c>
      <c r="E66" s="41">
        <v>403</v>
      </c>
      <c r="F66" s="8"/>
      <c r="G66" s="39" t="s">
        <v>180</v>
      </c>
      <c r="H66" s="118">
        <v>718</v>
      </c>
      <c r="I66" s="118">
        <v>1661</v>
      </c>
      <c r="J66" s="119">
        <v>807</v>
      </c>
      <c r="K66" s="119">
        <v>854</v>
      </c>
    </row>
    <row r="67" spans="1:11" ht="18.899999999999999" customHeight="1">
      <c r="A67" s="39" t="s">
        <v>335</v>
      </c>
      <c r="B67" s="110">
        <v>331</v>
      </c>
      <c r="C67" s="110">
        <v>965</v>
      </c>
      <c r="D67" s="41">
        <v>452</v>
      </c>
      <c r="E67" s="41">
        <v>513</v>
      </c>
      <c r="F67" s="8"/>
      <c r="G67" s="39" t="s">
        <v>182</v>
      </c>
      <c r="H67" s="118">
        <v>532</v>
      </c>
      <c r="I67" s="118">
        <v>1156</v>
      </c>
      <c r="J67" s="119">
        <v>601</v>
      </c>
      <c r="K67" s="119">
        <v>555</v>
      </c>
    </row>
    <row r="68" spans="1:11" ht="18.899999999999999" customHeight="1">
      <c r="A68" s="39" t="s">
        <v>13</v>
      </c>
      <c r="B68" s="110">
        <v>526</v>
      </c>
      <c r="C68" s="110">
        <v>1126</v>
      </c>
      <c r="D68" s="41">
        <v>535</v>
      </c>
      <c r="E68" s="41">
        <v>591</v>
      </c>
      <c r="F68" s="8"/>
      <c r="G68" s="39" t="s">
        <v>184</v>
      </c>
      <c r="H68" s="118">
        <v>280</v>
      </c>
      <c r="I68" s="118">
        <v>627</v>
      </c>
      <c r="J68" s="119">
        <v>310</v>
      </c>
      <c r="K68" s="119">
        <v>317</v>
      </c>
    </row>
    <row r="69" spans="1:11" ht="18.899999999999999" customHeight="1">
      <c r="A69" s="39" t="s">
        <v>188</v>
      </c>
      <c r="B69" s="110">
        <v>518</v>
      </c>
      <c r="C69" s="110">
        <v>1320</v>
      </c>
      <c r="D69" s="41">
        <v>600</v>
      </c>
      <c r="E69" s="41">
        <v>720</v>
      </c>
      <c r="F69" s="8"/>
      <c r="G69" s="39" t="s">
        <v>186</v>
      </c>
      <c r="H69" s="118">
        <v>9339</v>
      </c>
      <c r="I69" s="118">
        <v>21640</v>
      </c>
      <c r="J69" s="119">
        <v>10429</v>
      </c>
      <c r="K69" s="119">
        <v>11211</v>
      </c>
    </row>
    <row r="70" spans="1:11" ht="18.899999999999999" customHeight="1">
      <c r="A70" s="39" t="s">
        <v>190</v>
      </c>
      <c r="B70" s="110">
        <v>969</v>
      </c>
      <c r="C70" s="110">
        <v>2272</v>
      </c>
      <c r="D70" s="41">
        <v>1094</v>
      </c>
      <c r="E70" s="41">
        <v>1178</v>
      </c>
      <c r="F70" s="8"/>
      <c r="G70" s="39" t="s">
        <v>187</v>
      </c>
      <c r="H70" s="118">
        <v>18</v>
      </c>
      <c r="I70" s="118">
        <v>49</v>
      </c>
      <c r="J70" s="119">
        <v>26</v>
      </c>
      <c r="K70" s="119">
        <v>23</v>
      </c>
    </row>
    <row r="71" spans="1:11" ht="18.899999999999999" customHeight="1">
      <c r="A71" s="39" t="s">
        <v>192</v>
      </c>
      <c r="B71" s="110">
        <v>677</v>
      </c>
      <c r="C71" s="110">
        <v>1425</v>
      </c>
      <c r="D71" s="41">
        <v>674</v>
      </c>
      <c r="E71" s="41">
        <v>751</v>
      </c>
      <c r="F71" s="8"/>
      <c r="G71" s="39" t="s">
        <v>189</v>
      </c>
      <c r="H71" s="118">
        <v>986</v>
      </c>
      <c r="I71" s="118">
        <v>2848</v>
      </c>
      <c r="J71" s="119">
        <v>1385</v>
      </c>
      <c r="K71" s="119">
        <v>1463</v>
      </c>
    </row>
    <row r="72" spans="1:11" ht="18.899999999999999" customHeight="1">
      <c r="A72" s="39" t="s">
        <v>194</v>
      </c>
      <c r="B72" s="110">
        <v>864</v>
      </c>
      <c r="C72" s="110">
        <v>1929</v>
      </c>
      <c r="D72" s="41">
        <v>891</v>
      </c>
      <c r="E72" s="41">
        <v>1038</v>
      </c>
      <c r="F72" s="8"/>
      <c r="G72" s="39" t="s">
        <v>191</v>
      </c>
      <c r="H72" s="118">
        <v>6737</v>
      </c>
      <c r="I72" s="118">
        <v>14467</v>
      </c>
      <c r="J72" s="119">
        <v>7271</v>
      </c>
      <c r="K72" s="119">
        <v>7196</v>
      </c>
    </row>
    <row r="73" spans="1:11" ht="18.899999999999999" customHeight="1">
      <c r="A73" s="39" t="s">
        <v>196</v>
      </c>
      <c r="B73" s="110">
        <v>1002</v>
      </c>
      <c r="C73" s="110">
        <v>2309</v>
      </c>
      <c r="D73" s="41">
        <v>1145</v>
      </c>
      <c r="E73" s="41">
        <v>1164</v>
      </c>
      <c r="F73" s="8"/>
      <c r="G73" s="39" t="s">
        <v>193</v>
      </c>
      <c r="H73" s="118">
        <v>911</v>
      </c>
      <c r="I73" s="118">
        <v>1538</v>
      </c>
      <c r="J73" s="119">
        <v>787</v>
      </c>
      <c r="K73" s="119">
        <v>751</v>
      </c>
    </row>
    <row r="74" spans="1:11" ht="18.899999999999999" customHeight="1">
      <c r="A74" s="39" t="s">
        <v>198</v>
      </c>
      <c r="B74" s="110">
        <v>1237</v>
      </c>
      <c r="C74" s="110">
        <v>2288</v>
      </c>
      <c r="D74" s="41">
        <v>1075</v>
      </c>
      <c r="E74" s="41">
        <v>1213</v>
      </c>
      <c r="F74" s="8"/>
      <c r="G74" s="39" t="s">
        <v>195</v>
      </c>
      <c r="H74" s="118">
        <v>1206</v>
      </c>
      <c r="I74" s="118">
        <v>2006</v>
      </c>
      <c r="J74" s="119">
        <v>1025</v>
      </c>
      <c r="K74" s="119">
        <v>981</v>
      </c>
    </row>
    <row r="75" spans="1:11" ht="18.899999999999999" customHeight="1">
      <c r="A75" s="39" t="s">
        <v>200</v>
      </c>
      <c r="B75" s="110">
        <v>743</v>
      </c>
      <c r="C75" s="110">
        <v>1373</v>
      </c>
      <c r="D75" s="41">
        <v>659</v>
      </c>
      <c r="E75" s="41">
        <v>714</v>
      </c>
      <c r="F75" s="8"/>
      <c r="G75" s="39" t="s">
        <v>197</v>
      </c>
      <c r="H75" s="118">
        <v>787</v>
      </c>
      <c r="I75" s="118">
        <v>1718</v>
      </c>
      <c r="J75" s="119">
        <v>855</v>
      </c>
      <c r="K75" s="119">
        <v>863</v>
      </c>
    </row>
    <row r="76" spans="1:11" ht="18.899999999999999" customHeight="1">
      <c r="A76" s="39" t="s">
        <v>202</v>
      </c>
      <c r="B76" s="110">
        <v>1187</v>
      </c>
      <c r="C76" s="110">
        <v>2344</v>
      </c>
      <c r="D76" s="41">
        <v>1132</v>
      </c>
      <c r="E76" s="41">
        <v>1212</v>
      </c>
      <c r="F76" s="8"/>
      <c r="G76" s="39" t="s">
        <v>199</v>
      </c>
      <c r="H76" s="118">
        <v>430</v>
      </c>
      <c r="I76" s="118">
        <v>877</v>
      </c>
      <c r="J76" s="119">
        <v>429</v>
      </c>
      <c r="K76" s="119">
        <v>448</v>
      </c>
    </row>
    <row r="77" spans="1:11" ht="18.899999999999999" customHeight="1">
      <c r="A77" s="39" t="s">
        <v>204</v>
      </c>
      <c r="B77" s="110">
        <v>283</v>
      </c>
      <c r="C77" s="110">
        <v>664</v>
      </c>
      <c r="D77" s="41">
        <v>309</v>
      </c>
      <c r="E77" s="41">
        <v>355</v>
      </c>
      <c r="F77" s="8"/>
      <c r="G77" s="39" t="s">
        <v>201</v>
      </c>
      <c r="H77" s="118">
        <v>454</v>
      </c>
      <c r="I77" s="118">
        <v>1211</v>
      </c>
      <c r="J77" s="119">
        <v>615</v>
      </c>
      <c r="K77" s="119">
        <v>596</v>
      </c>
    </row>
    <row r="78" spans="1:11" ht="18.899999999999999" customHeight="1">
      <c r="A78" s="39" t="s">
        <v>206</v>
      </c>
      <c r="B78" s="110">
        <v>265</v>
      </c>
      <c r="C78" s="110">
        <v>593</v>
      </c>
      <c r="D78" s="41">
        <v>250</v>
      </c>
      <c r="E78" s="41">
        <v>343</v>
      </c>
      <c r="F78" s="8"/>
      <c r="G78" s="39" t="s">
        <v>203</v>
      </c>
      <c r="H78" s="118">
        <v>1019</v>
      </c>
      <c r="I78" s="118">
        <v>2225</v>
      </c>
      <c r="J78" s="119">
        <v>1108</v>
      </c>
      <c r="K78" s="119">
        <v>1117</v>
      </c>
    </row>
    <row r="79" spans="1:11" ht="18.899999999999999" customHeight="1">
      <c r="A79" s="39" t="s">
        <v>208</v>
      </c>
      <c r="B79" s="110">
        <v>497</v>
      </c>
      <c r="C79" s="110">
        <v>1152</v>
      </c>
      <c r="D79" s="41">
        <v>508</v>
      </c>
      <c r="E79" s="41">
        <v>644</v>
      </c>
      <c r="F79" s="8"/>
      <c r="G79" s="39" t="s">
        <v>205</v>
      </c>
      <c r="H79" s="118">
        <v>1152</v>
      </c>
      <c r="I79" s="118">
        <v>2512</v>
      </c>
      <c r="J79" s="119">
        <v>1377</v>
      </c>
      <c r="K79" s="119">
        <v>1135</v>
      </c>
    </row>
    <row r="80" spans="1:11" ht="18.899999999999999" customHeight="1">
      <c r="A80" s="39" t="s">
        <v>210</v>
      </c>
      <c r="B80" s="110">
        <v>314</v>
      </c>
      <c r="C80" s="110">
        <v>665</v>
      </c>
      <c r="D80" s="41">
        <v>278</v>
      </c>
      <c r="E80" s="41">
        <v>387</v>
      </c>
      <c r="F80" s="8"/>
      <c r="G80" s="39" t="s">
        <v>207</v>
      </c>
      <c r="H80" s="118">
        <v>1336</v>
      </c>
      <c r="I80" s="118">
        <v>2669</v>
      </c>
      <c r="J80" s="119">
        <v>1369</v>
      </c>
      <c r="K80" s="119">
        <v>1300</v>
      </c>
    </row>
    <row r="81" spans="1:11" ht="18.899999999999999" customHeight="1">
      <c r="A81" s="39" t="s">
        <v>212</v>
      </c>
      <c r="B81" s="110">
        <v>330</v>
      </c>
      <c r="C81" s="110">
        <v>780</v>
      </c>
      <c r="D81" s="41">
        <v>368</v>
      </c>
      <c r="E81" s="41">
        <v>412</v>
      </c>
      <c r="F81" s="8"/>
      <c r="G81" s="39" t="s">
        <v>209</v>
      </c>
      <c r="H81" s="118">
        <v>1140</v>
      </c>
      <c r="I81" s="118">
        <v>2745</v>
      </c>
      <c r="J81" s="119">
        <v>1357</v>
      </c>
      <c r="K81" s="119">
        <v>1388</v>
      </c>
    </row>
    <row r="82" spans="1:11" ht="18.899999999999999" customHeight="1">
      <c r="A82" s="39" t="s">
        <v>214</v>
      </c>
      <c r="B82" s="110">
        <v>116</v>
      </c>
      <c r="C82" s="110">
        <v>283</v>
      </c>
      <c r="D82" s="41">
        <v>135</v>
      </c>
      <c r="E82" s="41">
        <v>148</v>
      </c>
      <c r="F82" s="8"/>
      <c r="G82" s="39" t="s">
        <v>211</v>
      </c>
      <c r="H82" s="118">
        <v>1089</v>
      </c>
      <c r="I82" s="118">
        <v>2342</v>
      </c>
      <c r="J82" s="119">
        <v>1237</v>
      </c>
      <c r="K82" s="119">
        <v>1105</v>
      </c>
    </row>
    <row r="83" spans="1:11" ht="18.899999999999999" customHeight="1">
      <c r="A83" s="42" t="s">
        <v>216</v>
      </c>
      <c r="B83" s="110">
        <v>85</v>
      </c>
      <c r="C83" s="110">
        <v>200</v>
      </c>
      <c r="D83" s="41">
        <v>105</v>
      </c>
      <c r="E83" s="41">
        <v>95</v>
      </c>
      <c r="F83" s="8"/>
      <c r="G83" s="39" t="s">
        <v>213</v>
      </c>
      <c r="H83" s="118">
        <v>772</v>
      </c>
      <c r="I83" s="118">
        <v>1694</v>
      </c>
      <c r="J83" s="119">
        <v>892</v>
      </c>
      <c r="K83" s="119">
        <v>802</v>
      </c>
    </row>
    <row r="84" spans="1:11" ht="18.899999999999999" customHeight="1">
      <c r="A84" s="42" t="s">
        <v>218</v>
      </c>
      <c r="B84" s="110">
        <v>52</v>
      </c>
      <c r="C84" s="110">
        <v>83</v>
      </c>
      <c r="D84" s="41">
        <v>41</v>
      </c>
      <c r="E84" s="41">
        <v>42</v>
      </c>
      <c r="F84" s="8"/>
      <c r="G84" s="39" t="s">
        <v>266</v>
      </c>
      <c r="H84" s="118">
        <v>1022</v>
      </c>
      <c r="I84" s="118">
        <v>2412</v>
      </c>
      <c r="J84" s="119">
        <v>1224</v>
      </c>
      <c r="K84" s="119">
        <v>1188</v>
      </c>
    </row>
    <row r="85" spans="1:11" ht="18.899999999999999" customHeight="1">
      <c r="A85" s="42" t="s">
        <v>265</v>
      </c>
      <c r="B85" s="110">
        <v>780</v>
      </c>
      <c r="C85" s="110">
        <v>1500</v>
      </c>
      <c r="D85" s="41">
        <v>743</v>
      </c>
      <c r="E85" s="41">
        <v>757</v>
      </c>
      <c r="F85" s="8"/>
      <c r="G85" s="39" t="s">
        <v>215</v>
      </c>
      <c r="H85" s="118">
        <v>1621</v>
      </c>
      <c r="I85" s="118">
        <v>3486</v>
      </c>
      <c r="J85" s="119">
        <v>1787</v>
      </c>
      <c r="K85" s="119">
        <v>1699</v>
      </c>
    </row>
    <row r="86" spans="1:11" ht="18.899999999999999" customHeight="1">
      <c r="A86" s="42" t="s">
        <v>267</v>
      </c>
      <c r="B86" s="110">
        <v>844</v>
      </c>
      <c r="C86" s="110">
        <v>1489</v>
      </c>
      <c r="D86" s="41">
        <v>719</v>
      </c>
      <c r="E86" s="41">
        <v>770</v>
      </c>
      <c r="F86" s="8"/>
      <c r="G86" s="39" t="s">
        <v>217</v>
      </c>
      <c r="H86" s="118">
        <v>1338</v>
      </c>
      <c r="I86" s="118">
        <v>2778</v>
      </c>
      <c r="J86" s="119">
        <v>1510</v>
      </c>
      <c r="K86" s="119">
        <v>1268</v>
      </c>
    </row>
    <row r="87" spans="1:11" ht="18.899999999999999" customHeight="1">
      <c r="A87" s="42" t="s">
        <v>268</v>
      </c>
      <c r="B87" s="110">
        <v>961</v>
      </c>
      <c r="C87" s="110">
        <v>2226</v>
      </c>
      <c r="D87" s="41">
        <v>1071</v>
      </c>
      <c r="E87" s="41">
        <v>1155</v>
      </c>
      <c r="F87" s="8"/>
      <c r="G87" s="39" t="s">
        <v>219</v>
      </c>
      <c r="H87" s="118">
        <v>1471</v>
      </c>
      <c r="I87" s="118">
        <v>2992</v>
      </c>
      <c r="J87" s="119">
        <v>1559</v>
      </c>
      <c r="K87" s="119">
        <v>1433</v>
      </c>
    </row>
    <row r="88" spans="1:11" ht="18.899999999999999" customHeight="1">
      <c r="A88" s="42" t="s">
        <v>269</v>
      </c>
      <c r="B88" s="110">
        <v>684</v>
      </c>
      <c r="C88" s="110">
        <v>1564</v>
      </c>
      <c r="D88" s="41">
        <v>782</v>
      </c>
      <c r="E88" s="41">
        <v>782</v>
      </c>
      <c r="F88" s="8"/>
      <c r="G88" s="39" t="s">
        <v>220</v>
      </c>
      <c r="H88" s="118">
        <v>982</v>
      </c>
      <c r="I88" s="118">
        <v>2456</v>
      </c>
      <c r="J88" s="119">
        <v>1278</v>
      </c>
      <c r="K88" s="119">
        <v>1178</v>
      </c>
    </row>
    <row r="89" spans="1:11" ht="18.899999999999999" customHeight="1">
      <c r="A89" s="42" t="s">
        <v>270</v>
      </c>
      <c r="B89" s="110">
        <v>744</v>
      </c>
      <c r="C89" s="110">
        <v>1700</v>
      </c>
      <c r="D89" s="41">
        <v>829</v>
      </c>
      <c r="E89" s="41">
        <v>871</v>
      </c>
      <c r="F89" s="8"/>
      <c r="G89" s="39" t="s">
        <v>222</v>
      </c>
      <c r="H89" s="118">
        <v>0</v>
      </c>
      <c r="I89" s="118">
        <v>0</v>
      </c>
      <c r="J89" s="119">
        <v>0</v>
      </c>
      <c r="K89" s="119">
        <v>0</v>
      </c>
    </row>
    <row r="90" spans="1:11" ht="18.899999999999999" customHeight="1">
      <c r="A90" s="42" t="s">
        <v>271</v>
      </c>
      <c r="B90" s="110">
        <v>1102</v>
      </c>
      <c r="C90" s="110">
        <v>2686</v>
      </c>
      <c r="D90" s="41">
        <v>1283</v>
      </c>
      <c r="E90" s="41">
        <v>1403</v>
      </c>
      <c r="F90" s="8"/>
      <c r="G90" s="39" t="s">
        <v>224</v>
      </c>
      <c r="H90" s="118">
        <v>385</v>
      </c>
      <c r="I90" s="118">
        <v>955</v>
      </c>
      <c r="J90" s="119">
        <v>468</v>
      </c>
      <c r="K90" s="119">
        <v>487</v>
      </c>
    </row>
    <row r="91" spans="1:11" ht="18.899999999999999" customHeight="1">
      <c r="A91" s="42" t="s">
        <v>221</v>
      </c>
      <c r="B91" s="110">
        <v>729</v>
      </c>
      <c r="C91" s="110">
        <v>1427</v>
      </c>
      <c r="D91" s="41">
        <v>718</v>
      </c>
      <c r="E91" s="41">
        <v>709</v>
      </c>
      <c r="F91" s="8"/>
      <c r="G91" s="39" t="s">
        <v>226</v>
      </c>
      <c r="H91" s="118">
        <v>663</v>
      </c>
      <c r="I91" s="118">
        <v>1587</v>
      </c>
      <c r="J91" s="119">
        <v>812</v>
      </c>
      <c r="K91" s="119">
        <v>775</v>
      </c>
    </row>
    <row r="92" spans="1:11" ht="18.899999999999999" customHeight="1">
      <c r="A92" s="42" t="s">
        <v>223</v>
      </c>
      <c r="B92" s="110">
        <v>1261</v>
      </c>
      <c r="C92" s="110">
        <v>2736</v>
      </c>
      <c r="D92" s="41">
        <v>1359</v>
      </c>
      <c r="E92" s="41">
        <v>1377</v>
      </c>
      <c r="F92" s="8"/>
      <c r="G92" s="39" t="s">
        <v>228</v>
      </c>
      <c r="H92" s="118">
        <v>739</v>
      </c>
      <c r="I92" s="118">
        <v>1697</v>
      </c>
      <c r="J92" s="119">
        <v>863</v>
      </c>
      <c r="K92" s="119">
        <v>834</v>
      </c>
    </row>
    <row r="93" spans="1:11" ht="18.899999999999999" customHeight="1">
      <c r="A93" s="42" t="s">
        <v>225</v>
      </c>
      <c r="B93" s="110">
        <v>855</v>
      </c>
      <c r="C93" s="110">
        <v>1748</v>
      </c>
      <c r="D93" s="41">
        <v>887</v>
      </c>
      <c r="E93" s="41">
        <v>861</v>
      </c>
      <c r="F93" s="8"/>
      <c r="G93" s="39" t="s">
        <v>230</v>
      </c>
      <c r="H93" s="118">
        <v>2521</v>
      </c>
      <c r="I93" s="118">
        <v>4396</v>
      </c>
      <c r="J93" s="119">
        <v>2160</v>
      </c>
      <c r="K93" s="119">
        <v>2236</v>
      </c>
    </row>
    <row r="94" spans="1:11" ht="18.899999999999999" customHeight="1">
      <c r="A94" s="42" t="s">
        <v>227</v>
      </c>
      <c r="B94" s="110">
        <v>907</v>
      </c>
      <c r="C94" s="110">
        <v>1920</v>
      </c>
      <c r="D94" s="41">
        <v>995</v>
      </c>
      <c r="E94" s="41">
        <v>925</v>
      </c>
      <c r="F94" s="8"/>
      <c r="G94" s="39" t="s">
        <v>232</v>
      </c>
      <c r="H94" s="118">
        <v>2805</v>
      </c>
      <c r="I94" s="118">
        <v>4576</v>
      </c>
      <c r="J94" s="119">
        <v>2324</v>
      </c>
      <c r="K94" s="119">
        <v>2252</v>
      </c>
    </row>
    <row r="95" spans="1:11" ht="18.899999999999999" customHeight="1">
      <c r="A95" s="42" t="s">
        <v>229</v>
      </c>
      <c r="B95" s="110">
        <v>1076</v>
      </c>
      <c r="C95" s="110">
        <v>2272</v>
      </c>
      <c r="D95" s="41">
        <v>1107</v>
      </c>
      <c r="E95" s="41">
        <v>1165</v>
      </c>
      <c r="F95" s="8"/>
      <c r="G95" s="39" t="s">
        <v>234</v>
      </c>
      <c r="H95" s="118">
        <v>1479</v>
      </c>
      <c r="I95" s="118">
        <v>2666</v>
      </c>
      <c r="J95" s="119">
        <v>1349</v>
      </c>
      <c r="K95" s="119">
        <v>1317</v>
      </c>
    </row>
    <row r="96" spans="1:11" ht="18.899999999999999" customHeight="1">
      <c r="A96" s="42" t="s">
        <v>231</v>
      </c>
      <c r="B96" s="110">
        <v>869</v>
      </c>
      <c r="C96" s="110">
        <v>2656</v>
      </c>
      <c r="D96" s="41">
        <v>1252</v>
      </c>
      <c r="E96" s="41">
        <v>1404</v>
      </c>
      <c r="F96" s="8"/>
      <c r="G96" s="39" t="s">
        <v>236</v>
      </c>
      <c r="H96" s="118">
        <v>2736</v>
      </c>
      <c r="I96" s="118">
        <v>5681</v>
      </c>
      <c r="J96" s="119">
        <v>2802</v>
      </c>
      <c r="K96" s="119">
        <v>2879</v>
      </c>
    </row>
    <row r="97" spans="1:17" ht="18.899999999999999" customHeight="1">
      <c r="A97" s="42" t="s">
        <v>233</v>
      </c>
      <c r="B97" s="110">
        <v>970</v>
      </c>
      <c r="C97" s="110">
        <v>2465</v>
      </c>
      <c r="D97" s="41">
        <v>1228</v>
      </c>
      <c r="E97" s="41">
        <v>1237</v>
      </c>
      <c r="F97" s="8"/>
      <c r="G97" s="39" t="s">
        <v>238</v>
      </c>
      <c r="H97" s="118">
        <v>1753</v>
      </c>
      <c r="I97" s="118">
        <v>3403</v>
      </c>
      <c r="J97" s="119">
        <v>1677</v>
      </c>
      <c r="K97" s="119">
        <v>1726</v>
      </c>
    </row>
    <row r="98" spans="1:17" ht="18.899999999999999" customHeight="1">
      <c r="A98" s="42" t="s">
        <v>235</v>
      </c>
      <c r="B98" s="110">
        <v>1048</v>
      </c>
      <c r="C98" s="110">
        <v>2542</v>
      </c>
      <c r="D98" s="41">
        <v>1219</v>
      </c>
      <c r="E98" s="41">
        <v>1323</v>
      </c>
      <c r="F98" s="8"/>
      <c r="G98" s="39" t="s">
        <v>240</v>
      </c>
      <c r="H98" s="118">
        <v>1547</v>
      </c>
      <c r="I98" s="118">
        <v>3254</v>
      </c>
      <c r="J98" s="119">
        <v>1668</v>
      </c>
      <c r="K98" s="119">
        <v>1586</v>
      </c>
    </row>
    <row r="99" spans="1:17" ht="18.899999999999999" customHeight="1">
      <c r="A99" s="42" t="s">
        <v>237</v>
      </c>
      <c r="B99" s="110">
        <v>951</v>
      </c>
      <c r="C99" s="110">
        <v>2327</v>
      </c>
      <c r="D99" s="41">
        <v>1167</v>
      </c>
      <c r="E99" s="41">
        <v>1160</v>
      </c>
      <c r="F99" s="8"/>
      <c r="G99" s="39" t="s">
        <v>242</v>
      </c>
      <c r="H99" s="118">
        <v>1738</v>
      </c>
      <c r="I99" s="118">
        <v>3292</v>
      </c>
      <c r="J99" s="119">
        <v>1709</v>
      </c>
      <c r="K99" s="119">
        <v>1583</v>
      </c>
    </row>
    <row r="100" spans="1:17" ht="18.899999999999999" customHeight="1">
      <c r="A100" s="42" t="s">
        <v>239</v>
      </c>
      <c r="B100" s="110">
        <v>805</v>
      </c>
      <c r="C100" s="110">
        <v>2184</v>
      </c>
      <c r="D100" s="41">
        <v>1090</v>
      </c>
      <c r="E100" s="41">
        <v>1094</v>
      </c>
      <c r="F100" s="8"/>
      <c r="G100" s="39" t="s">
        <v>24</v>
      </c>
      <c r="H100" s="118">
        <v>5701</v>
      </c>
      <c r="I100" s="118">
        <v>12428</v>
      </c>
      <c r="J100" s="119">
        <v>6161</v>
      </c>
      <c r="K100" s="119">
        <v>6267</v>
      </c>
    </row>
    <row r="101" spans="1:17" ht="18.899999999999999" customHeight="1">
      <c r="A101" s="42" t="s">
        <v>241</v>
      </c>
      <c r="B101" s="110">
        <v>739</v>
      </c>
      <c r="C101" s="110">
        <v>1763</v>
      </c>
      <c r="D101" s="41">
        <v>828</v>
      </c>
      <c r="E101" s="41">
        <v>935</v>
      </c>
      <c r="F101" s="8"/>
      <c r="G101" s="39" t="s">
        <v>245</v>
      </c>
      <c r="H101" s="118">
        <v>5733</v>
      </c>
      <c r="I101" s="118">
        <v>12409</v>
      </c>
      <c r="J101" s="119">
        <v>6291</v>
      </c>
      <c r="K101" s="119">
        <v>6118</v>
      </c>
    </row>
    <row r="102" spans="1:17" ht="18.899999999999999" customHeight="1">
      <c r="A102" s="42" t="s">
        <v>243</v>
      </c>
      <c r="B102" s="110">
        <v>471</v>
      </c>
      <c r="C102" s="110">
        <v>1186</v>
      </c>
      <c r="D102" s="41">
        <v>565</v>
      </c>
      <c r="E102" s="41">
        <v>621</v>
      </c>
      <c r="F102" s="8"/>
      <c r="G102" s="39" t="s">
        <v>247</v>
      </c>
      <c r="H102" s="118">
        <v>3928</v>
      </c>
      <c r="I102" s="118">
        <v>8341</v>
      </c>
      <c r="J102" s="119">
        <v>4226</v>
      </c>
      <c r="K102" s="119">
        <v>4115</v>
      </c>
    </row>
    <row r="103" spans="1:17" ht="18.899999999999999" customHeight="1">
      <c r="A103" s="42" t="s">
        <v>244</v>
      </c>
      <c r="B103" s="110">
        <v>869</v>
      </c>
      <c r="C103" s="110">
        <v>2180</v>
      </c>
      <c r="D103" s="41">
        <v>1055</v>
      </c>
      <c r="E103" s="41">
        <v>1125</v>
      </c>
      <c r="F103" s="8"/>
      <c r="G103" s="39" t="s">
        <v>249</v>
      </c>
      <c r="H103" s="118">
        <v>319</v>
      </c>
      <c r="I103" s="118">
        <v>631</v>
      </c>
      <c r="J103" s="119">
        <v>329</v>
      </c>
      <c r="K103" s="119">
        <v>302</v>
      </c>
    </row>
    <row r="104" spans="1:17" ht="18.899999999999999" customHeight="1">
      <c r="A104" s="42" t="s">
        <v>246</v>
      </c>
      <c r="B104" s="110">
        <v>2304</v>
      </c>
      <c r="C104" s="110">
        <v>4096</v>
      </c>
      <c r="D104" s="41">
        <v>1934</v>
      </c>
      <c r="E104" s="41">
        <v>2162</v>
      </c>
      <c r="F104" s="8"/>
      <c r="G104" s="39" t="s">
        <v>251</v>
      </c>
      <c r="H104" s="118">
        <v>1483</v>
      </c>
      <c r="I104" s="118">
        <v>3686</v>
      </c>
      <c r="J104" s="119">
        <v>1883</v>
      </c>
      <c r="K104" s="119">
        <v>1803</v>
      </c>
    </row>
    <row r="105" spans="1:17" ht="18.899999999999999" customHeight="1">
      <c r="A105" s="42" t="s">
        <v>248</v>
      </c>
      <c r="B105" s="110">
        <v>590</v>
      </c>
      <c r="C105" s="110">
        <v>1549</v>
      </c>
      <c r="D105" s="41">
        <v>756</v>
      </c>
      <c r="E105" s="41">
        <v>793</v>
      </c>
      <c r="F105" s="8"/>
      <c r="G105" s="39" t="s">
        <v>253</v>
      </c>
      <c r="H105" s="118">
        <v>1308</v>
      </c>
      <c r="I105" s="118">
        <v>3120</v>
      </c>
      <c r="J105" s="119">
        <v>1610</v>
      </c>
      <c r="K105" s="119">
        <v>1510</v>
      </c>
      <c r="M105" s="6" t="s">
        <v>41</v>
      </c>
    </row>
    <row r="106" spans="1:17" ht="18.899999999999999" customHeight="1">
      <c r="A106" s="42" t="s">
        <v>250</v>
      </c>
      <c r="B106" s="110">
        <v>522</v>
      </c>
      <c r="C106" s="110">
        <v>1247</v>
      </c>
      <c r="D106" s="41">
        <v>580</v>
      </c>
      <c r="E106" s="41">
        <v>667</v>
      </c>
      <c r="F106" s="8"/>
      <c r="G106" s="39" t="s">
        <v>255</v>
      </c>
      <c r="H106" s="118">
        <v>2209</v>
      </c>
      <c r="I106" s="118">
        <v>4515</v>
      </c>
      <c r="J106" s="119">
        <v>2491</v>
      </c>
      <c r="K106" s="119">
        <v>2024</v>
      </c>
    </row>
    <row r="107" spans="1:17" ht="18.899999999999999" customHeight="1">
      <c r="A107" s="42" t="s">
        <v>252</v>
      </c>
      <c r="B107" s="110">
        <v>1062</v>
      </c>
      <c r="C107" s="110">
        <v>2029</v>
      </c>
      <c r="D107" s="41">
        <v>980</v>
      </c>
      <c r="E107" s="41">
        <v>1049</v>
      </c>
      <c r="F107" s="8"/>
      <c r="G107" s="39" t="s">
        <v>257</v>
      </c>
      <c r="H107" s="118">
        <v>1200</v>
      </c>
      <c r="I107" s="118">
        <v>2660</v>
      </c>
      <c r="J107" s="119">
        <v>1320</v>
      </c>
      <c r="K107" s="119">
        <v>1340</v>
      </c>
    </row>
    <row r="108" spans="1:17" ht="18.899999999999999" customHeight="1">
      <c r="A108" s="42" t="s">
        <v>254</v>
      </c>
      <c r="B108" s="110">
        <v>1522</v>
      </c>
      <c r="C108" s="110">
        <v>3100</v>
      </c>
      <c r="D108" s="41">
        <v>1422</v>
      </c>
      <c r="E108" s="41">
        <v>1678</v>
      </c>
      <c r="F108" s="8"/>
      <c r="G108" s="39" t="s">
        <v>259</v>
      </c>
      <c r="H108" s="118">
        <v>515</v>
      </c>
      <c r="I108" s="118">
        <v>1486</v>
      </c>
      <c r="J108" s="119">
        <v>741</v>
      </c>
      <c r="K108" s="119">
        <v>745</v>
      </c>
    </row>
    <row r="109" spans="1:17" ht="18.899999999999999" customHeight="1">
      <c r="A109" s="42" t="s">
        <v>256</v>
      </c>
      <c r="B109" s="110">
        <v>1235</v>
      </c>
      <c r="C109" s="110">
        <v>2663</v>
      </c>
      <c r="D109" s="41">
        <v>1307</v>
      </c>
      <c r="E109" s="41">
        <v>1356</v>
      </c>
      <c r="F109" s="8"/>
      <c r="G109" s="39" t="s">
        <v>261</v>
      </c>
      <c r="H109" s="118">
        <v>921</v>
      </c>
      <c r="I109" s="118">
        <v>2360</v>
      </c>
      <c r="J109" s="119">
        <v>1178</v>
      </c>
      <c r="K109" s="119">
        <v>1182</v>
      </c>
    </row>
    <row r="110" spans="1:17" ht="18.899999999999999" customHeight="1">
      <c r="A110" s="39" t="s">
        <v>258</v>
      </c>
      <c r="B110" s="110">
        <v>1036</v>
      </c>
      <c r="C110" s="110">
        <v>2477</v>
      </c>
      <c r="D110" s="41">
        <v>1219</v>
      </c>
      <c r="E110" s="41">
        <v>1258</v>
      </c>
      <c r="F110" s="8"/>
      <c r="G110" s="39" t="s">
        <v>23</v>
      </c>
      <c r="H110" s="120">
        <v>6513</v>
      </c>
      <c r="I110" s="118">
        <v>15382</v>
      </c>
      <c r="J110" s="119">
        <v>7553</v>
      </c>
      <c r="K110" s="119">
        <v>7829</v>
      </c>
    </row>
    <row r="111" spans="1:17" ht="18.899999999999999" customHeight="1">
      <c r="A111" s="39" t="s">
        <v>260</v>
      </c>
      <c r="B111" s="110">
        <v>0</v>
      </c>
      <c r="C111" s="110">
        <v>0</v>
      </c>
      <c r="D111" s="41">
        <v>0</v>
      </c>
      <c r="E111" s="41">
        <v>0</v>
      </c>
      <c r="F111" s="8"/>
      <c r="G111" s="39"/>
      <c r="H111" s="46"/>
      <c r="I111" s="84"/>
      <c r="J111" s="41"/>
      <c r="K111" s="41"/>
      <c r="N111" s="105"/>
    </row>
    <row r="112" spans="1:17" ht="18.899999999999999" customHeight="1">
      <c r="A112" s="39" t="s">
        <v>262</v>
      </c>
      <c r="B112" s="110">
        <v>1550</v>
      </c>
      <c r="C112" s="110">
        <v>4013</v>
      </c>
      <c r="D112" s="41">
        <v>1910</v>
      </c>
      <c r="E112" s="41">
        <v>2103</v>
      </c>
      <c r="F112" s="8"/>
      <c r="G112" s="39"/>
      <c r="H112" s="43"/>
      <c r="I112" s="43"/>
      <c r="J112" s="44"/>
      <c r="K112" s="44"/>
      <c r="N112" s="106"/>
      <c r="O112" s="10"/>
      <c r="P112" s="10"/>
      <c r="Q112" s="10"/>
    </row>
    <row r="113" spans="1:17" ht="18.899999999999999" customHeight="1">
      <c r="A113" s="39" t="s">
        <v>263</v>
      </c>
      <c r="B113" s="110">
        <v>728</v>
      </c>
      <c r="C113" s="110">
        <v>1658</v>
      </c>
      <c r="D113" s="41">
        <v>809</v>
      </c>
      <c r="E113" s="41">
        <v>849</v>
      </c>
      <c r="F113" s="8"/>
      <c r="G113" s="45" t="s">
        <v>272</v>
      </c>
      <c r="H113" s="46">
        <v>203819</v>
      </c>
      <c r="I113" s="46">
        <v>443882</v>
      </c>
      <c r="J113" s="46">
        <v>218826</v>
      </c>
      <c r="K113" s="46">
        <v>225056</v>
      </c>
      <c r="N113" s="106"/>
      <c r="O113" s="10"/>
      <c r="P113" s="10"/>
      <c r="Q113" s="10"/>
    </row>
    <row r="114" spans="1:17" ht="18.75" customHeight="1">
      <c r="A114" s="34" t="s">
        <v>338</v>
      </c>
      <c r="B114" s="34"/>
      <c r="C114" s="9"/>
      <c r="D114" s="34"/>
      <c r="E114" s="34"/>
      <c r="F114" s="34"/>
      <c r="G114" s="34"/>
      <c r="H114" s="34"/>
      <c r="K114" s="47"/>
      <c r="N114" s="105"/>
    </row>
    <row r="115" spans="1:17" ht="18.75" customHeight="1">
      <c r="B115" s="11"/>
      <c r="C115" s="11"/>
      <c r="D115" s="11"/>
      <c r="E115" s="11"/>
    </row>
    <row r="116" spans="1:17">
      <c r="A116" s="11"/>
      <c r="B116" s="11"/>
      <c r="C116" s="11"/>
      <c r="D116" s="11"/>
      <c r="E116" s="11"/>
    </row>
    <row r="117" spans="1:17">
      <c r="A117" s="11"/>
      <c r="B117" s="11"/>
      <c r="C117" s="11"/>
      <c r="D117" s="11"/>
      <c r="E117" s="11"/>
    </row>
    <row r="118" spans="1:17">
      <c r="A118" s="11"/>
      <c r="B118" s="11"/>
      <c r="C118" s="11"/>
      <c r="D118" s="11"/>
      <c r="E118" s="11"/>
    </row>
    <row r="119" spans="1:17">
      <c r="A119" s="11"/>
      <c r="B119" s="11"/>
      <c r="C119" s="11"/>
      <c r="D119" s="11"/>
      <c r="E119" s="11"/>
    </row>
    <row r="120" spans="1:17">
      <c r="A120" s="11"/>
      <c r="B120" s="11"/>
      <c r="C120" s="11"/>
      <c r="D120" s="11"/>
      <c r="E120" s="11"/>
    </row>
    <row r="121" spans="1:17">
      <c r="A121" s="11"/>
      <c r="B121" s="11"/>
      <c r="C121" s="11"/>
      <c r="D121" s="11"/>
      <c r="E121" s="11"/>
    </row>
    <row r="122" spans="1:17">
      <c r="A122" s="11"/>
      <c r="B122" s="11"/>
      <c r="C122" s="11"/>
      <c r="D122" s="11"/>
      <c r="E122" s="11"/>
    </row>
    <row r="123" spans="1:17">
      <c r="A123" s="11"/>
      <c r="B123" s="11"/>
      <c r="C123" s="11"/>
      <c r="D123" s="11"/>
      <c r="E123" s="11"/>
    </row>
    <row r="124" spans="1:17">
      <c r="A124" s="11"/>
      <c r="B124" s="11"/>
      <c r="C124" s="11"/>
      <c r="D124" s="11"/>
      <c r="E124" s="11"/>
    </row>
    <row r="125" spans="1:17">
      <c r="A125" s="11"/>
      <c r="B125" s="11"/>
      <c r="C125" s="11"/>
      <c r="D125" s="11"/>
      <c r="E125" s="11"/>
    </row>
    <row r="126" spans="1:17">
      <c r="A126" s="11"/>
      <c r="B126" s="11"/>
      <c r="C126" s="11"/>
      <c r="D126" s="11"/>
      <c r="E126" s="11"/>
    </row>
    <row r="127" spans="1:17">
      <c r="A127" s="11"/>
      <c r="B127" s="11"/>
      <c r="C127" s="11"/>
      <c r="D127" s="11"/>
      <c r="E127" s="11"/>
    </row>
    <row r="128" spans="1:17">
      <c r="A128" s="11"/>
      <c r="B128" s="11"/>
      <c r="C128" s="11"/>
      <c r="D128" s="11"/>
      <c r="E128" s="11"/>
    </row>
    <row r="129" spans="1:5">
      <c r="A129" s="11"/>
      <c r="B129" s="11"/>
      <c r="C129" s="11"/>
      <c r="D129" s="11"/>
      <c r="E129" s="11"/>
    </row>
    <row r="130" spans="1:5">
      <c r="A130" s="11"/>
      <c r="B130" s="11"/>
      <c r="C130" s="11"/>
      <c r="D130" s="11"/>
      <c r="E130" s="11"/>
    </row>
    <row r="131" spans="1:5">
      <c r="A131" s="11"/>
      <c r="B131" s="11"/>
      <c r="C131" s="11"/>
      <c r="D131" s="11"/>
      <c r="E131" s="11"/>
    </row>
    <row r="132" spans="1:5">
      <c r="A132" s="11"/>
      <c r="B132" s="11"/>
      <c r="C132" s="11"/>
      <c r="D132" s="11"/>
      <c r="E132" s="11"/>
    </row>
    <row r="133" spans="1:5">
      <c r="A133" s="11"/>
      <c r="B133" s="11"/>
      <c r="C133" s="11"/>
      <c r="D133" s="11"/>
      <c r="E133" s="11"/>
    </row>
    <row r="134" spans="1:5">
      <c r="A134" s="11"/>
      <c r="B134" s="11"/>
      <c r="C134" s="11"/>
      <c r="D134" s="11"/>
      <c r="E134" s="11"/>
    </row>
    <row r="135" spans="1:5">
      <c r="A135" s="11"/>
      <c r="B135" s="11"/>
      <c r="C135" s="11"/>
      <c r="D135" s="11"/>
      <c r="E135" s="11"/>
    </row>
    <row r="136" spans="1:5">
      <c r="A136" s="11"/>
      <c r="B136" s="11"/>
      <c r="C136" s="11"/>
      <c r="D136" s="11"/>
      <c r="E136" s="11"/>
    </row>
    <row r="137" spans="1:5">
      <c r="A137" s="11"/>
      <c r="B137" s="11"/>
      <c r="C137" s="11"/>
      <c r="D137" s="11"/>
      <c r="E137" s="11"/>
    </row>
    <row r="138" spans="1:5">
      <c r="A138" s="11"/>
      <c r="B138" s="11"/>
      <c r="C138" s="11"/>
      <c r="D138" s="11"/>
      <c r="E138" s="11"/>
    </row>
    <row r="139" spans="1:5">
      <c r="A139" s="11"/>
      <c r="B139" s="11"/>
      <c r="C139" s="11"/>
      <c r="D139" s="11"/>
      <c r="E139" s="11"/>
    </row>
    <row r="140" spans="1:5">
      <c r="A140" s="11"/>
      <c r="B140" s="11"/>
      <c r="C140" s="11"/>
      <c r="D140" s="11"/>
      <c r="E140" s="11"/>
    </row>
    <row r="141" spans="1:5">
      <c r="A141" s="11"/>
      <c r="B141" s="11"/>
      <c r="C141" s="11"/>
      <c r="D141" s="11"/>
      <c r="E141" s="11"/>
    </row>
    <row r="142" spans="1:5">
      <c r="A142" s="11"/>
      <c r="B142" s="11"/>
      <c r="C142" s="11"/>
      <c r="D142" s="11"/>
      <c r="E142" s="11"/>
    </row>
    <row r="143" spans="1:5">
      <c r="A143" s="11"/>
      <c r="B143" s="11"/>
      <c r="C143" s="11"/>
      <c r="D143" s="11"/>
      <c r="E143" s="11"/>
    </row>
    <row r="144" spans="1:5">
      <c r="A144" s="11"/>
      <c r="B144" s="11"/>
      <c r="C144" s="11"/>
      <c r="D144" s="11"/>
      <c r="E144" s="11"/>
    </row>
    <row r="145" spans="1:11">
      <c r="A145" s="11"/>
      <c r="B145" s="11"/>
      <c r="C145" s="11"/>
      <c r="D145" s="11"/>
      <c r="E145" s="11"/>
    </row>
    <row r="146" spans="1:11">
      <c r="A146" s="11"/>
      <c r="B146" s="11"/>
      <c r="C146" s="11"/>
      <c r="D146" s="11"/>
      <c r="E146" s="11"/>
    </row>
    <row r="147" spans="1:11">
      <c r="A147" s="11"/>
      <c r="B147" s="11"/>
      <c r="C147" s="11"/>
      <c r="D147" s="11"/>
      <c r="E147" s="11"/>
    </row>
    <row r="148" spans="1:11">
      <c r="A148" s="11"/>
      <c r="B148" s="11"/>
      <c r="C148" s="11"/>
      <c r="D148" s="11"/>
      <c r="E148" s="11"/>
    </row>
    <row r="149" spans="1:11">
      <c r="A149" s="11"/>
      <c r="B149" s="11"/>
      <c r="C149" s="11"/>
      <c r="D149" s="11"/>
      <c r="E149" s="11"/>
    </row>
    <row r="150" spans="1:11">
      <c r="A150" s="11"/>
      <c r="B150" s="11"/>
      <c r="C150" s="11"/>
      <c r="D150" s="11"/>
      <c r="E150" s="11"/>
      <c r="H150" s="11"/>
      <c r="I150" s="11"/>
      <c r="J150" s="11"/>
      <c r="K150" s="11"/>
    </row>
    <row r="151" spans="1:11">
      <c r="A151" s="11"/>
      <c r="B151" s="11"/>
      <c r="C151" s="11"/>
      <c r="D151" s="11"/>
      <c r="E151" s="11"/>
    </row>
    <row r="152" spans="1:11">
      <c r="A152" s="11"/>
      <c r="B152" s="11"/>
      <c r="C152" s="11"/>
      <c r="D152" s="11"/>
      <c r="E152" s="11"/>
    </row>
    <row r="153" spans="1:11">
      <c r="A153" s="11"/>
      <c r="B153" s="11"/>
      <c r="C153" s="11"/>
      <c r="D153" s="11"/>
      <c r="E153" s="11"/>
    </row>
    <row r="154" spans="1:11">
      <c r="A154" s="11"/>
      <c r="B154" s="11"/>
      <c r="C154" s="11"/>
      <c r="D154" s="11"/>
      <c r="E154" s="11"/>
    </row>
    <row r="156" spans="1:11">
      <c r="H156" s="11"/>
      <c r="I156" s="11"/>
      <c r="J156" s="11"/>
      <c r="K156" s="11"/>
    </row>
    <row r="161" spans="7:11" s="11" customFormat="1">
      <c r="G161" s="6"/>
      <c r="H161" s="6"/>
      <c r="I161" s="6"/>
      <c r="J161" s="6"/>
      <c r="K161" s="6"/>
    </row>
  </sheetData>
  <mergeCells count="10">
    <mergeCell ref="A59:A60"/>
    <mergeCell ref="C59:E59"/>
    <mergeCell ref="G59:G60"/>
    <mergeCell ref="I59:K59"/>
    <mergeCell ref="A1:K1"/>
    <mergeCell ref="A3:A4"/>
    <mergeCell ref="C3:E3"/>
    <mergeCell ref="G3:G4"/>
    <mergeCell ref="I3:K3"/>
    <mergeCell ref="A58:K58"/>
  </mergeCells>
  <phoneticPr fontId="15"/>
  <pageMargins left="0.6692913385826772" right="0.39370078740157483" top="0.55118110236220474" bottom="0.39370078740157483" header="0.19685039370078741" footer="0.19685039370078741"/>
  <pageSetup paperSize="9" scale="74" orientation="portrait" horizontalDpi="300" verticalDpi="300" r:id="rId1"/>
  <headerFooter alignWithMargins="0"/>
  <rowBreaks count="1" manualBreakCount="1">
    <brk id="58" max="10" man="1"/>
  </rowBreaks>
  <colBreaks count="1" manualBreakCount="1">
    <brk id="11" max="11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K21"/>
  <sheetViews>
    <sheetView zoomScaleNormal="100" workbookViewId="0">
      <selection activeCell="L8" sqref="L8"/>
    </sheetView>
  </sheetViews>
  <sheetFormatPr defaultRowHeight="13.2"/>
  <cols>
    <col min="1" max="6" width="8.6640625" style="2" customWidth="1"/>
    <col min="7" max="7" width="8.6640625" style="47" customWidth="1"/>
    <col min="8" max="11" width="8.6640625" style="2" customWidth="1"/>
    <col min="12" max="256" width="9" style="2"/>
    <col min="257" max="267" width="8.6640625" style="2" customWidth="1"/>
    <col min="268" max="512" width="9" style="2"/>
    <col min="513" max="523" width="8.6640625" style="2" customWidth="1"/>
    <col min="524" max="768" width="9" style="2"/>
    <col min="769" max="779" width="8.6640625" style="2" customWidth="1"/>
    <col min="780" max="1024" width="9" style="2"/>
    <col min="1025" max="1035" width="8.6640625" style="2" customWidth="1"/>
    <col min="1036" max="1280" width="9" style="2"/>
    <col min="1281" max="1291" width="8.6640625" style="2" customWidth="1"/>
    <col min="1292" max="1536" width="9" style="2"/>
    <col min="1537" max="1547" width="8.6640625" style="2" customWidth="1"/>
    <col min="1548" max="1792" width="9" style="2"/>
    <col min="1793" max="1803" width="8.6640625" style="2" customWidth="1"/>
    <col min="1804" max="2048" width="9" style="2"/>
    <col min="2049" max="2059" width="8.6640625" style="2" customWidth="1"/>
    <col min="2060" max="2304" width="9" style="2"/>
    <col min="2305" max="2315" width="8.6640625" style="2" customWidth="1"/>
    <col min="2316" max="2560" width="9" style="2"/>
    <col min="2561" max="2571" width="8.6640625" style="2" customWidth="1"/>
    <col min="2572" max="2816" width="9" style="2"/>
    <col min="2817" max="2827" width="8.6640625" style="2" customWidth="1"/>
    <col min="2828" max="3072" width="9" style="2"/>
    <col min="3073" max="3083" width="8.6640625" style="2" customWidth="1"/>
    <col min="3084" max="3328" width="9" style="2"/>
    <col min="3329" max="3339" width="8.6640625" style="2" customWidth="1"/>
    <col min="3340" max="3584" width="9" style="2"/>
    <col min="3585" max="3595" width="8.6640625" style="2" customWidth="1"/>
    <col min="3596" max="3840" width="9" style="2"/>
    <col min="3841" max="3851" width="8.6640625" style="2" customWidth="1"/>
    <col min="3852" max="4096" width="9" style="2"/>
    <col min="4097" max="4107" width="8.6640625" style="2" customWidth="1"/>
    <col min="4108" max="4352" width="9" style="2"/>
    <col min="4353" max="4363" width="8.6640625" style="2" customWidth="1"/>
    <col min="4364" max="4608" width="9" style="2"/>
    <col min="4609" max="4619" width="8.6640625" style="2" customWidth="1"/>
    <col min="4620" max="4864" width="9" style="2"/>
    <col min="4865" max="4875" width="8.6640625" style="2" customWidth="1"/>
    <col min="4876" max="5120" width="9" style="2"/>
    <col min="5121" max="5131" width="8.6640625" style="2" customWidth="1"/>
    <col min="5132" max="5376" width="9" style="2"/>
    <col min="5377" max="5387" width="8.6640625" style="2" customWidth="1"/>
    <col min="5388" max="5632" width="9" style="2"/>
    <col min="5633" max="5643" width="8.6640625" style="2" customWidth="1"/>
    <col min="5644" max="5888" width="9" style="2"/>
    <col min="5889" max="5899" width="8.6640625" style="2" customWidth="1"/>
    <col min="5900" max="6144" width="9" style="2"/>
    <col min="6145" max="6155" width="8.6640625" style="2" customWidth="1"/>
    <col min="6156" max="6400" width="9" style="2"/>
    <col min="6401" max="6411" width="8.6640625" style="2" customWidth="1"/>
    <col min="6412" max="6656" width="9" style="2"/>
    <col min="6657" max="6667" width="8.6640625" style="2" customWidth="1"/>
    <col min="6668" max="6912" width="9" style="2"/>
    <col min="6913" max="6923" width="8.6640625" style="2" customWidth="1"/>
    <col min="6924" max="7168" width="9" style="2"/>
    <col min="7169" max="7179" width="8.6640625" style="2" customWidth="1"/>
    <col min="7180" max="7424" width="9" style="2"/>
    <col min="7425" max="7435" width="8.6640625" style="2" customWidth="1"/>
    <col min="7436" max="7680" width="9" style="2"/>
    <col min="7681" max="7691" width="8.6640625" style="2" customWidth="1"/>
    <col min="7692" max="7936" width="9" style="2"/>
    <col min="7937" max="7947" width="8.6640625" style="2" customWidth="1"/>
    <col min="7948" max="8192" width="9" style="2"/>
    <col min="8193" max="8203" width="8.6640625" style="2" customWidth="1"/>
    <col min="8204" max="8448" width="9" style="2"/>
    <col min="8449" max="8459" width="8.6640625" style="2" customWidth="1"/>
    <col min="8460" max="8704" width="9" style="2"/>
    <col min="8705" max="8715" width="8.6640625" style="2" customWidth="1"/>
    <col min="8716" max="8960" width="9" style="2"/>
    <col min="8961" max="8971" width="8.6640625" style="2" customWidth="1"/>
    <col min="8972" max="9216" width="9" style="2"/>
    <col min="9217" max="9227" width="8.6640625" style="2" customWidth="1"/>
    <col min="9228" max="9472" width="9" style="2"/>
    <col min="9473" max="9483" width="8.6640625" style="2" customWidth="1"/>
    <col min="9484" max="9728" width="9" style="2"/>
    <col min="9729" max="9739" width="8.6640625" style="2" customWidth="1"/>
    <col min="9740" max="9984" width="9" style="2"/>
    <col min="9985" max="9995" width="8.6640625" style="2" customWidth="1"/>
    <col min="9996" max="10240" width="9" style="2"/>
    <col min="10241" max="10251" width="8.6640625" style="2" customWidth="1"/>
    <col min="10252" max="10496" width="9" style="2"/>
    <col min="10497" max="10507" width="8.6640625" style="2" customWidth="1"/>
    <col min="10508" max="10752" width="9" style="2"/>
    <col min="10753" max="10763" width="8.6640625" style="2" customWidth="1"/>
    <col min="10764" max="11008" width="9" style="2"/>
    <col min="11009" max="11019" width="8.6640625" style="2" customWidth="1"/>
    <col min="11020" max="11264" width="9" style="2"/>
    <col min="11265" max="11275" width="8.6640625" style="2" customWidth="1"/>
    <col min="11276" max="11520" width="9" style="2"/>
    <col min="11521" max="11531" width="8.6640625" style="2" customWidth="1"/>
    <col min="11532" max="11776" width="9" style="2"/>
    <col min="11777" max="11787" width="8.6640625" style="2" customWidth="1"/>
    <col min="11788" max="12032" width="9" style="2"/>
    <col min="12033" max="12043" width="8.6640625" style="2" customWidth="1"/>
    <col min="12044" max="12288" width="9" style="2"/>
    <col min="12289" max="12299" width="8.6640625" style="2" customWidth="1"/>
    <col min="12300" max="12544" width="9" style="2"/>
    <col min="12545" max="12555" width="8.6640625" style="2" customWidth="1"/>
    <col min="12556" max="12800" width="9" style="2"/>
    <col min="12801" max="12811" width="8.6640625" style="2" customWidth="1"/>
    <col min="12812" max="13056" width="9" style="2"/>
    <col min="13057" max="13067" width="8.6640625" style="2" customWidth="1"/>
    <col min="13068" max="13312" width="9" style="2"/>
    <col min="13313" max="13323" width="8.6640625" style="2" customWidth="1"/>
    <col min="13324" max="13568" width="9" style="2"/>
    <col min="13569" max="13579" width="8.6640625" style="2" customWidth="1"/>
    <col min="13580" max="13824" width="9" style="2"/>
    <col min="13825" max="13835" width="8.6640625" style="2" customWidth="1"/>
    <col min="13836" max="14080" width="9" style="2"/>
    <col min="14081" max="14091" width="8.6640625" style="2" customWidth="1"/>
    <col min="14092" max="14336" width="9" style="2"/>
    <col min="14337" max="14347" width="8.6640625" style="2" customWidth="1"/>
    <col min="14348" max="14592" width="9" style="2"/>
    <col min="14593" max="14603" width="8.6640625" style="2" customWidth="1"/>
    <col min="14604" max="14848" width="9" style="2"/>
    <col min="14849" max="14859" width="8.6640625" style="2" customWidth="1"/>
    <col min="14860" max="15104" width="9" style="2"/>
    <col min="15105" max="15115" width="8.6640625" style="2" customWidth="1"/>
    <col min="15116" max="15360" width="9" style="2"/>
    <col min="15361" max="15371" width="8.6640625" style="2" customWidth="1"/>
    <col min="15372" max="15616" width="9" style="2"/>
    <col min="15617" max="15627" width="8.6640625" style="2" customWidth="1"/>
    <col min="15628" max="15872" width="9" style="2"/>
    <col min="15873" max="15883" width="8.6640625" style="2" customWidth="1"/>
    <col min="15884" max="16128" width="9" style="2"/>
    <col min="16129" max="16139" width="8.6640625" style="2" customWidth="1"/>
    <col min="16140" max="16384" width="9" style="2"/>
  </cols>
  <sheetData>
    <row r="1" spans="1:11" s="3" customFormat="1" ht="24" customHeight="1">
      <c r="A1" s="189" t="s">
        <v>339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11" s="3" customFormat="1" ht="24" customHeight="1">
      <c r="A2" s="206" t="s">
        <v>355</v>
      </c>
      <c r="B2" s="207"/>
      <c r="C2" s="22"/>
      <c r="G2" s="48"/>
      <c r="H2" s="22"/>
      <c r="I2" s="22"/>
      <c r="J2" s="22"/>
      <c r="K2" s="109"/>
    </row>
    <row r="3" spans="1:11" s="3" customFormat="1" ht="20.100000000000001" customHeight="1">
      <c r="A3" s="208" t="s">
        <v>12</v>
      </c>
      <c r="B3" s="208" t="s">
        <v>3</v>
      </c>
      <c r="C3" s="211" t="s">
        <v>0</v>
      </c>
      <c r="D3" s="212"/>
      <c r="E3" s="213"/>
      <c r="F3" s="211" t="s">
        <v>11</v>
      </c>
      <c r="G3" s="212"/>
      <c r="H3" s="212"/>
      <c r="I3" s="213"/>
      <c r="J3" s="49" t="s">
        <v>1</v>
      </c>
      <c r="K3" s="49" t="s">
        <v>0</v>
      </c>
    </row>
    <row r="4" spans="1:11" s="3" customFormat="1" ht="20.100000000000001" customHeight="1">
      <c r="A4" s="209"/>
      <c r="B4" s="209"/>
      <c r="C4" s="214"/>
      <c r="D4" s="215"/>
      <c r="E4" s="216"/>
      <c r="F4" s="214"/>
      <c r="G4" s="215"/>
      <c r="H4" s="215"/>
      <c r="I4" s="216"/>
      <c r="J4" s="50" t="s">
        <v>4</v>
      </c>
      <c r="K4" s="50" t="s">
        <v>5</v>
      </c>
    </row>
    <row r="5" spans="1:11" s="3" customFormat="1" ht="20.100000000000001" customHeight="1">
      <c r="A5" s="210"/>
      <c r="B5" s="210"/>
      <c r="C5" s="51" t="s">
        <v>6</v>
      </c>
      <c r="D5" s="51" t="s">
        <v>7</v>
      </c>
      <c r="E5" s="51" t="s">
        <v>8</v>
      </c>
      <c r="F5" s="51" t="s">
        <v>3</v>
      </c>
      <c r="G5" s="51" t="s">
        <v>6</v>
      </c>
      <c r="H5" s="51" t="s">
        <v>7</v>
      </c>
      <c r="I5" s="51" t="s">
        <v>8</v>
      </c>
      <c r="J5" s="52" t="s">
        <v>9</v>
      </c>
      <c r="K5" s="52" t="s">
        <v>10</v>
      </c>
    </row>
    <row r="6" spans="1:11" s="3" customFormat="1" ht="20.100000000000001" customHeight="1">
      <c r="A6" s="51" t="s">
        <v>13</v>
      </c>
      <c r="B6" s="24">
        <v>9139</v>
      </c>
      <c r="C6" s="24">
        <v>19680</v>
      </c>
      <c r="D6" s="121">
        <v>9264</v>
      </c>
      <c r="E6" s="25">
        <v>10416</v>
      </c>
      <c r="F6" s="122">
        <v>-28</v>
      </c>
      <c r="G6" s="121">
        <v>-55</v>
      </c>
      <c r="H6" s="121">
        <v>-22</v>
      </c>
      <c r="I6" s="121">
        <v>-33</v>
      </c>
      <c r="J6" s="31">
        <v>2.1534084691979429</v>
      </c>
      <c r="K6" s="24">
        <v>6441.8985270049097</v>
      </c>
    </row>
    <row r="7" spans="1:11" s="3" customFormat="1" ht="20.100000000000001" customHeight="1">
      <c r="A7" s="51" t="s">
        <v>14</v>
      </c>
      <c r="B7" s="24">
        <v>27479</v>
      </c>
      <c r="C7" s="24">
        <v>59555</v>
      </c>
      <c r="D7" s="25">
        <v>28313</v>
      </c>
      <c r="E7" s="25">
        <v>31242</v>
      </c>
      <c r="F7" s="122">
        <v>7</v>
      </c>
      <c r="G7" s="121">
        <v>-19</v>
      </c>
      <c r="H7" s="121">
        <v>-21</v>
      </c>
      <c r="I7" s="121">
        <v>2</v>
      </c>
      <c r="J7" s="31">
        <v>2.1672913861494232</v>
      </c>
      <c r="K7" s="24">
        <v>10615.864527629234</v>
      </c>
    </row>
    <row r="8" spans="1:11" s="3" customFormat="1" ht="20.100000000000001" customHeight="1">
      <c r="A8" s="51" t="s">
        <v>15</v>
      </c>
      <c r="B8" s="24">
        <v>19559</v>
      </c>
      <c r="C8" s="24">
        <v>44216</v>
      </c>
      <c r="D8" s="25">
        <v>21587</v>
      </c>
      <c r="E8" s="25">
        <v>22629</v>
      </c>
      <c r="F8" s="122">
        <v>9</v>
      </c>
      <c r="G8" s="121">
        <v>-7</v>
      </c>
      <c r="H8" s="121">
        <v>-2</v>
      </c>
      <c r="I8" s="121">
        <v>-5</v>
      </c>
      <c r="J8" s="31">
        <v>2.2606472723554374</v>
      </c>
      <c r="K8" s="24">
        <v>10101.89627598812</v>
      </c>
    </row>
    <row r="9" spans="1:11" s="3" customFormat="1" ht="20.100000000000001" customHeight="1">
      <c r="A9" s="51" t="s">
        <v>16</v>
      </c>
      <c r="B9" s="24">
        <v>13490</v>
      </c>
      <c r="C9" s="24">
        <v>32055</v>
      </c>
      <c r="D9" s="25">
        <v>15793</v>
      </c>
      <c r="E9" s="25">
        <v>16262</v>
      </c>
      <c r="F9" s="122">
        <v>-3</v>
      </c>
      <c r="G9" s="121">
        <v>-17</v>
      </c>
      <c r="H9" s="121">
        <v>-13</v>
      </c>
      <c r="I9" s="121">
        <v>-4</v>
      </c>
      <c r="J9" s="31">
        <v>2.3762045959970348</v>
      </c>
      <c r="K9" s="24">
        <v>7899.2114342040413</v>
      </c>
    </row>
    <row r="10" spans="1:11" s="3" customFormat="1" ht="20.100000000000001" customHeight="1">
      <c r="A10" s="51" t="s">
        <v>17</v>
      </c>
      <c r="B10" s="24">
        <v>23708</v>
      </c>
      <c r="C10" s="24">
        <v>47943</v>
      </c>
      <c r="D10" s="25">
        <v>23824</v>
      </c>
      <c r="E10" s="25">
        <v>24119</v>
      </c>
      <c r="F10" s="122">
        <v>13</v>
      </c>
      <c r="G10" s="121">
        <v>13</v>
      </c>
      <c r="H10" s="121">
        <v>10</v>
      </c>
      <c r="I10" s="121">
        <v>3</v>
      </c>
      <c r="J10" s="31">
        <v>2.0222287835329849</v>
      </c>
      <c r="K10" s="24">
        <v>10101.769911504423</v>
      </c>
    </row>
    <row r="11" spans="1:11" s="3" customFormat="1" ht="20.100000000000001" customHeight="1">
      <c r="A11" s="51" t="s">
        <v>18</v>
      </c>
      <c r="B11" s="24">
        <v>13998</v>
      </c>
      <c r="C11" s="24">
        <v>32452</v>
      </c>
      <c r="D11" s="25">
        <v>15756</v>
      </c>
      <c r="E11" s="25">
        <v>16696</v>
      </c>
      <c r="F11" s="122">
        <v>-17</v>
      </c>
      <c r="G11" s="121">
        <v>-17</v>
      </c>
      <c r="H11" s="121">
        <v>-18</v>
      </c>
      <c r="I11" s="121">
        <v>1</v>
      </c>
      <c r="J11" s="31">
        <v>2.3183311901700243</v>
      </c>
      <c r="K11" s="24">
        <v>10660.972404730617</v>
      </c>
    </row>
    <row r="12" spans="1:11" s="3" customFormat="1" ht="20.100000000000001" customHeight="1">
      <c r="A12" s="51" t="s">
        <v>19</v>
      </c>
      <c r="B12" s="24">
        <v>19212</v>
      </c>
      <c r="C12" s="24">
        <v>41396</v>
      </c>
      <c r="D12" s="25">
        <v>20403</v>
      </c>
      <c r="E12" s="25">
        <v>20993</v>
      </c>
      <c r="F12" s="122">
        <v>-9</v>
      </c>
      <c r="G12" s="121">
        <v>-28</v>
      </c>
      <c r="H12" s="121">
        <v>-33</v>
      </c>
      <c r="I12" s="121">
        <v>5</v>
      </c>
      <c r="J12" s="31">
        <v>2.1546949823027273</v>
      </c>
      <c r="K12" s="24">
        <v>6798.4890786664473</v>
      </c>
    </row>
    <row r="13" spans="1:11" s="3" customFormat="1" ht="20.100000000000001" customHeight="1">
      <c r="A13" s="51" t="s">
        <v>20</v>
      </c>
      <c r="B13" s="24">
        <v>13481</v>
      </c>
      <c r="C13" s="24">
        <v>31160</v>
      </c>
      <c r="D13" s="25">
        <v>14971</v>
      </c>
      <c r="E13" s="25">
        <v>16189</v>
      </c>
      <c r="F13" s="122">
        <v>11</v>
      </c>
      <c r="G13" s="121">
        <v>-18</v>
      </c>
      <c r="H13" s="121">
        <v>-9</v>
      </c>
      <c r="I13" s="121">
        <v>-9</v>
      </c>
      <c r="J13" s="31">
        <v>2.3114012313626584</v>
      </c>
      <c r="K13" s="24">
        <v>6223.2873976433002</v>
      </c>
    </row>
    <row r="14" spans="1:11" s="3" customFormat="1" ht="20.100000000000001" customHeight="1">
      <c r="A14" s="51" t="s">
        <v>21</v>
      </c>
      <c r="B14" s="24">
        <v>17302</v>
      </c>
      <c r="C14" s="24">
        <v>37559</v>
      </c>
      <c r="D14" s="25">
        <v>19165</v>
      </c>
      <c r="E14" s="25">
        <v>18394</v>
      </c>
      <c r="F14" s="122">
        <v>14</v>
      </c>
      <c r="G14" s="121">
        <v>-12</v>
      </c>
      <c r="H14" s="121">
        <v>-23</v>
      </c>
      <c r="I14" s="121">
        <v>11</v>
      </c>
      <c r="J14" s="31">
        <v>2.1707895041035719</v>
      </c>
      <c r="K14" s="24">
        <v>5223.7830319888735</v>
      </c>
    </row>
    <row r="15" spans="1:11" s="3" customFormat="1" ht="20.100000000000001" customHeight="1">
      <c r="A15" s="51" t="s">
        <v>22</v>
      </c>
      <c r="B15" s="24">
        <v>18207</v>
      </c>
      <c r="C15" s="24">
        <v>34968</v>
      </c>
      <c r="D15" s="25">
        <v>17698</v>
      </c>
      <c r="E15" s="25">
        <v>17270</v>
      </c>
      <c r="F15" s="122">
        <v>-39</v>
      </c>
      <c r="G15" s="121">
        <v>-14</v>
      </c>
      <c r="H15" s="121">
        <v>-16</v>
      </c>
      <c r="I15" s="121">
        <v>2</v>
      </c>
      <c r="J15" s="31">
        <v>1.9205799967045643</v>
      </c>
      <c r="K15" s="24">
        <v>8185.393258426966</v>
      </c>
    </row>
    <row r="16" spans="1:11" s="3" customFormat="1" ht="20.100000000000001" customHeight="1">
      <c r="A16" s="51" t="s">
        <v>23</v>
      </c>
      <c r="B16" s="24">
        <v>5246</v>
      </c>
      <c r="C16" s="24">
        <v>11893</v>
      </c>
      <c r="D16" s="25">
        <v>6151</v>
      </c>
      <c r="E16" s="25">
        <v>5742</v>
      </c>
      <c r="F16" s="122">
        <v>-2</v>
      </c>
      <c r="G16" s="121">
        <v>6</v>
      </c>
      <c r="H16" s="121">
        <v>0</v>
      </c>
      <c r="I16" s="121">
        <v>6</v>
      </c>
      <c r="J16" s="31">
        <v>2.2670606176134198</v>
      </c>
      <c r="K16" s="24">
        <v>2390.072347266881</v>
      </c>
    </row>
    <row r="17" spans="1:11" s="3" customFormat="1" ht="20.100000000000001" customHeight="1">
      <c r="A17" s="51" t="s">
        <v>24</v>
      </c>
      <c r="B17" s="24">
        <v>15362</v>
      </c>
      <c r="C17" s="24">
        <v>33178</v>
      </c>
      <c r="D17" s="25">
        <v>16678</v>
      </c>
      <c r="E17" s="25">
        <v>16500</v>
      </c>
      <c r="F17" s="122">
        <v>-34</v>
      </c>
      <c r="G17" s="121">
        <v>-45</v>
      </c>
      <c r="H17" s="121">
        <v>-15</v>
      </c>
      <c r="I17" s="121">
        <v>-30</v>
      </c>
      <c r="J17" s="31">
        <v>2.1597448248925919</v>
      </c>
      <c r="K17" s="24">
        <v>6137.254901960785</v>
      </c>
    </row>
    <row r="18" spans="1:11" s="3" customFormat="1" ht="20.100000000000001" customHeight="1">
      <c r="A18" s="51" t="s">
        <v>25</v>
      </c>
      <c r="B18" s="24">
        <v>7636</v>
      </c>
      <c r="C18" s="24">
        <v>17827</v>
      </c>
      <c r="D18" s="25">
        <v>9223</v>
      </c>
      <c r="E18" s="25">
        <v>8604</v>
      </c>
      <c r="F18" s="122">
        <v>-1</v>
      </c>
      <c r="G18" s="121">
        <v>-13</v>
      </c>
      <c r="H18" s="121">
        <v>-16</v>
      </c>
      <c r="I18" s="121">
        <v>3</v>
      </c>
      <c r="J18" s="31">
        <v>2.3345992666317446</v>
      </c>
      <c r="K18" s="24">
        <v>1519.778346121057</v>
      </c>
    </row>
    <row r="19" spans="1:11" s="3" customFormat="1" ht="20.100000000000001" customHeight="1">
      <c r="A19" s="51" t="s">
        <v>26</v>
      </c>
      <c r="B19" s="24">
        <v>203819</v>
      </c>
      <c r="C19" s="24">
        <v>443882</v>
      </c>
      <c r="D19" s="25">
        <v>218826</v>
      </c>
      <c r="E19" s="25">
        <v>225056</v>
      </c>
      <c r="F19" s="122">
        <v>-79</v>
      </c>
      <c r="G19" s="121">
        <v>-226</v>
      </c>
      <c r="H19" s="121">
        <v>-178</v>
      </c>
      <c r="I19" s="121">
        <v>-48</v>
      </c>
      <c r="J19" s="31">
        <v>2.1778244422747632</v>
      </c>
      <c r="K19" s="24">
        <v>6381.2823461759626</v>
      </c>
    </row>
    <row r="20" spans="1:11" s="3" customFormat="1" ht="18" customHeight="1">
      <c r="A20" s="3" t="s">
        <v>338</v>
      </c>
      <c r="G20" s="54"/>
    </row>
    <row r="21" spans="1:11" ht="13.5" customHeight="1">
      <c r="A21" s="107"/>
      <c r="B21" s="108"/>
      <c r="C21" s="108"/>
      <c r="D21" s="108"/>
      <c r="E21" s="108"/>
      <c r="F21" s="108"/>
      <c r="G21" s="108"/>
      <c r="H21" s="108"/>
      <c r="I21" s="108"/>
      <c r="J21" s="108"/>
      <c r="K21" s="108"/>
    </row>
  </sheetData>
  <mergeCells count="6">
    <mergeCell ref="A1:K1"/>
    <mergeCell ref="A2:B2"/>
    <mergeCell ref="A3:A5"/>
    <mergeCell ref="B3:B5"/>
    <mergeCell ref="C3:E4"/>
    <mergeCell ref="F3:I4"/>
  </mergeCells>
  <phoneticPr fontId="15"/>
  <printOptions gridLinesSet="0"/>
  <pageMargins left="0.47244094488188981" right="0.39370078740157483" top="0.55118110236220474" bottom="0.82677165354330717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K75"/>
  <sheetViews>
    <sheetView tabSelected="1" topLeftCell="A46" zoomScaleNormal="100" zoomScaleSheetLayoutView="90" workbookViewId="0">
      <selection activeCell="I60" sqref="I60"/>
    </sheetView>
  </sheetViews>
  <sheetFormatPr defaultRowHeight="13.2"/>
  <cols>
    <col min="1" max="8" width="10.33203125" customWidth="1"/>
    <col min="257" max="264" width="10.33203125" customWidth="1"/>
    <col min="513" max="520" width="10.33203125" customWidth="1"/>
    <col min="769" max="776" width="10.33203125" customWidth="1"/>
    <col min="1025" max="1032" width="10.33203125" customWidth="1"/>
    <col min="1281" max="1288" width="10.33203125" customWidth="1"/>
    <col min="1537" max="1544" width="10.33203125" customWidth="1"/>
    <col min="1793" max="1800" width="10.33203125" customWidth="1"/>
    <col min="2049" max="2056" width="10.33203125" customWidth="1"/>
    <col min="2305" max="2312" width="10.33203125" customWidth="1"/>
    <col min="2561" max="2568" width="10.33203125" customWidth="1"/>
    <col min="2817" max="2824" width="10.33203125" customWidth="1"/>
    <col min="3073" max="3080" width="10.33203125" customWidth="1"/>
    <col min="3329" max="3336" width="10.33203125" customWidth="1"/>
    <col min="3585" max="3592" width="10.33203125" customWidth="1"/>
    <col min="3841" max="3848" width="10.33203125" customWidth="1"/>
    <col min="4097" max="4104" width="10.33203125" customWidth="1"/>
    <col min="4353" max="4360" width="10.33203125" customWidth="1"/>
    <col min="4609" max="4616" width="10.33203125" customWidth="1"/>
    <col min="4865" max="4872" width="10.33203125" customWidth="1"/>
    <col min="5121" max="5128" width="10.33203125" customWidth="1"/>
    <col min="5377" max="5384" width="10.33203125" customWidth="1"/>
    <col min="5633" max="5640" width="10.33203125" customWidth="1"/>
    <col min="5889" max="5896" width="10.33203125" customWidth="1"/>
    <col min="6145" max="6152" width="10.33203125" customWidth="1"/>
    <col min="6401" max="6408" width="10.33203125" customWidth="1"/>
    <col min="6657" max="6664" width="10.33203125" customWidth="1"/>
    <col min="6913" max="6920" width="10.33203125" customWidth="1"/>
    <col min="7169" max="7176" width="10.33203125" customWidth="1"/>
    <col min="7425" max="7432" width="10.33203125" customWidth="1"/>
    <col min="7681" max="7688" width="10.33203125" customWidth="1"/>
    <col min="7937" max="7944" width="10.33203125" customWidth="1"/>
    <col min="8193" max="8200" width="10.33203125" customWidth="1"/>
    <col min="8449" max="8456" width="10.33203125" customWidth="1"/>
    <col min="8705" max="8712" width="10.33203125" customWidth="1"/>
    <col min="8961" max="8968" width="10.33203125" customWidth="1"/>
    <col min="9217" max="9224" width="10.33203125" customWidth="1"/>
    <col min="9473" max="9480" width="10.33203125" customWidth="1"/>
    <col min="9729" max="9736" width="10.33203125" customWidth="1"/>
    <col min="9985" max="9992" width="10.33203125" customWidth="1"/>
    <col min="10241" max="10248" width="10.33203125" customWidth="1"/>
    <col min="10497" max="10504" width="10.33203125" customWidth="1"/>
    <col min="10753" max="10760" width="10.33203125" customWidth="1"/>
    <col min="11009" max="11016" width="10.33203125" customWidth="1"/>
    <col min="11265" max="11272" width="10.33203125" customWidth="1"/>
    <col min="11521" max="11528" width="10.33203125" customWidth="1"/>
    <col min="11777" max="11784" width="10.33203125" customWidth="1"/>
    <col min="12033" max="12040" width="10.33203125" customWidth="1"/>
    <col min="12289" max="12296" width="10.33203125" customWidth="1"/>
    <col min="12545" max="12552" width="10.33203125" customWidth="1"/>
    <col min="12801" max="12808" width="10.33203125" customWidth="1"/>
    <col min="13057" max="13064" width="10.33203125" customWidth="1"/>
    <col min="13313" max="13320" width="10.33203125" customWidth="1"/>
    <col min="13569" max="13576" width="10.33203125" customWidth="1"/>
    <col min="13825" max="13832" width="10.33203125" customWidth="1"/>
    <col min="14081" max="14088" width="10.33203125" customWidth="1"/>
    <col min="14337" max="14344" width="10.33203125" customWidth="1"/>
    <col min="14593" max="14600" width="10.33203125" customWidth="1"/>
    <col min="14849" max="14856" width="10.33203125" customWidth="1"/>
    <col min="15105" max="15112" width="10.33203125" customWidth="1"/>
    <col min="15361" max="15368" width="10.33203125" customWidth="1"/>
    <col min="15617" max="15624" width="10.33203125" customWidth="1"/>
    <col min="15873" max="15880" width="10.33203125" customWidth="1"/>
    <col min="16129" max="16136" width="10.33203125" customWidth="1"/>
  </cols>
  <sheetData>
    <row r="1" spans="1:37" s="4" customFormat="1">
      <c r="A1" s="188" t="s">
        <v>273</v>
      </c>
      <c r="B1" s="188"/>
      <c r="C1" s="188"/>
      <c r="D1" s="188"/>
      <c r="E1" s="188"/>
      <c r="F1" s="188"/>
      <c r="G1" s="188"/>
      <c r="H1" s="188"/>
      <c r="AK1" s="4" t="s">
        <v>45</v>
      </c>
    </row>
    <row r="2" spans="1:37" s="2" customFormat="1" ht="13.8" thickBot="1">
      <c r="B2" s="2" t="s">
        <v>355</v>
      </c>
      <c r="F2" s="15"/>
      <c r="G2" s="15"/>
      <c r="H2" s="15"/>
    </row>
    <row r="3" spans="1:37" ht="14.25" customHeight="1" thickBot="1">
      <c r="A3" s="55" t="s">
        <v>46</v>
      </c>
      <c r="B3" s="86" t="s">
        <v>6</v>
      </c>
      <c r="C3" s="86" t="s">
        <v>7</v>
      </c>
      <c r="D3" s="85" t="s">
        <v>8</v>
      </c>
      <c r="E3" s="87" t="s">
        <v>46</v>
      </c>
      <c r="F3" s="86" t="s">
        <v>6</v>
      </c>
      <c r="G3" s="86" t="s">
        <v>7</v>
      </c>
      <c r="H3" s="88" t="s">
        <v>8</v>
      </c>
    </row>
    <row r="4" spans="1:37" ht="11.25" customHeight="1">
      <c r="A4" s="56" t="s">
        <v>47</v>
      </c>
      <c r="B4" s="12">
        <v>15928</v>
      </c>
      <c r="C4" s="68">
        <v>8151</v>
      </c>
      <c r="D4" s="68">
        <v>7777</v>
      </c>
      <c r="E4" s="56" t="s">
        <v>48</v>
      </c>
      <c r="F4" s="12">
        <v>26479</v>
      </c>
      <c r="G4" s="68">
        <v>13698</v>
      </c>
      <c r="H4" s="69">
        <v>12781</v>
      </c>
    </row>
    <row r="5" spans="1:37" ht="11.25" customHeight="1">
      <c r="A5" s="57">
        <v>0</v>
      </c>
      <c r="B5" s="12">
        <v>2749</v>
      </c>
      <c r="C5" s="68">
        <v>1363</v>
      </c>
      <c r="D5" s="68">
        <v>1386</v>
      </c>
      <c r="E5" s="57">
        <v>60</v>
      </c>
      <c r="F5" s="12">
        <v>6032</v>
      </c>
      <c r="G5" s="68">
        <v>3114</v>
      </c>
      <c r="H5" s="69">
        <v>2918</v>
      </c>
    </row>
    <row r="6" spans="1:37" ht="11.25" customHeight="1">
      <c r="A6" s="57">
        <v>1</v>
      </c>
      <c r="B6" s="12">
        <v>3053</v>
      </c>
      <c r="C6" s="68">
        <v>1604</v>
      </c>
      <c r="D6" s="68">
        <v>1449</v>
      </c>
      <c r="E6" s="57">
        <v>61</v>
      </c>
      <c r="F6" s="12">
        <v>5671</v>
      </c>
      <c r="G6" s="68">
        <v>2995</v>
      </c>
      <c r="H6" s="69">
        <v>2676</v>
      </c>
    </row>
    <row r="7" spans="1:37" ht="11.25" customHeight="1">
      <c r="A7" s="57">
        <v>2</v>
      </c>
      <c r="B7" s="12">
        <v>3254</v>
      </c>
      <c r="C7" s="68">
        <v>1642</v>
      </c>
      <c r="D7" s="68">
        <v>1612</v>
      </c>
      <c r="E7" s="57">
        <v>62</v>
      </c>
      <c r="F7" s="12">
        <v>5146</v>
      </c>
      <c r="G7" s="68">
        <v>2657</v>
      </c>
      <c r="H7" s="69">
        <v>2489</v>
      </c>
    </row>
    <row r="8" spans="1:37" ht="11.25" customHeight="1">
      <c r="A8" s="57">
        <v>3</v>
      </c>
      <c r="B8" s="12">
        <v>3302</v>
      </c>
      <c r="C8" s="68">
        <v>1697</v>
      </c>
      <c r="D8" s="68">
        <v>1605</v>
      </c>
      <c r="E8" s="57">
        <v>63</v>
      </c>
      <c r="F8" s="12">
        <v>4869</v>
      </c>
      <c r="G8" s="68">
        <v>2477</v>
      </c>
      <c r="H8" s="69">
        <v>2392</v>
      </c>
    </row>
    <row r="9" spans="1:37" ht="11.25" customHeight="1">
      <c r="A9" s="58">
        <v>4</v>
      </c>
      <c r="B9" s="59">
        <v>3570</v>
      </c>
      <c r="C9" s="70">
        <v>1845</v>
      </c>
      <c r="D9" s="70">
        <v>1725</v>
      </c>
      <c r="E9" s="58">
        <v>64</v>
      </c>
      <c r="F9" s="59">
        <v>4761</v>
      </c>
      <c r="G9" s="70">
        <v>2455</v>
      </c>
      <c r="H9" s="71">
        <v>2306</v>
      </c>
    </row>
    <row r="10" spans="1:37" ht="11.25" customHeight="1">
      <c r="A10" s="56" t="s">
        <v>49</v>
      </c>
      <c r="B10" s="12">
        <v>19426</v>
      </c>
      <c r="C10" s="68">
        <v>9930</v>
      </c>
      <c r="D10" s="68">
        <v>9496</v>
      </c>
      <c r="E10" s="56" t="s">
        <v>50</v>
      </c>
      <c r="F10" s="12">
        <v>21258</v>
      </c>
      <c r="G10" s="68">
        <v>10556</v>
      </c>
      <c r="H10" s="69">
        <v>10702</v>
      </c>
    </row>
    <row r="11" spans="1:37" ht="11.25" customHeight="1">
      <c r="A11" s="57">
        <v>5</v>
      </c>
      <c r="B11" s="12">
        <v>3647</v>
      </c>
      <c r="C11" s="68">
        <v>1897</v>
      </c>
      <c r="D11" s="68">
        <v>1750</v>
      </c>
      <c r="E11" s="57">
        <v>65</v>
      </c>
      <c r="F11" s="12">
        <v>4643</v>
      </c>
      <c r="G11" s="68">
        <v>2402</v>
      </c>
      <c r="H11" s="69">
        <v>2241</v>
      </c>
    </row>
    <row r="12" spans="1:37" ht="11.25" customHeight="1">
      <c r="A12" s="57">
        <v>6</v>
      </c>
      <c r="B12" s="12">
        <v>3824</v>
      </c>
      <c r="C12" s="68">
        <v>1900</v>
      </c>
      <c r="D12" s="68">
        <v>1924</v>
      </c>
      <c r="E12" s="57">
        <v>66</v>
      </c>
      <c r="F12" s="12">
        <v>4275</v>
      </c>
      <c r="G12" s="68">
        <v>2134</v>
      </c>
      <c r="H12" s="69">
        <v>2141</v>
      </c>
    </row>
    <row r="13" spans="1:37" ht="11.25" customHeight="1">
      <c r="A13" s="57">
        <v>7</v>
      </c>
      <c r="B13" s="12">
        <v>3858</v>
      </c>
      <c r="C13" s="68">
        <v>1967</v>
      </c>
      <c r="D13" s="68">
        <v>1891</v>
      </c>
      <c r="E13" s="57">
        <v>67</v>
      </c>
      <c r="F13" s="12">
        <v>4065</v>
      </c>
      <c r="G13" s="68">
        <v>2003</v>
      </c>
      <c r="H13" s="69">
        <v>2062</v>
      </c>
    </row>
    <row r="14" spans="1:37" ht="11.25" customHeight="1">
      <c r="A14" s="57">
        <v>8</v>
      </c>
      <c r="B14" s="12">
        <v>4059</v>
      </c>
      <c r="C14" s="68">
        <v>2118</v>
      </c>
      <c r="D14" s="68">
        <v>1941</v>
      </c>
      <c r="E14" s="57">
        <v>68</v>
      </c>
      <c r="F14" s="12">
        <v>4141</v>
      </c>
      <c r="G14" s="68">
        <v>2001</v>
      </c>
      <c r="H14" s="69">
        <v>2140</v>
      </c>
    </row>
    <row r="15" spans="1:37" ht="11.25" customHeight="1">
      <c r="A15" s="58">
        <v>9</v>
      </c>
      <c r="B15" s="59">
        <v>4038</v>
      </c>
      <c r="C15" s="70">
        <v>2048</v>
      </c>
      <c r="D15" s="70">
        <v>1990</v>
      </c>
      <c r="E15" s="58">
        <v>69</v>
      </c>
      <c r="F15" s="59">
        <v>4134</v>
      </c>
      <c r="G15" s="70">
        <v>2016</v>
      </c>
      <c r="H15" s="71">
        <v>2118</v>
      </c>
    </row>
    <row r="16" spans="1:37" ht="11.25" customHeight="1">
      <c r="A16" s="56" t="s">
        <v>51</v>
      </c>
      <c r="B16" s="12">
        <v>20299</v>
      </c>
      <c r="C16" s="68">
        <v>10424</v>
      </c>
      <c r="D16" s="68">
        <v>9875</v>
      </c>
      <c r="E16" s="56" t="s">
        <v>52</v>
      </c>
      <c r="F16" s="12">
        <v>23556</v>
      </c>
      <c r="G16" s="68">
        <v>10929</v>
      </c>
      <c r="H16" s="69">
        <v>12627</v>
      </c>
    </row>
    <row r="17" spans="1:8" ht="11.25" customHeight="1">
      <c r="A17" s="57">
        <v>10</v>
      </c>
      <c r="B17" s="12">
        <v>3952</v>
      </c>
      <c r="C17" s="68">
        <v>2065</v>
      </c>
      <c r="D17" s="68">
        <v>1887</v>
      </c>
      <c r="E17" s="57">
        <v>70</v>
      </c>
      <c r="F17" s="12">
        <v>4080</v>
      </c>
      <c r="G17" s="68">
        <v>1954</v>
      </c>
      <c r="H17" s="69">
        <v>2126</v>
      </c>
    </row>
    <row r="18" spans="1:8" ht="11.25" customHeight="1">
      <c r="A18" s="57">
        <v>11</v>
      </c>
      <c r="B18" s="12">
        <v>4064</v>
      </c>
      <c r="C18" s="68">
        <v>2056</v>
      </c>
      <c r="D18" s="68">
        <v>2008</v>
      </c>
      <c r="E18" s="57">
        <v>71</v>
      </c>
      <c r="F18" s="12">
        <v>4440</v>
      </c>
      <c r="G18" s="68">
        <v>2075</v>
      </c>
      <c r="H18" s="69">
        <v>2365</v>
      </c>
    </row>
    <row r="19" spans="1:8" ht="11.25" customHeight="1">
      <c r="A19" s="57">
        <v>12</v>
      </c>
      <c r="B19" s="12">
        <v>4021</v>
      </c>
      <c r="C19" s="68">
        <v>2084</v>
      </c>
      <c r="D19" s="68">
        <v>1937</v>
      </c>
      <c r="E19" s="57">
        <v>72</v>
      </c>
      <c r="F19" s="12">
        <v>4604</v>
      </c>
      <c r="G19" s="68">
        <v>2157</v>
      </c>
      <c r="H19" s="69">
        <v>2447</v>
      </c>
    </row>
    <row r="20" spans="1:8" ht="11.25" customHeight="1">
      <c r="A20" s="57">
        <v>13</v>
      </c>
      <c r="B20" s="12">
        <v>4139</v>
      </c>
      <c r="C20" s="68">
        <v>2162</v>
      </c>
      <c r="D20" s="68">
        <v>1977</v>
      </c>
      <c r="E20" s="57">
        <v>73</v>
      </c>
      <c r="F20" s="12">
        <v>5020</v>
      </c>
      <c r="G20" s="68">
        <v>2271</v>
      </c>
      <c r="H20" s="69">
        <v>2749</v>
      </c>
    </row>
    <row r="21" spans="1:8" ht="11.25" customHeight="1">
      <c r="A21" s="58">
        <v>14</v>
      </c>
      <c r="B21" s="59">
        <v>4123</v>
      </c>
      <c r="C21" s="70">
        <v>2057</v>
      </c>
      <c r="D21" s="70">
        <v>2066</v>
      </c>
      <c r="E21" s="58">
        <v>74</v>
      </c>
      <c r="F21" s="59">
        <v>5412</v>
      </c>
      <c r="G21" s="70">
        <v>2472</v>
      </c>
      <c r="H21" s="71">
        <v>2940</v>
      </c>
    </row>
    <row r="22" spans="1:8" ht="11.25" customHeight="1">
      <c r="A22" s="56" t="s">
        <v>53</v>
      </c>
      <c r="B22" s="12">
        <v>20826</v>
      </c>
      <c r="C22" s="68">
        <v>10716</v>
      </c>
      <c r="D22" s="68">
        <v>10110</v>
      </c>
      <c r="E22" s="56" t="s">
        <v>54</v>
      </c>
      <c r="F22" s="12">
        <v>24509</v>
      </c>
      <c r="G22" s="68">
        <v>10985</v>
      </c>
      <c r="H22" s="69">
        <v>13524</v>
      </c>
    </row>
    <row r="23" spans="1:8" ht="11.25" customHeight="1">
      <c r="A23" s="57">
        <v>15</v>
      </c>
      <c r="B23" s="12">
        <v>4193</v>
      </c>
      <c r="C23" s="68">
        <v>2177</v>
      </c>
      <c r="D23" s="68">
        <v>2016</v>
      </c>
      <c r="E23" s="57">
        <v>75</v>
      </c>
      <c r="F23" s="12">
        <v>5880</v>
      </c>
      <c r="G23" s="68">
        <v>2666</v>
      </c>
      <c r="H23" s="69">
        <v>3214</v>
      </c>
    </row>
    <row r="24" spans="1:8" ht="11.25" customHeight="1">
      <c r="A24" s="57">
        <v>16</v>
      </c>
      <c r="B24" s="12">
        <v>4155</v>
      </c>
      <c r="C24" s="68">
        <v>2107</v>
      </c>
      <c r="D24" s="68">
        <v>2048</v>
      </c>
      <c r="E24" s="57">
        <v>76</v>
      </c>
      <c r="F24" s="12">
        <v>5861</v>
      </c>
      <c r="G24" s="68">
        <v>2620</v>
      </c>
      <c r="H24" s="69">
        <v>3241</v>
      </c>
    </row>
    <row r="25" spans="1:8" ht="11.25" customHeight="1">
      <c r="A25" s="57">
        <v>17</v>
      </c>
      <c r="B25" s="12">
        <v>4115</v>
      </c>
      <c r="C25" s="68">
        <v>2108</v>
      </c>
      <c r="D25" s="68">
        <v>2007</v>
      </c>
      <c r="E25" s="57">
        <v>77</v>
      </c>
      <c r="F25" s="12">
        <v>5528</v>
      </c>
      <c r="G25" s="68">
        <v>2444</v>
      </c>
      <c r="H25" s="69">
        <v>3084</v>
      </c>
    </row>
    <row r="26" spans="1:8" ht="11.25" customHeight="1">
      <c r="A26" s="57">
        <v>18</v>
      </c>
      <c r="B26" s="12">
        <v>4086</v>
      </c>
      <c r="C26" s="68">
        <v>2152</v>
      </c>
      <c r="D26" s="68">
        <v>1934</v>
      </c>
      <c r="E26" s="57">
        <v>78</v>
      </c>
      <c r="F26" s="12">
        <v>3513</v>
      </c>
      <c r="G26" s="68">
        <v>1619</v>
      </c>
      <c r="H26" s="69">
        <v>1894</v>
      </c>
    </row>
    <row r="27" spans="1:8" ht="11.25" customHeight="1">
      <c r="A27" s="58">
        <v>19</v>
      </c>
      <c r="B27" s="59">
        <v>4277</v>
      </c>
      <c r="C27" s="70">
        <v>2172</v>
      </c>
      <c r="D27" s="70">
        <v>2105</v>
      </c>
      <c r="E27" s="58">
        <v>79</v>
      </c>
      <c r="F27" s="59">
        <v>3727</v>
      </c>
      <c r="G27" s="70">
        <v>1636</v>
      </c>
      <c r="H27" s="71">
        <v>2091</v>
      </c>
    </row>
    <row r="28" spans="1:8" ht="11.25" customHeight="1">
      <c r="A28" s="56" t="s">
        <v>55</v>
      </c>
      <c r="B28" s="12">
        <v>22116</v>
      </c>
      <c r="C28" s="68">
        <v>11647</v>
      </c>
      <c r="D28" s="68">
        <v>10469</v>
      </c>
      <c r="E28" s="56" t="s">
        <v>56</v>
      </c>
      <c r="F28" s="12">
        <v>19991</v>
      </c>
      <c r="G28" s="68">
        <v>8424</v>
      </c>
      <c r="H28" s="69">
        <v>11567</v>
      </c>
    </row>
    <row r="29" spans="1:8" ht="11.25" customHeight="1">
      <c r="A29" s="57">
        <v>20</v>
      </c>
      <c r="B29" s="12">
        <v>4460</v>
      </c>
      <c r="C29" s="68">
        <v>2300</v>
      </c>
      <c r="D29" s="68">
        <v>2160</v>
      </c>
      <c r="E29" s="57">
        <v>80</v>
      </c>
      <c r="F29" s="12">
        <v>4506</v>
      </c>
      <c r="G29" s="68">
        <v>1921</v>
      </c>
      <c r="H29" s="69">
        <v>2585</v>
      </c>
    </row>
    <row r="30" spans="1:8" ht="11.25" customHeight="1">
      <c r="A30" s="57">
        <v>21</v>
      </c>
      <c r="B30" s="12">
        <v>4434</v>
      </c>
      <c r="C30" s="68">
        <v>2279</v>
      </c>
      <c r="D30" s="68">
        <v>2155</v>
      </c>
      <c r="E30" s="57">
        <v>81</v>
      </c>
      <c r="F30" s="12">
        <v>4144</v>
      </c>
      <c r="G30" s="68">
        <v>1775</v>
      </c>
      <c r="H30" s="69">
        <v>2369</v>
      </c>
    </row>
    <row r="31" spans="1:8" ht="11.25" customHeight="1">
      <c r="A31" s="57">
        <v>22</v>
      </c>
      <c r="B31" s="12">
        <v>4535</v>
      </c>
      <c r="C31" s="68">
        <v>2426</v>
      </c>
      <c r="D31" s="68">
        <v>2109</v>
      </c>
      <c r="E31" s="57">
        <v>82</v>
      </c>
      <c r="F31" s="12">
        <v>4253</v>
      </c>
      <c r="G31" s="68">
        <v>1773</v>
      </c>
      <c r="H31" s="69">
        <v>2480</v>
      </c>
    </row>
    <row r="32" spans="1:8" ht="11.25" customHeight="1">
      <c r="A32" s="57">
        <v>23</v>
      </c>
      <c r="B32" s="12">
        <v>4338</v>
      </c>
      <c r="C32" s="68">
        <v>2281</v>
      </c>
      <c r="D32" s="68">
        <v>2057</v>
      </c>
      <c r="E32" s="57">
        <v>83</v>
      </c>
      <c r="F32" s="12">
        <v>3857</v>
      </c>
      <c r="G32" s="68">
        <v>1612</v>
      </c>
      <c r="H32" s="69">
        <v>2245</v>
      </c>
    </row>
    <row r="33" spans="1:8" ht="11.25" customHeight="1">
      <c r="A33" s="58">
        <v>24</v>
      </c>
      <c r="B33" s="59">
        <v>4349</v>
      </c>
      <c r="C33" s="70">
        <v>2361</v>
      </c>
      <c r="D33" s="70">
        <v>1988</v>
      </c>
      <c r="E33" s="58">
        <v>84</v>
      </c>
      <c r="F33" s="59">
        <v>3231</v>
      </c>
      <c r="G33" s="68">
        <v>1343</v>
      </c>
      <c r="H33" s="71">
        <v>1888</v>
      </c>
    </row>
    <row r="34" spans="1:8" ht="11.25" customHeight="1">
      <c r="A34" s="56" t="s">
        <v>57</v>
      </c>
      <c r="B34" s="12">
        <v>22981</v>
      </c>
      <c r="C34" s="68">
        <v>12096</v>
      </c>
      <c r="D34" s="68">
        <v>10885</v>
      </c>
      <c r="E34" s="56" t="s">
        <v>58</v>
      </c>
      <c r="F34" s="12">
        <v>12398</v>
      </c>
      <c r="G34" s="184">
        <v>4707</v>
      </c>
      <c r="H34" s="69">
        <v>7691</v>
      </c>
    </row>
    <row r="35" spans="1:8" ht="11.25" customHeight="1">
      <c r="A35" s="57">
        <v>25</v>
      </c>
      <c r="B35" s="12">
        <v>4521</v>
      </c>
      <c r="C35" s="68">
        <v>2411</v>
      </c>
      <c r="D35" s="68">
        <v>2110</v>
      </c>
      <c r="E35" s="57">
        <v>85</v>
      </c>
      <c r="F35" s="12">
        <v>2675</v>
      </c>
      <c r="G35" s="68">
        <v>1079</v>
      </c>
      <c r="H35" s="69">
        <v>1596</v>
      </c>
    </row>
    <row r="36" spans="1:8" ht="11.25" customHeight="1">
      <c r="A36" s="57">
        <v>26</v>
      </c>
      <c r="B36" s="12">
        <v>4627</v>
      </c>
      <c r="C36" s="68">
        <v>2410</v>
      </c>
      <c r="D36" s="68">
        <v>2217</v>
      </c>
      <c r="E36" s="57">
        <v>86</v>
      </c>
      <c r="F36" s="12">
        <v>2799</v>
      </c>
      <c r="G36" s="68">
        <v>1062</v>
      </c>
      <c r="H36" s="69">
        <v>1737</v>
      </c>
    </row>
    <row r="37" spans="1:8" ht="11.25" customHeight="1">
      <c r="A37" s="57">
        <v>27</v>
      </c>
      <c r="B37" s="12">
        <v>4552</v>
      </c>
      <c r="C37" s="68">
        <v>2399</v>
      </c>
      <c r="D37" s="68">
        <v>2153</v>
      </c>
      <c r="E37" s="57">
        <v>87</v>
      </c>
      <c r="F37" s="12">
        <v>2516</v>
      </c>
      <c r="G37" s="68">
        <v>994</v>
      </c>
      <c r="H37" s="69">
        <v>1522</v>
      </c>
    </row>
    <row r="38" spans="1:8" ht="11.25" customHeight="1">
      <c r="A38" s="57">
        <v>28</v>
      </c>
      <c r="B38" s="12">
        <v>4603</v>
      </c>
      <c r="C38" s="68">
        <v>2420</v>
      </c>
      <c r="D38" s="68">
        <v>2183</v>
      </c>
      <c r="E38" s="57">
        <v>88</v>
      </c>
      <c r="F38" s="12">
        <v>2436</v>
      </c>
      <c r="G38" s="68">
        <v>885</v>
      </c>
      <c r="H38" s="69">
        <v>1551</v>
      </c>
    </row>
    <row r="39" spans="1:8" ht="11.25" customHeight="1">
      <c r="A39" s="58">
        <v>29</v>
      </c>
      <c r="B39" s="59">
        <v>4678</v>
      </c>
      <c r="C39" s="70">
        <v>2456</v>
      </c>
      <c r="D39" s="70">
        <v>2222</v>
      </c>
      <c r="E39" s="58">
        <v>89</v>
      </c>
      <c r="F39" s="59">
        <v>1972</v>
      </c>
      <c r="G39" s="70">
        <v>687</v>
      </c>
      <c r="H39" s="71">
        <v>1285</v>
      </c>
    </row>
    <row r="40" spans="1:8" ht="11.25" customHeight="1">
      <c r="A40" s="56" t="s">
        <v>59</v>
      </c>
      <c r="B40" s="12">
        <v>23695</v>
      </c>
      <c r="C40" s="68">
        <v>12366</v>
      </c>
      <c r="D40" s="68">
        <v>11329</v>
      </c>
      <c r="E40" s="56" t="s">
        <v>60</v>
      </c>
      <c r="F40" s="12">
        <v>5893</v>
      </c>
      <c r="G40" s="68">
        <v>1817</v>
      </c>
      <c r="H40" s="69">
        <v>4076</v>
      </c>
    </row>
    <row r="41" spans="1:8" ht="11.25" customHeight="1">
      <c r="A41" s="57">
        <v>30</v>
      </c>
      <c r="B41" s="12">
        <v>4665</v>
      </c>
      <c r="C41" s="68">
        <v>2426</v>
      </c>
      <c r="D41" s="68">
        <v>2239</v>
      </c>
      <c r="E41" s="57">
        <v>90</v>
      </c>
      <c r="F41" s="12">
        <v>1620</v>
      </c>
      <c r="G41" s="68">
        <v>584</v>
      </c>
      <c r="H41" s="69">
        <v>1036</v>
      </c>
    </row>
    <row r="42" spans="1:8" ht="11.25" customHeight="1">
      <c r="A42" s="57">
        <v>31</v>
      </c>
      <c r="B42" s="12">
        <v>4666</v>
      </c>
      <c r="C42" s="68">
        <v>2476</v>
      </c>
      <c r="D42" s="68">
        <v>2190</v>
      </c>
      <c r="E42" s="57">
        <v>91</v>
      </c>
      <c r="F42" s="12">
        <v>1427</v>
      </c>
      <c r="G42" s="68">
        <v>445</v>
      </c>
      <c r="H42" s="69">
        <v>982</v>
      </c>
    </row>
    <row r="43" spans="1:8" ht="11.25" customHeight="1">
      <c r="A43" s="57">
        <v>32</v>
      </c>
      <c r="B43" s="12">
        <v>4738</v>
      </c>
      <c r="C43" s="68">
        <v>2474</v>
      </c>
      <c r="D43" s="68">
        <v>2264</v>
      </c>
      <c r="E43" s="57">
        <v>92</v>
      </c>
      <c r="F43" s="12">
        <v>1123</v>
      </c>
      <c r="G43" s="68">
        <v>342</v>
      </c>
      <c r="H43" s="69">
        <v>781</v>
      </c>
    </row>
    <row r="44" spans="1:8" ht="11.25" customHeight="1">
      <c r="A44" s="57">
        <v>33</v>
      </c>
      <c r="B44" s="12">
        <v>4790</v>
      </c>
      <c r="C44" s="68">
        <v>2511</v>
      </c>
      <c r="D44" s="68">
        <v>2279</v>
      </c>
      <c r="E44" s="57">
        <v>93</v>
      </c>
      <c r="F44" s="12">
        <v>961</v>
      </c>
      <c r="G44" s="68">
        <v>249</v>
      </c>
      <c r="H44" s="69">
        <v>712</v>
      </c>
    </row>
    <row r="45" spans="1:8" ht="11.25" customHeight="1">
      <c r="A45" s="58">
        <v>34</v>
      </c>
      <c r="B45" s="59">
        <v>4836</v>
      </c>
      <c r="C45" s="70">
        <v>2479</v>
      </c>
      <c r="D45" s="70">
        <v>2357</v>
      </c>
      <c r="E45" s="58">
        <v>94</v>
      </c>
      <c r="F45" s="59">
        <v>762</v>
      </c>
      <c r="G45" s="70">
        <v>197</v>
      </c>
      <c r="H45" s="71">
        <v>565</v>
      </c>
    </row>
    <row r="46" spans="1:8" ht="11.25" customHeight="1">
      <c r="A46" s="56" t="s">
        <v>61</v>
      </c>
      <c r="B46" s="12">
        <v>25774</v>
      </c>
      <c r="C46" s="68">
        <v>13127</v>
      </c>
      <c r="D46" s="68">
        <v>12647</v>
      </c>
      <c r="E46" s="56" t="s">
        <v>62</v>
      </c>
      <c r="F46" s="12">
        <v>1709</v>
      </c>
      <c r="G46" s="68">
        <v>355</v>
      </c>
      <c r="H46" s="69">
        <v>1354</v>
      </c>
    </row>
    <row r="47" spans="1:8" ht="11.25" customHeight="1">
      <c r="A47" s="57">
        <v>35</v>
      </c>
      <c r="B47" s="12">
        <v>4798</v>
      </c>
      <c r="C47" s="68">
        <v>2434</v>
      </c>
      <c r="D47" s="68">
        <v>2364</v>
      </c>
      <c r="E47" s="57">
        <v>95</v>
      </c>
      <c r="F47" s="12">
        <v>576</v>
      </c>
      <c r="G47" s="68">
        <v>145</v>
      </c>
      <c r="H47" s="69">
        <v>431</v>
      </c>
    </row>
    <row r="48" spans="1:8" ht="11.25" customHeight="1">
      <c r="A48" s="57">
        <v>36</v>
      </c>
      <c r="B48" s="12">
        <v>4988</v>
      </c>
      <c r="C48" s="68">
        <v>2512</v>
      </c>
      <c r="D48" s="68">
        <v>2476</v>
      </c>
      <c r="E48" s="57">
        <v>96</v>
      </c>
      <c r="F48" s="12">
        <v>429</v>
      </c>
      <c r="G48" s="68">
        <v>85</v>
      </c>
      <c r="H48" s="69">
        <v>344</v>
      </c>
    </row>
    <row r="49" spans="1:8" ht="11.25" customHeight="1">
      <c r="A49" s="57">
        <v>37</v>
      </c>
      <c r="B49" s="12">
        <v>5142</v>
      </c>
      <c r="C49" s="68">
        <v>2665</v>
      </c>
      <c r="D49" s="68">
        <v>2477</v>
      </c>
      <c r="E49" s="57">
        <v>97</v>
      </c>
      <c r="F49" s="12">
        <v>315</v>
      </c>
      <c r="G49" s="68">
        <v>57</v>
      </c>
      <c r="H49" s="69">
        <v>258</v>
      </c>
    </row>
    <row r="50" spans="1:8" ht="11.25" customHeight="1">
      <c r="A50" s="57">
        <v>38</v>
      </c>
      <c r="B50" s="12">
        <v>5302</v>
      </c>
      <c r="C50" s="68">
        <v>2761</v>
      </c>
      <c r="D50" s="68">
        <v>2541</v>
      </c>
      <c r="E50" s="57">
        <v>98</v>
      </c>
      <c r="F50" s="12">
        <v>219</v>
      </c>
      <c r="G50" s="68">
        <v>37</v>
      </c>
      <c r="H50" s="69">
        <v>182</v>
      </c>
    </row>
    <row r="51" spans="1:8" ht="11.25" customHeight="1">
      <c r="A51" s="58">
        <v>39</v>
      </c>
      <c r="B51" s="59">
        <v>5544</v>
      </c>
      <c r="C51" s="70">
        <v>2755</v>
      </c>
      <c r="D51" s="70">
        <v>2789</v>
      </c>
      <c r="E51" s="58">
        <v>99</v>
      </c>
      <c r="F51" s="59">
        <v>170</v>
      </c>
      <c r="G51" s="70">
        <v>31</v>
      </c>
      <c r="H51" s="71">
        <v>139</v>
      </c>
    </row>
    <row r="52" spans="1:8" ht="11.25" customHeight="1">
      <c r="A52" s="56" t="s">
        <v>63</v>
      </c>
      <c r="B52" s="12">
        <v>30580</v>
      </c>
      <c r="C52" s="68">
        <v>15388</v>
      </c>
      <c r="D52" s="68">
        <v>15192</v>
      </c>
      <c r="E52" s="186" t="s">
        <v>64</v>
      </c>
      <c r="F52" s="12">
        <v>227</v>
      </c>
      <c r="G52" s="68">
        <v>29</v>
      </c>
      <c r="H52" s="69">
        <v>198</v>
      </c>
    </row>
    <row r="53" spans="1:8" ht="11.25" customHeight="1">
      <c r="A53" s="57">
        <v>40</v>
      </c>
      <c r="B53" s="12">
        <v>5990</v>
      </c>
      <c r="C53" s="68">
        <v>2982</v>
      </c>
      <c r="D53" s="68">
        <v>3008</v>
      </c>
      <c r="E53" s="57">
        <v>100</v>
      </c>
      <c r="F53" s="12">
        <v>96</v>
      </c>
      <c r="G53" s="68">
        <v>10</v>
      </c>
      <c r="H53" s="69">
        <v>86</v>
      </c>
    </row>
    <row r="54" spans="1:8" ht="11.25" customHeight="1">
      <c r="A54" s="57">
        <v>41</v>
      </c>
      <c r="B54" s="12">
        <v>5976</v>
      </c>
      <c r="C54" s="68">
        <v>3055</v>
      </c>
      <c r="D54" s="68">
        <v>2921</v>
      </c>
      <c r="E54" s="57">
        <v>101</v>
      </c>
      <c r="F54" s="12">
        <v>63</v>
      </c>
      <c r="G54" s="68">
        <v>9</v>
      </c>
      <c r="H54" s="69">
        <v>54</v>
      </c>
    </row>
    <row r="55" spans="1:8" ht="11.25" customHeight="1">
      <c r="A55" s="57">
        <v>42</v>
      </c>
      <c r="B55" s="12">
        <v>6089</v>
      </c>
      <c r="C55" s="68">
        <v>3056</v>
      </c>
      <c r="D55" s="68">
        <v>3033</v>
      </c>
      <c r="E55" s="57">
        <v>102</v>
      </c>
      <c r="F55" s="12">
        <v>36</v>
      </c>
      <c r="G55" s="68">
        <v>7</v>
      </c>
      <c r="H55" s="69">
        <v>29</v>
      </c>
    </row>
    <row r="56" spans="1:8" ht="11.25" customHeight="1">
      <c r="A56" s="57">
        <v>43</v>
      </c>
      <c r="B56" s="12">
        <v>6230</v>
      </c>
      <c r="C56" s="68">
        <v>3148</v>
      </c>
      <c r="D56" s="68">
        <v>3082</v>
      </c>
      <c r="E56" s="57">
        <v>103</v>
      </c>
      <c r="F56" s="12">
        <v>20</v>
      </c>
      <c r="G56" s="68">
        <v>1</v>
      </c>
      <c r="H56" s="69">
        <v>19</v>
      </c>
    </row>
    <row r="57" spans="1:8" ht="11.25" customHeight="1">
      <c r="A57" s="58">
        <v>44</v>
      </c>
      <c r="B57" s="59">
        <v>6295</v>
      </c>
      <c r="C57" s="70">
        <v>3147</v>
      </c>
      <c r="D57" s="70">
        <v>3148</v>
      </c>
      <c r="E57" s="58">
        <v>104</v>
      </c>
      <c r="F57" s="59">
        <v>12</v>
      </c>
      <c r="G57" s="70">
        <v>2</v>
      </c>
      <c r="H57" s="71">
        <v>10</v>
      </c>
    </row>
    <row r="58" spans="1:8" ht="11.25" customHeight="1">
      <c r="A58" s="56" t="s">
        <v>65</v>
      </c>
      <c r="B58" s="12">
        <v>34650</v>
      </c>
      <c r="C58" s="68">
        <v>17567</v>
      </c>
      <c r="D58" s="68">
        <v>17083</v>
      </c>
      <c r="E58" s="185" t="s">
        <v>353</v>
      </c>
      <c r="F58" s="12">
        <v>14</v>
      </c>
      <c r="G58" s="68">
        <v>2</v>
      </c>
      <c r="H58" s="69">
        <v>12</v>
      </c>
    </row>
    <row r="59" spans="1:8" ht="11.25" customHeight="1">
      <c r="A59" s="57">
        <v>45</v>
      </c>
      <c r="B59" s="12">
        <v>6627</v>
      </c>
      <c r="C59" s="68">
        <v>3352</v>
      </c>
      <c r="D59" s="68">
        <v>3275</v>
      </c>
      <c r="E59" s="57">
        <v>105</v>
      </c>
      <c r="F59" s="12">
        <v>2</v>
      </c>
      <c r="G59" s="68">
        <v>0</v>
      </c>
      <c r="H59" s="69">
        <v>2</v>
      </c>
    </row>
    <row r="60" spans="1:8" ht="11.25" customHeight="1">
      <c r="A60" s="57">
        <v>46</v>
      </c>
      <c r="B60" s="12">
        <v>6701</v>
      </c>
      <c r="C60" s="68">
        <v>3414</v>
      </c>
      <c r="D60" s="68">
        <v>3287</v>
      </c>
      <c r="E60" s="57">
        <v>106</v>
      </c>
      <c r="F60" s="12">
        <v>8</v>
      </c>
      <c r="G60" s="68">
        <v>2</v>
      </c>
      <c r="H60" s="69">
        <v>6</v>
      </c>
    </row>
    <row r="61" spans="1:8" ht="11.25" customHeight="1">
      <c r="A61" s="57">
        <v>47</v>
      </c>
      <c r="B61" s="12">
        <v>6848</v>
      </c>
      <c r="C61" s="68">
        <v>3489</v>
      </c>
      <c r="D61" s="68">
        <v>3359</v>
      </c>
      <c r="E61" s="57">
        <v>107</v>
      </c>
      <c r="F61" s="12">
        <v>2</v>
      </c>
      <c r="G61" s="68">
        <v>0</v>
      </c>
      <c r="H61" s="69">
        <v>2</v>
      </c>
    </row>
    <row r="62" spans="1:8" ht="11.25" customHeight="1">
      <c r="A62" s="57">
        <v>48</v>
      </c>
      <c r="B62" s="12">
        <v>7152</v>
      </c>
      <c r="C62" s="68">
        <v>3599</v>
      </c>
      <c r="D62" s="68">
        <v>3553</v>
      </c>
      <c r="E62" s="57">
        <v>108</v>
      </c>
      <c r="F62" s="12">
        <v>2</v>
      </c>
      <c r="G62" s="68">
        <v>0</v>
      </c>
      <c r="H62" s="69">
        <v>2</v>
      </c>
    </row>
    <row r="63" spans="1:8" ht="11.25" customHeight="1">
      <c r="A63" s="58">
        <v>49</v>
      </c>
      <c r="B63" s="59">
        <v>7322</v>
      </c>
      <c r="C63" s="70">
        <v>3713</v>
      </c>
      <c r="D63" s="70">
        <v>3609</v>
      </c>
      <c r="E63" s="58">
        <v>109</v>
      </c>
      <c r="F63" s="59">
        <v>0</v>
      </c>
      <c r="G63" s="70">
        <v>0</v>
      </c>
      <c r="H63" s="71">
        <v>0</v>
      </c>
    </row>
    <row r="64" spans="1:8" ht="11.25" customHeight="1">
      <c r="A64" s="56" t="s">
        <v>66</v>
      </c>
      <c r="B64" s="12">
        <v>39053</v>
      </c>
      <c r="C64" s="68">
        <v>19684</v>
      </c>
      <c r="D64" s="68">
        <v>19369</v>
      </c>
      <c r="E64" s="57" t="s">
        <v>348</v>
      </c>
      <c r="F64" s="12">
        <v>1</v>
      </c>
      <c r="G64" s="68">
        <v>0</v>
      </c>
      <c r="H64" s="69">
        <v>1</v>
      </c>
    </row>
    <row r="65" spans="1:9" ht="11.25" customHeight="1">
      <c r="A65" s="57">
        <v>50</v>
      </c>
      <c r="B65" s="12">
        <v>7826</v>
      </c>
      <c r="C65" s="68">
        <v>3928</v>
      </c>
      <c r="D65" s="68">
        <v>3898</v>
      </c>
      <c r="E65" s="57">
        <v>110</v>
      </c>
      <c r="F65" s="123">
        <v>1</v>
      </c>
      <c r="G65" s="68">
        <v>0</v>
      </c>
      <c r="H65" s="124">
        <v>1</v>
      </c>
    </row>
    <row r="66" spans="1:9" ht="11.25" customHeight="1">
      <c r="A66" s="57">
        <v>51</v>
      </c>
      <c r="B66" s="12">
        <v>8203</v>
      </c>
      <c r="C66" s="68">
        <v>4145</v>
      </c>
      <c r="D66" s="68">
        <v>4058</v>
      </c>
      <c r="E66" s="57"/>
      <c r="F66" s="13"/>
      <c r="G66" s="68"/>
      <c r="H66" s="14"/>
    </row>
    <row r="67" spans="1:9" ht="11.25" customHeight="1">
      <c r="A67" s="57">
        <v>52</v>
      </c>
      <c r="B67" s="12">
        <v>7770</v>
      </c>
      <c r="C67" s="68">
        <v>3911</v>
      </c>
      <c r="D67" s="68">
        <v>3859</v>
      </c>
      <c r="E67" s="57"/>
      <c r="F67" s="12"/>
      <c r="G67" s="68"/>
      <c r="H67" s="14"/>
    </row>
    <row r="68" spans="1:9" ht="11.25" customHeight="1">
      <c r="A68" s="57">
        <v>53</v>
      </c>
      <c r="B68" s="12">
        <v>7782</v>
      </c>
      <c r="C68" s="68">
        <v>3876</v>
      </c>
      <c r="D68" s="68">
        <v>3906</v>
      </c>
      <c r="E68" s="57" t="s">
        <v>40</v>
      </c>
      <c r="F68" s="123">
        <v>445227</v>
      </c>
      <c r="G68" s="125">
        <v>220217</v>
      </c>
      <c r="H68" s="126">
        <v>225010</v>
      </c>
      <c r="I68" s="183"/>
    </row>
    <row r="69" spans="1:9" ht="11.25" customHeight="1">
      <c r="A69" s="58">
        <v>54</v>
      </c>
      <c r="B69" s="59">
        <v>7472</v>
      </c>
      <c r="C69" s="70">
        <v>3824</v>
      </c>
      <c r="D69" s="70">
        <v>3648</v>
      </c>
      <c r="E69" s="58" t="s">
        <v>349</v>
      </c>
      <c r="F69" s="127">
        <v>213718</v>
      </c>
      <c r="G69" s="70"/>
      <c r="H69" s="71"/>
    </row>
    <row r="70" spans="1:9" ht="11.25" customHeight="1">
      <c r="A70" s="56" t="s">
        <v>67</v>
      </c>
      <c r="B70" s="12">
        <v>33864</v>
      </c>
      <c r="C70" s="68">
        <v>17619</v>
      </c>
      <c r="D70" s="68">
        <v>16245</v>
      </c>
      <c r="E70" s="57"/>
      <c r="F70" s="13"/>
      <c r="G70" s="128"/>
      <c r="H70" s="129"/>
    </row>
    <row r="71" spans="1:9" ht="11.25" customHeight="1">
      <c r="A71" s="57">
        <v>55</v>
      </c>
      <c r="B71" s="12">
        <v>7440</v>
      </c>
      <c r="C71" s="68">
        <v>3824</v>
      </c>
      <c r="D71" s="68">
        <v>3616</v>
      </c>
      <c r="E71" s="57" t="s">
        <v>68</v>
      </c>
      <c r="F71" s="130"/>
      <c r="G71" s="68"/>
      <c r="H71" s="69"/>
    </row>
    <row r="72" spans="1:9" ht="11.25" customHeight="1">
      <c r="A72" s="57">
        <v>56</v>
      </c>
      <c r="B72" s="12">
        <v>7330</v>
      </c>
      <c r="C72" s="68">
        <v>3770</v>
      </c>
      <c r="D72" s="68">
        <v>3560</v>
      </c>
      <c r="E72" s="57" t="s">
        <v>69</v>
      </c>
      <c r="F72" s="131">
        <v>55653</v>
      </c>
      <c r="G72" s="132">
        <v>28505</v>
      </c>
      <c r="H72" s="133">
        <v>27148</v>
      </c>
    </row>
    <row r="73" spans="1:9" ht="11.25" customHeight="1">
      <c r="A73" s="57">
        <v>57</v>
      </c>
      <c r="B73" s="12">
        <v>7028</v>
      </c>
      <c r="C73" s="68">
        <v>3735</v>
      </c>
      <c r="D73" s="68">
        <v>3293</v>
      </c>
      <c r="E73" s="56" t="s">
        <v>70</v>
      </c>
      <c r="F73" s="12">
        <v>280018</v>
      </c>
      <c r="G73" s="68">
        <v>143908</v>
      </c>
      <c r="H73" s="69">
        <v>136110</v>
      </c>
    </row>
    <row r="74" spans="1:9" ht="11.25" customHeight="1">
      <c r="A74" s="57">
        <v>58</v>
      </c>
      <c r="B74" s="12">
        <v>5672</v>
      </c>
      <c r="C74" s="68">
        <v>2906</v>
      </c>
      <c r="D74" s="68">
        <v>2766</v>
      </c>
      <c r="E74" s="56" t="s">
        <v>71</v>
      </c>
      <c r="F74" s="12">
        <v>109556</v>
      </c>
      <c r="G74" s="68">
        <v>47804</v>
      </c>
      <c r="H74" s="69">
        <v>61752</v>
      </c>
    </row>
    <row r="75" spans="1:9" ht="13.5" customHeight="1" thickBot="1">
      <c r="A75" s="60">
        <v>59</v>
      </c>
      <c r="B75" s="61">
        <v>6394</v>
      </c>
      <c r="C75" s="62">
        <v>3384</v>
      </c>
      <c r="D75" s="62">
        <v>3010</v>
      </c>
      <c r="E75" s="63" t="s">
        <v>327</v>
      </c>
      <c r="F75" s="61">
        <v>64742</v>
      </c>
      <c r="G75" s="62">
        <v>26319</v>
      </c>
      <c r="H75" s="64">
        <v>38423</v>
      </c>
    </row>
  </sheetData>
  <mergeCells count="1">
    <mergeCell ref="A1:H1"/>
  </mergeCells>
  <phoneticPr fontId="15"/>
  <pageMargins left="0.98425196850393704" right="0.78740157480314965" top="0.31496062992125984" bottom="0.43307086614173229" header="0.31496062992125984" footer="0.51181102362204722"/>
  <pageSetup paperSize="9" scale="98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N23"/>
  <sheetViews>
    <sheetView zoomScaleNormal="100" workbookViewId="0">
      <selection activeCell="E8" sqref="E8"/>
    </sheetView>
  </sheetViews>
  <sheetFormatPr defaultRowHeight="13.2"/>
  <cols>
    <col min="1" max="1" width="8.88671875" customWidth="1"/>
    <col min="2" max="12" width="7" customWidth="1"/>
    <col min="13" max="14" width="7" style="117" customWidth="1"/>
    <col min="257" max="257" width="8.88671875" customWidth="1"/>
    <col min="258" max="270" width="7" customWidth="1"/>
    <col min="513" max="513" width="8.88671875" customWidth="1"/>
    <col min="514" max="526" width="7" customWidth="1"/>
    <col min="769" max="769" width="8.88671875" customWidth="1"/>
    <col min="770" max="782" width="7" customWidth="1"/>
    <col min="1025" max="1025" width="8.88671875" customWidth="1"/>
    <col min="1026" max="1038" width="7" customWidth="1"/>
    <col min="1281" max="1281" width="8.88671875" customWidth="1"/>
    <col min="1282" max="1294" width="7" customWidth="1"/>
    <col min="1537" max="1537" width="8.88671875" customWidth="1"/>
    <col min="1538" max="1550" width="7" customWidth="1"/>
    <col min="1793" max="1793" width="8.88671875" customWidth="1"/>
    <col min="1794" max="1806" width="7" customWidth="1"/>
    <col min="2049" max="2049" width="8.88671875" customWidth="1"/>
    <col min="2050" max="2062" width="7" customWidth="1"/>
    <col min="2305" max="2305" width="8.88671875" customWidth="1"/>
    <col min="2306" max="2318" width="7" customWidth="1"/>
    <col min="2561" max="2561" width="8.88671875" customWidth="1"/>
    <col min="2562" max="2574" width="7" customWidth="1"/>
    <col min="2817" max="2817" width="8.88671875" customWidth="1"/>
    <col min="2818" max="2830" width="7" customWidth="1"/>
    <col min="3073" max="3073" width="8.88671875" customWidth="1"/>
    <col min="3074" max="3086" width="7" customWidth="1"/>
    <col min="3329" max="3329" width="8.88671875" customWidth="1"/>
    <col min="3330" max="3342" width="7" customWidth="1"/>
    <col min="3585" max="3585" width="8.88671875" customWidth="1"/>
    <col min="3586" max="3598" width="7" customWidth="1"/>
    <col min="3841" max="3841" width="8.88671875" customWidth="1"/>
    <col min="3842" max="3854" width="7" customWidth="1"/>
    <col min="4097" max="4097" width="8.88671875" customWidth="1"/>
    <col min="4098" max="4110" width="7" customWidth="1"/>
    <col min="4353" max="4353" width="8.88671875" customWidth="1"/>
    <col min="4354" max="4366" width="7" customWidth="1"/>
    <col min="4609" max="4609" width="8.88671875" customWidth="1"/>
    <col min="4610" max="4622" width="7" customWidth="1"/>
    <col min="4865" max="4865" width="8.88671875" customWidth="1"/>
    <col min="4866" max="4878" width="7" customWidth="1"/>
    <col min="5121" max="5121" width="8.88671875" customWidth="1"/>
    <col min="5122" max="5134" width="7" customWidth="1"/>
    <col min="5377" max="5377" width="8.88671875" customWidth="1"/>
    <col min="5378" max="5390" width="7" customWidth="1"/>
    <col min="5633" max="5633" width="8.88671875" customWidth="1"/>
    <col min="5634" max="5646" width="7" customWidth="1"/>
    <col min="5889" max="5889" width="8.88671875" customWidth="1"/>
    <col min="5890" max="5902" width="7" customWidth="1"/>
    <col min="6145" max="6145" width="8.88671875" customWidth="1"/>
    <col min="6146" max="6158" width="7" customWidth="1"/>
    <col min="6401" max="6401" width="8.88671875" customWidth="1"/>
    <col min="6402" max="6414" width="7" customWidth="1"/>
    <col min="6657" max="6657" width="8.88671875" customWidth="1"/>
    <col min="6658" max="6670" width="7" customWidth="1"/>
    <col min="6913" max="6913" width="8.88671875" customWidth="1"/>
    <col min="6914" max="6926" width="7" customWidth="1"/>
    <col min="7169" max="7169" width="8.88671875" customWidth="1"/>
    <col min="7170" max="7182" width="7" customWidth="1"/>
    <col min="7425" max="7425" width="8.88671875" customWidth="1"/>
    <col min="7426" max="7438" width="7" customWidth="1"/>
    <col min="7681" max="7681" width="8.88671875" customWidth="1"/>
    <col min="7682" max="7694" width="7" customWidth="1"/>
    <col min="7937" max="7937" width="8.88671875" customWidth="1"/>
    <col min="7938" max="7950" width="7" customWidth="1"/>
    <col min="8193" max="8193" width="8.88671875" customWidth="1"/>
    <col min="8194" max="8206" width="7" customWidth="1"/>
    <col min="8449" max="8449" width="8.88671875" customWidth="1"/>
    <col min="8450" max="8462" width="7" customWidth="1"/>
    <col min="8705" max="8705" width="8.88671875" customWidth="1"/>
    <col min="8706" max="8718" width="7" customWidth="1"/>
    <col min="8961" max="8961" width="8.88671875" customWidth="1"/>
    <col min="8962" max="8974" width="7" customWidth="1"/>
    <col min="9217" max="9217" width="8.88671875" customWidth="1"/>
    <col min="9218" max="9230" width="7" customWidth="1"/>
    <col min="9473" max="9473" width="8.88671875" customWidth="1"/>
    <col min="9474" max="9486" width="7" customWidth="1"/>
    <col min="9729" max="9729" width="8.88671875" customWidth="1"/>
    <col min="9730" max="9742" width="7" customWidth="1"/>
    <col min="9985" max="9985" width="8.88671875" customWidth="1"/>
    <col min="9986" max="9998" width="7" customWidth="1"/>
    <col min="10241" max="10241" width="8.88671875" customWidth="1"/>
    <col min="10242" max="10254" width="7" customWidth="1"/>
    <col min="10497" max="10497" width="8.88671875" customWidth="1"/>
    <col min="10498" max="10510" width="7" customWidth="1"/>
    <col min="10753" max="10753" width="8.88671875" customWidth="1"/>
    <col min="10754" max="10766" width="7" customWidth="1"/>
    <col min="11009" max="11009" width="8.88671875" customWidth="1"/>
    <col min="11010" max="11022" width="7" customWidth="1"/>
    <col min="11265" max="11265" width="8.88671875" customWidth="1"/>
    <col min="11266" max="11278" width="7" customWidth="1"/>
    <col min="11521" max="11521" width="8.88671875" customWidth="1"/>
    <col min="11522" max="11534" width="7" customWidth="1"/>
    <col min="11777" max="11777" width="8.88671875" customWidth="1"/>
    <col min="11778" max="11790" width="7" customWidth="1"/>
    <col min="12033" max="12033" width="8.88671875" customWidth="1"/>
    <col min="12034" max="12046" width="7" customWidth="1"/>
    <col min="12289" max="12289" width="8.88671875" customWidth="1"/>
    <col min="12290" max="12302" width="7" customWidth="1"/>
    <col min="12545" max="12545" width="8.88671875" customWidth="1"/>
    <col min="12546" max="12558" width="7" customWidth="1"/>
    <col min="12801" max="12801" width="8.88671875" customWidth="1"/>
    <col min="12802" max="12814" width="7" customWidth="1"/>
    <col min="13057" max="13057" width="8.88671875" customWidth="1"/>
    <col min="13058" max="13070" width="7" customWidth="1"/>
    <col min="13313" max="13313" width="8.88671875" customWidth="1"/>
    <col min="13314" max="13326" width="7" customWidth="1"/>
    <col min="13569" max="13569" width="8.88671875" customWidth="1"/>
    <col min="13570" max="13582" width="7" customWidth="1"/>
    <col min="13825" max="13825" width="8.88671875" customWidth="1"/>
    <col min="13826" max="13838" width="7" customWidth="1"/>
    <col min="14081" max="14081" width="8.88671875" customWidth="1"/>
    <col min="14082" max="14094" width="7" customWidth="1"/>
    <col min="14337" max="14337" width="8.88671875" customWidth="1"/>
    <col min="14338" max="14350" width="7" customWidth="1"/>
    <col min="14593" max="14593" width="8.88671875" customWidth="1"/>
    <col min="14594" max="14606" width="7" customWidth="1"/>
    <col min="14849" max="14849" width="8.88671875" customWidth="1"/>
    <col min="14850" max="14862" width="7" customWidth="1"/>
    <col min="15105" max="15105" width="8.88671875" customWidth="1"/>
    <col min="15106" max="15118" width="7" customWidth="1"/>
    <col min="15361" max="15361" width="8.88671875" customWidth="1"/>
    <col min="15362" max="15374" width="7" customWidth="1"/>
    <col min="15617" max="15617" width="8.88671875" customWidth="1"/>
    <col min="15618" max="15630" width="7" customWidth="1"/>
    <col min="15873" max="15873" width="8.88671875" customWidth="1"/>
    <col min="15874" max="15886" width="7" customWidth="1"/>
    <col min="16129" max="16129" width="8.88671875" customWidth="1"/>
    <col min="16130" max="16142" width="7" customWidth="1"/>
  </cols>
  <sheetData>
    <row r="1" spans="1:14" s="1" customFormat="1" ht="20.25" customHeight="1">
      <c r="A1" s="189" t="s">
        <v>274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</row>
    <row r="2" spans="1:14" s="1" customFormat="1" ht="20.25" customHeight="1" thickBot="1">
      <c r="A2" s="218" t="s">
        <v>356</v>
      </c>
      <c r="B2" s="218"/>
      <c r="C2" s="22"/>
      <c r="D2" s="22"/>
      <c r="E2" s="22"/>
      <c r="F2" s="22"/>
      <c r="G2" s="22"/>
      <c r="H2" s="22"/>
      <c r="I2" s="22"/>
      <c r="J2" s="22"/>
      <c r="K2" s="22"/>
      <c r="L2" s="22"/>
      <c r="M2" s="115"/>
      <c r="N2" s="115"/>
    </row>
    <row r="3" spans="1:14" s="1" customFormat="1" ht="20.100000000000001" customHeight="1">
      <c r="A3" s="219" t="s">
        <v>12</v>
      </c>
      <c r="B3" s="222" t="s">
        <v>27</v>
      </c>
      <c r="C3" s="225" t="s">
        <v>28</v>
      </c>
      <c r="D3" s="228" t="s">
        <v>332</v>
      </c>
      <c r="E3" s="231" t="s">
        <v>29</v>
      </c>
      <c r="F3" s="232"/>
      <c r="G3" s="232"/>
      <c r="H3" s="233"/>
      <c r="I3" s="232" t="s">
        <v>30</v>
      </c>
      <c r="J3" s="232"/>
      <c r="K3" s="232"/>
      <c r="L3" s="237"/>
      <c r="M3" s="239" t="s">
        <v>333</v>
      </c>
      <c r="N3" s="242" t="s">
        <v>26</v>
      </c>
    </row>
    <row r="4" spans="1:14" s="1" customFormat="1" ht="20.100000000000001" customHeight="1">
      <c r="A4" s="220"/>
      <c r="B4" s="223"/>
      <c r="C4" s="226"/>
      <c r="D4" s="229"/>
      <c r="E4" s="234"/>
      <c r="F4" s="235"/>
      <c r="G4" s="235"/>
      <c r="H4" s="236"/>
      <c r="I4" s="235"/>
      <c r="J4" s="235"/>
      <c r="K4" s="235"/>
      <c r="L4" s="238"/>
      <c r="M4" s="240"/>
      <c r="N4" s="243"/>
    </row>
    <row r="5" spans="1:14" s="1" customFormat="1" ht="20.100000000000001" customHeight="1" thickBot="1">
      <c r="A5" s="221"/>
      <c r="B5" s="224"/>
      <c r="C5" s="227"/>
      <c r="D5" s="230"/>
      <c r="E5" s="92" t="s">
        <v>31</v>
      </c>
      <c r="F5" s="93" t="s">
        <v>32</v>
      </c>
      <c r="G5" s="93" t="s">
        <v>33</v>
      </c>
      <c r="H5" s="111" t="s">
        <v>26</v>
      </c>
      <c r="I5" s="113" t="s">
        <v>31</v>
      </c>
      <c r="J5" s="93" t="s">
        <v>32</v>
      </c>
      <c r="K5" s="93" t="s">
        <v>33</v>
      </c>
      <c r="L5" s="94" t="s">
        <v>26</v>
      </c>
      <c r="M5" s="241"/>
      <c r="N5" s="244"/>
    </row>
    <row r="6" spans="1:14" s="1" customFormat="1" ht="20.100000000000001" customHeight="1">
      <c r="A6" s="95" t="s">
        <v>13</v>
      </c>
      <c r="B6" s="134">
        <v>10</v>
      </c>
      <c r="C6" s="135">
        <v>23</v>
      </c>
      <c r="D6" s="136">
        <v>-13</v>
      </c>
      <c r="E6" s="137">
        <v>26</v>
      </c>
      <c r="F6" s="138">
        <v>12</v>
      </c>
      <c r="G6" s="138">
        <v>8</v>
      </c>
      <c r="H6" s="139">
        <v>46</v>
      </c>
      <c r="I6" s="140">
        <v>30</v>
      </c>
      <c r="J6" s="138">
        <v>25</v>
      </c>
      <c r="K6" s="138">
        <v>33</v>
      </c>
      <c r="L6" s="141">
        <v>88</v>
      </c>
      <c r="M6" s="142">
        <v>-42</v>
      </c>
      <c r="N6" s="142">
        <v>-55</v>
      </c>
    </row>
    <row r="7" spans="1:14" s="1" customFormat="1" ht="20.100000000000001" customHeight="1">
      <c r="A7" s="96" t="s">
        <v>14</v>
      </c>
      <c r="B7" s="143">
        <v>34</v>
      </c>
      <c r="C7" s="144">
        <v>67</v>
      </c>
      <c r="D7" s="136">
        <v>-33</v>
      </c>
      <c r="E7" s="145">
        <v>103</v>
      </c>
      <c r="F7" s="146">
        <v>77</v>
      </c>
      <c r="G7" s="146">
        <v>73</v>
      </c>
      <c r="H7" s="147">
        <v>253</v>
      </c>
      <c r="I7" s="148">
        <v>97</v>
      </c>
      <c r="J7" s="146">
        <v>85</v>
      </c>
      <c r="K7" s="146">
        <v>57</v>
      </c>
      <c r="L7" s="149">
        <v>239</v>
      </c>
      <c r="M7" s="150">
        <v>14</v>
      </c>
      <c r="N7" s="150">
        <v>-19</v>
      </c>
    </row>
    <row r="8" spans="1:14" s="1" customFormat="1" ht="20.100000000000001" customHeight="1">
      <c r="A8" s="96" t="s">
        <v>15</v>
      </c>
      <c r="B8" s="143">
        <v>25</v>
      </c>
      <c r="C8" s="144">
        <v>36</v>
      </c>
      <c r="D8" s="136">
        <v>-11</v>
      </c>
      <c r="E8" s="145">
        <v>80</v>
      </c>
      <c r="F8" s="146">
        <v>57</v>
      </c>
      <c r="G8" s="146">
        <v>38</v>
      </c>
      <c r="H8" s="147">
        <v>175</v>
      </c>
      <c r="I8" s="148">
        <v>69</v>
      </c>
      <c r="J8" s="146">
        <v>55</v>
      </c>
      <c r="K8" s="146">
        <v>47</v>
      </c>
      <c r="L8" s="149">
        <v>171</v>
      </c>
      <c r="M8" s="150">
        <v>4</v>
      </c>
      <c r="N8" s="150">
        <v>-7</v>
      </c>
    </row>
    <row r="9" spans="1:14" s="1" customFormat="1" ht="20.100000000000001" customHeight="1">
      <c r="A9" s="96" t="s">
        <v>16</v>
      </c>
      <c r="B9" s="143">
        <v>14</v>
      </c>
      <c r="C9" s="144">
        <v>26</v>
      </c>
      <c r="D9" s="136">
        <v>-12</v>
      </c>
      <c r="E9" s="145">
        <v>67</v>
      </c>
      <c r="F9" s="146">
        <v>39</v>
      </c>
      <c r="G9" s="146">
        <v>32</v>
      </c>
      <c r="H9" s="147">
        <v>138</v>
      </c>
      <c r="I9" s="148">
        <v>56</v>
      </c>
      <c r="J9" s="146">
        <v>39</v>
      </c>
      <c r="K9" s="146">
        <v>48</v>
      </c>
      <c r="L9" s="149">
        <v>143</v>
      </c>
      <c r="M9" s="150">
        <v>-5</v>
      </c>
      <c r="N9" s="150">
        <v>-17</v>
      </c>
    </row>
    <row r="10" spans="1:14" s="1" customFormat="1" ht="20.100000000000001" customHeight="1">
      <c r="A10" s="96" t="s">
        <v>17</v>
      </c>
      <c r="B10" s="143">
        <v>28</v>
      </c>
      <c r="C10" s="144">
        <v>39</v>
      </c>
      <c r="D10" s="136">
        <v>-11</v>
      </c>
      <c r="E10" s="145">
        <v>99</v>
      </c>
      <c r="F10" s="146">
        <v>84</v>
      </c>
      <c r="G10" s="146">
        <v>77</v>
      </c>
      <c r="H10" s="147">
        <v>260</v>
      </c>
      <c r="I10" s="148">
        <v>83</v>
      </c>
      <c r="J10" s="146">
        <v>88</v>
      </c>
      <c r="K10" s="146">
        <v>65</v>
      </c>
      <c r="L10" s="149">
        <v>236</v>
      </c>
      <c r="M10" s="150">
        <v>24</v>
      </c>
      <c r="N10" s="150">
        <v>13</v>
      </c>
    </row>
    <row r="11" spans="1:14" s="1" customFormat="1" ht="20.100000000000001" customHeight="1">
      <c r="A11" s="96" t="s">
        <v>18</v>
      </c>
      <c r="B11" s="143">
        <v>25</v>
      </c>
      <c r="C11" s="144">
        <v>29</v>
      </c>
      <c r="D11" s="136">
        <v>-4</v>
      </c>
      <c r="E11" s="145">
        <v>48</v>
      </c>
      <c r="F11" s="146">
        <v>34</v>
      </c>
      <c r="G11" s="146">
        <v>44</v>
      </c>
      <c r="H11" s="147">
        <v>126</v>
      </c>
      <c r="I11" s="148">
        <v>64</v>
      </c>
      <c r="J11" s="146">
        <v>39</v>
      </c>
      <c r="K11" s="146">
        <v>36</v>
      </c>
      <c r="L11" s="149">
        <v>139</v>
      </c>
      <c r="M11" s="150">
        <v>-13</v>
      </c>
      <c r="N11" s="150">
        <v>-17</v>
      </c>
    </row>
    <row r="12" spans="1:14" s="1" customFormat="1" ht="20.100000000000001" customHeight="1">
      <c r="A12" s="96" t="s">
        <v>19</v>
      </c>
      <c r="B12" s="143">
        <v>27</v>
      </c>
      <c r="C12" s="144">
        <v>58</v>
      </c>
      <c r="D12" s="136">
        <v>-31</v>
      </c>
      <c r="E12" s="145">
        <v>69</v>
      </c>
      <c r="F12" s="146">
        <v>36</v>
      </c>
      <c r="G12" s="146">
        <v>47</v>
      </c>
      <c r="H12" s="147">
        <v>152</v>
      </c>
      <c r="I12" s="148">
        <v>46</v>
      </c>
      <c r="J12" s="146">
        <v>45</v>
      </c>
      <c r="K12" s="146">
        <v>58</v>
      </c>
      <c r="L12" s="149">
        <v>149</v>
      </c>
      <c r="M12" s="150">
        <v>3</v>
      </c>
      <c r="N12" s="150">
        <v>-28</v>
      </c>
    </row>
    <row r="13" spans="1:14" s="1" customFormat="1" ht="20.100000000000001" customHeight="1">
      <c r="A13" s="96" t="s">
        <v>20</v>
      </c>
      <c r="B13" s="143">
        <v>8</v>
      </c>
      <c r="C13" s="144">
        <v>27</v>
      </c>
      <c r="D13" s="136">
        <v>-19</v>
      </c>
      <c r="E13" s="145">
        <v>36</v>
      </c>
      <c r="F13" s="146">
        <v>33</v>
      </c>
      <c r="G13" s="146">
        <v>39</v>
      </c>
      <c r="H13" s="147">
        <v>108</v>
      </c>
      <c r="I13" s="148">
        <v>27</v>
      </c>
      <c r="J13" s="146">
        <v>28</v>
      </c>
      <c r="K13" s="146">
        <v>52</v>
      </c>
      <c r="L13" s="149">
        <v>107</v>
      </c>
      <c r="M13" s="150">
        <v>1</v>
      </c>
      <c r="N13" s="150">
        <v>-18</v>
      </c>
    </row>
    <row r="14" spans="1:14" s="1" customFormat="1" ht="20.100000000000001" customHeight="1">
      <c r="A14" s="96" t="s">
        <v>21</v>
      </c>
      <c r="B14" s="143">
        <v>18</v>
      </c>
      <c r="C14" s="144">
        <v>32</v>
      </c>
      <c r="D14" s="136">
        <v>-14</v>
      </c>
      <c r="E14" s="145">
        <v>61</v>
      </c>
      <c r="F14" s="146">
        <v>50</v>
      </c>
      <c r="G14" s="146">
        <v>66</v>
      </c>
      <c r="H14" s="147">
        <v>177</v>
      </c>
      <c r="I14" s="148">
        <v>56</v>
      </c>
      <c r="J14" s="146">
        <v>55</v>
      </c>
      <c r="K14" s="146">
        <v>64</v>
      </c>
      <c r="L14" s="149">
        <v>175</v>
      </c>
      <c r="M14" s="150">
        <v>2</v>
      </c>
      <c r="N14" s="150">
        <v>-12</v>
      </c>
    </row>
    <row r="15" spans="1:14" s="1" customFormat="1" ht="20.100000000000001" customHeight="1">
      <c r="A15" s="96" t="s">
        <v>22</v>
      </c>
      <c r="B15" s="143">
        <v>29</v>
      </c>
      <c r="C15" s="144">
        <v>28</v>
      </c>
      <c r="D15" s="136">
        <v>1</v>
      </c>
      <c r="E15" s="145">
        <v>57</v>
      </c>
      <c r="F15" s="146">
        <v>93</v>
      </c>
      <c r="G15" s="146">
        <v>58</v>
      </c>
      <c r="H15" s="147">
        <v>208</v>
      </c>
      <c r="I15" s="148">
        <v>92</v>
      </c>
      <c r="J15" s="146">
        <v>91</v>
      </c>
      <c r="K15" s="146">
        <v>40</v>
      </c>
      <c r="L15" s="149">
        <v>223</v>
      </c>
      <c r="M15" s="150">
        <v>-15</v>
      </c>
      <c r="N15" s="150">
        <v>-14</v>
      </c>
    </row>
    <row r="16" spans="1:14" s="1" customFormat="1" ht="20.100000000000001" customHeight="1">
      <c r="A16" s="96" t="s">
        <v>23</v>
      </c>
      <c r="B16" s="143">
        <v>8</v>
      </c>
      <c r="C16" s="144">
        <v>11</v>
      </c>
      <c r="D16" s="136">
        <v>-3</v>
      </c>
      <c r="E16" s="145">
        <v>15</v>
      </c>
      <c r="F16" s="146">
        <v>23</v>
      </c>
      <c r="G16" s="146">
        <v>25</v>
      </c>
      <c r="H16" s="147">
        <v>63</v>
      </c>
      <c r="I16" s="148">
        <v>14</v>
      </c>
      <c r="J16" s="146">
        <v>17</v>
      </c>
      <c r="K16" s="146">
        <v>23</v>
      </c>
      <c r="L16" s="149">
        <v>54</v>
      </c>
      <c r="M16" s="150">
        <v>9</v>
      </c>
      <c r="N16" s="150">
        <v>6</v>
      </c>
    </row>
    <row r="17" spans="1:14" s="1" customFormat="1" ht="20.100000000000001" customHeight="1">
      <c r="A17" s="96" t="s">
        <v>24</v>
      </c>
      <c r="B17" s="143">
        <v>13</v>
      </c>
      <c r="C17" s="144">
        <v>42</v>
      </c>
      <c r="D17" s="136">
        <v>-29</v>
      </c>
      <c r="E17" s="145">
        <v>47</v>
      </c>
      <c r="F17" s="146">
        <v>42</v>
      </c>
      <c r="G17" s="146">
        <v>42</v>
      </c>
      <c r="H17" s="147">
        <v>131</v>
      </c>
      <c r="I17" s="148">
        <v>38</v>
      </c>
      <c r="J17" s="146">
        <v>74</v>
      </c>
      <c r="K17" s="146">
        <v>35</v>
      </c>
      <c r="L17" s="149">
        <v>147</v>
      </c>
      <c r="M17" s="150">
        <v>-16</v>
      </c>
      <c r="N17" s="150">
        <v>-45</v>
      </c>
    </row>
    <row r="18" spans="1:14" s="1" customFormat="1" ht="20.100000000000001" customHeight="1" thickBot="1">
      <c r="A18" s="99" t="s">
        <v>25</v>
      </c>
      <c r="B18" s="151">
        <v>5</v>
      </c>
      <c r="C18" s="152">
        <v>26</v>
      </c>
      <c r="D18" s="153">
        <v>-21</v>
      </c>
      <c r="E18" s="154">
        <v>25</v>
      </c>
      <c r="F18" s="155">
        <v>16</v>
      </c>
      <c r="G18" s="155">
        <v>24</v>
      </c>
      <c r="H18" s="156">
        <v>65</v>
      </c>
      <c r="I18" s="157">
        <v>24</v>
      </c>
      <c r="J18" s="155">
        <v>18</v>
      </c>
      <c r="K18" s="155">
        <v>15</v>
      </c>
      <c r="L18" s="158">
        <v>57</v>
      </c>
      <c r="M18" s="159">
        <v>8</v>
      </c>
      <c r="N18" s="159">
        <v>-13</v>
      </c>
    </row>
    <row r="19" spans="1:14" s="1" customFormat="1" ht="20.100000000000001" customHeight="1">
      <c r="A19" s="98" t="s">
        <v>42</v>
      </c>
      <c r="B19" s="160">
        <v>112</v>
      </c>
      <c r="C19" s="161">
        <v>219</v>
      </c>
      <c r="D19" s="162">
        <v>-107</v>
      </c>
      <c r="E19" s="163">
        <v>391</v>
      </c>
      <c r="F19" s="164">
        <v>290</v>
      </c>
      <c r="G19" s="164">
        <v>299</v>
      </c>
      <c r="H19" s="165">
        <v>980</v>
      </c>
      <c r="I19" s="166">
        <v>398</v>
      </c>
      <c r="J19" s="164">
        <v>355</v>
      </c>
      <c r="K19" s="164">
        <v>298</v>
      </c>
      <c r="L19" s="167">
        <v>1051</v>
      </c>
      <c r="M19" s="168">
        <v>-71</v>
      </c>
      <c r="N19" s="169">
        <v>-178</v>
      </c>
    </row>
    <row r="20" spans="1:14" s="1" customFormat="1" ht="20.100000000000001" customHeight="1" thickBot="1">
      <c r="A20" s="97" t="s">
        <v>43</v>
      </c>
      <c r="B20" s="170">
        <v>132</v>
      </c>
      <c r="C20" s="171">
        <v>225</v>
      </c>
      <c r="D20" s="172">
        <v>-93</v>
      </c>
      <c r="E20" s="173">
        <v>342</v>
      </c>
      <c r="F20" s="174">
        <v>306</v>
      </c>
      <c r="G20" s="174">
        <v>274</v>
      </c>
      <c r="H20" s="175">
        <v>922</v>
      </c>
      <c r="I20" s="176">
        <v>298</v>
      </c>
      <c r="J20" s="174">
        <v>304</v>
      </c>
      <c r="K20" s="174">
        <v>275</v>
      </c>
      <c r="L20" s="177">
        <v>877</v>
      </c>
      <c r="M20" s="178">
        <v>45</v>
      </c>
      <c r="N20" s="179">
        <v>-48</v>
      </c>
    </row>
    <row r="21" spans="1:14" s="1" customFormat="1" ht="19.5" customHeight="1" thickBot="1">
      <c r="A21" s="91" t="s">
        <v>44</v>
      </c>
      <c r="B21" s="100">
        <v>244</v>
      </c>
      <c r="C21" s="101">
        <v>444</v>
      </c>
      <c r="D21" s="180">
        <v>-200</v>
      </c>
      <c r="E21" s="102">
        <v>733</v>
      </c>
      <c r="F21" s="103">
        <v>596</v>
      </c>
      <c r="G21" s="103">
        <v>573</v>
      </c>
      <c r="H21" s="112">
        <v>1902</v>
      </c>
      <c r="I21" s="114">
        <v>696</v>
      </c>
      <c r="J21" s="103">
        <v>659</v>
      </c>
      <c r="K21" s="103">
        <v>573</v>
      </c>
      <c r="L21" s="104">
        <v>1928</v>
      </c>
      <c r="M21" s="181">
        <v>-26</v>
      </c>
      <c r="N21" s="182">
        <v>-226</v>
      </c>
    </row>
    <row r="22" spans="1:14" s="1" customFormat="1" ht="7.5" customHeight="1">
      <c r="A22" s="89"/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116"/>
      <c r="N22" s="116"/>
    </row>
    <row r="23" spans="1:14">
      <c r="A23" s="217" t="s">
        <v>321</v>
      </c>
      <c r="B23" s="217"/>
      <c r="C23" s="217"/>
      <c r="D23" s="217"/>
      <c r="E23" s="217"/>
      <c r="F23" s="217"/>
      <c r="G23" s="217"/>
      <c r="H23" s="217"/>
      <c r="I23" s="217"/>
      <c r="J23" s="217"/>
      <c r="K23" s="217"/>
      <c r="L23" s="217"/>
      <c r="M23" s="217"/>
      <c r="N23" s="217"/>
    </row>
  </sheetData>
  <mergeCells count="11">
    <mergeCell ref="A23:N23"/>
    <mergeCell ref="A1:N1"/>
    <mergeCell ref="A2:B2"/>
    <mergeCell ref="A3:A5"/>
    <mergeCell ref="B3:B5"/>
    <mergeCell ref="C3:C5"/>
    <mergeCell ref="D3:D5"/>
    <mergeCell ref="E3:H4"/>
    <mergeCell ref="I3:L4"/>
    <mergeCell ref="M3:M5"/>
    <mergeCell ref="N3:N5"/>
  </mergeCells>
  <phoneticPr fontId="15"/>
  <printOptions gridLinesSet="0"/>
  <pageMargins left="0.27" right="0.22" top="0.54" bottom="1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B1:F20"/>
  <sheetViews>
    <sheetView zoomScaleNormal="100" workbookViewId="0">
      <selection activeCell="C25" sqref="C25"/>
    </sheetView>
  </sheetViews>
  <sheetFormatPr defaultRowHeight="13.2"/>
  <cols>
    <col min="2" max="2" width="13.6640625" customWidth="1"/>
    <col min="3" max="6" width="16.77734375" customWidth="1"/>
    <col min="258" max="258" width="13.6640625" customWidth="1"/>
    <col min="259" max="262" width="16.77734375" customWidth="1"/>
    <col min="514" max="514" width="13.6640625" customWidth="1"/>
    <col min="515" max="518" width="16.77734375" customWidth="1"/>
    <col min="770" max="770" width="13.6640625" customWidth="1"/>
    <col min="771" max="774" width="16.77734375" customWidth="1"/>
    <col min="1026" max="1026" width="13.6640625" customWidth="1"/>
    <col min="1027" max="1030" width="16.77734375" customWidth="1"/>
    <col min="1282" max="1282" width="13.6640625" customWidth="1"/>
    <col min="1283" max="1286" width="16.77734375" customWidth="1"/>
    <col min="1538" max="1538" width="13.6640625" customWidth="1"/>
    <col min="1539" max="1542" width="16.77734375" customWidth="1"/>
    <col min="1794" max="1794" width="13.6640625" customWidth="1"/>
    <col min="1795" max="1798" width="16.77734375" customWidth="1"/>
    <col min="2050" max="2050" width="13.6640625" customWidth="1"/>
    <col min="2051" max="2054" width="16.77734375" customWidth="1"/>
    <col min="2306" max="2306" width="13.6640625" customWidth="1"/>
    <col min="2307" max="2310" width="16.77734375" customWidth="1"/>
    <col min="2562" max="2562" width="13.6640625" customWidth="1"/>
    <col min="2563" max="2566" width="16.77734375" customWidth="1"/>
    <col min="2818" max="2818" width="13.6640625" customWidth="1"/>
    <col min="2819" max="2822" width="16.77734375" customWidth="1"/>
    <col min="3074" max="3074" width="13.6640625" customWidth="1"/>
    <col min="3075" max="3078" width="16.77734375" customWidth="1"/>
    <col min="3330" max="3330" width="13.6640625" customWidth="1"/>
    <col min="3331" max="3334" width="16.77734375" customWidth="1"/>
    <col min="3586" max="3586" width="13.6640625" customWidth="1"/>
    <col min="3587" max="3590" width="16.77734375" customWidth="1"/>
    <col min="3842" max="3842" width="13.6640625" customWidth="1"/>
    <col min="3843" max="3846" width="16.77734375" customWidth="1"/>
    <col min="4098" max="4098" width="13.6640625" customWidth="1"/>
    <col min="4099" max="4102" width="16.77734375" customWidth="1"/>
    <col min="4354" max="4354" width="13.6640625" customWidth="1"/>
    <col min="4355" max="4358" width="16.77734375" customWidth="1"/>
    <col min="4610" max="4610" width="13.6640625" customWidth="1"/>
    <col min="4611" max="4614" width="16.77734375" customWidth="1"/>
    <col min="4866" max="4866" width="13.6640625" customWidth="1"/>
    <col min="4867" max="4870" width="16.77734375" customWidth="1"/>
    <col min="5122" max="5122" width="13.6640625" customWidth="1"/>
    <col min="5123" max="5126" width="16.77734375" customWidth="1"/>
    <col min="5378" max="5378" width="13.6640625" customWidth="1"/>
    <col min="5379" max="5382" width="16.77734375" customWidth="1"/>
    <col min="5634" max="5634" width="13.6640625" customWidth="1"/>
    <col min="5635" max="5638" width="16.77734375" customWidth="1"/>
    <col min="5890" max="5890" width="13.6640625" customWidth="1"/>
    <col min="5891" max="5894" width="16.77734375" customWidth="1"/>
    <col min="6146" max="6146" width="13.6640625" customWidth="1"/>
    <col min="6147" max="6150" width="16.77734375" customWidth="1"/>
    <col min="6402" max="6402" width="13.6640625" customWidth="1"/>
    <col min="6403" max="6406" width="16.77734375" customWidth="1"/>
    <col min="6658" max="6658" width="13.6640625" customWidth="1"/>
    <col min="6659" max="6662" width="16.77734375" customWidth="1"/>
    <col min="6914" max="6914" width="13.6640625" customWidth="1"/>
    <col min="6915" max="6918" width="16.77734375" customWidth="1"/>
    <col min="7170" max="7170" width="13.6640625" customWidth="1"/>
    <col min="7171" max="7174" width="16.77734375" customWidth="1"/>
    <col min="7426" max="7426" width="13.6640625" customWidth="1"/>
    <col min="7427" max="7430" width="16.77734375" customWidth="1"/>
    <col min="7682" max="7682" width="13.6640625" customWidth="1"/>
    <col min="7683" max="7686" width="16.77734375" customWidth="1"/>
    <col min="7938" max="7938" width="13.6640625" customWidth="1"/>
    <col min="7939" max="7942" width="16.77734375" customWidth="1"/>
    <col min="8194" max="8194" width="13.6640625" customWidth="1"/>
    <col min="8195" max="8198" width="16.77734375" customWidth="1"/>
    <col min="8450" max="8450" width="13.6640625" customWidth="1"/>
    <col min="8451" max="8454" width="16.77734375" customWidth="1"/>
    <col min="8706" max="8706" width="13.6640625" customWidth="1"/>
    <col min="8707" max="8710" width="16.77734375" customWidth="1"/>
    <col min="8962" max="8962" width="13.6640625" customWidth="1"/>
    <col min="8963" max="8966" width="16.77734375" customWidth="1"/>
    <col min="9218" max="9218" width="13.6640625" customWidth="1"/>
    <col min="9219" max="9222" width="16.77734375" customWidth="1"/>
    <col min="9474" max="9474" width="13.6640625" customWidth="1"/>
    <col min="9475" max="9478" width="16.77734375" customWidth="1"/>
    <col min="9730" max="9730" width="13.6640625" customWidth="1"/>
    <col min="9731" max="9734" width="16.77734375" customWidth="1"/>
    <col min="9986" max="9986" width="13.6640625" customWidth="1"/>
    <col min="9987" max="9990" width="16.77734375" customWidth="1"/>
    <col min="10242" max="10242" width="13.6640625" customWidth="1"/>
    <col min="10243" max="10246" width="16.77734375" customWidth="1"/>
    <col min="10498" max="10498" width="13.6640625" customWidth="1"/>
    <col min="10499" max="10502" width="16.77734375" customWidth="1"/>
    <col min="10754" max="10754" width="13.6640625" customWidth="1"/>
    <col min="10755" max="10758" width="16.77734375" customWidth="1"/>
    <col min="11010" max="11010" width="13.6640625" customWidth="1"/>
    <col min="11011" max="11014" width="16.77734375" customWidth="1"/>
    <col min="11266" max="11266" width="13.6640625" customWidth="1"/>
    <col min="11267" max="11270" width="16.77734375" customWidth="1"/>
    <col min="11522" max="11522" width="13.6640625" customWidth="1"/>
    <col min="11523" max="11526" width="16.77734375" customWidth="1"/>
    <col min="11778" max="11778" width="13.6640625" customWidth="1"/>
    <col min="11779" max="11782" width="16.77734375" customWidth="1"/>
    <col min="12034" max="12034" width="13.6640625" customWidth="1"/>
    <col min="12035" max="12038" width="16.77734375" customWidth="1"/>
    <col min="12290" max="12290" width="13.6640625" customWidth="1"/>
    <col min="12291" max="12294" width="16.77734375" customWidth="1"/>
    <col min="12546" max="12546" width="13.6640625" customWidth="1"/>
    <col min="12547" max="12550" width="16.77734375" customWidth="1"/>
    <col min="12802" max="12802" width="13.6640625" customWidth="1"/>
    <col min="12803" max="12806" width="16.77734375" customWidth="1"/>
    <col min="13058" max="13058" width="13.6640625" customWidth="1"/>
    <col min="13059" max="13062" width="16.77734375" customWidth="1"/>
    <col min="13314" max="13314" width="13.6640625" customWidth="1"/>
    <col min="13315" max="13318" width="16.77734375" customWidth="1"/>
    <col min="13570" max="13570" width="13.6640625" customWidth="1"/>
    <col min="13571" max="13574" width="16.77734375" customWidth="1"/>
    <col min="13826" max="13826" width="13.6640625" customWidth="1"/>
    <col min="13827" max="13830" width="16.77734375" customWidth="1"/>
    <col min="14082" max="14082" width="13.6640625" customWidth="1"/>
    <col min="14083" max="14086" width="16.77734375" customWidth="1"/>
    <col min="14338" max="14338" width="13.6640625" customWidth="1"/>
    <col min="14339" max="14342" width="16.77734375" customWidth="1"/>
    <col min="14594" max="14594" width="13.6640625" customWidth="1"/>
    <col min="14595" max="14598" width="16.77734375" customWidth="1"/>
    <col min="14850" max="14850" width="13.6640625" customWidth="1"/>
    <col min="14851" max="14854" width="16.77734375" customWidth="1"/>
    <col min="15106" max="15106" width="13.6640625" customWidth="1"/>
    <col min="15107" max="15110" width="16.77734375" customWidth="1"/>
    <col min="15362" max="15362" width="13.6640625" customWidth="1"/>
    <col min="15363" max="15366" width="16.77734375" customWidth="1"/>
    <col min="15618" max="15618" width="13.6640625" customWidth="1"/>
    <col min="15619" max="15622" width="16.77734375" customWidth="1"/>
    <col min="15874" max="15874" width="13.6640625" customWidth="1"/>
    <col min="15875" max="15878" width="16.77734375" customWidth="1"/>
    <col min="16130" max="16130" width="13.6640625" customWidth="1"/>
    <col min="16131" max="16134" width="16.77734375" customWidth="1"/>
  </cols>
  <sheetData>
    <row r="1" spans="2:6">
      <c r="B1" s="188" t="s">
        <v>275</v>
      </c>
      <c r="C1" s="188"/>
      <c r="D1" s="188"/>
      <c r="E1" s="188"/>
      <c r="F1" s="188"/>
    </row>
    <row r="2" spans="2:6" s="3" customFormat="1" ht="23.25" customHeight="1">
      <c r="B2" s="3" t="s">
        <v>355</v>
      </c>
    </row>
    <row r="3" spans="2:6" s="3" customFormat="1">
      <c r="B3" s="245" t="s">
        <v>34</v>
      </c>
      <c r="C3" s="245" t="s">
        <v>3</v>
      </c>
      <c r="D3" s="248" t="s">
        <v>0</v>
      </c>
      <c r="E3" s="249"/>
      <c r="F3" s="250"/>
    </row>
    <row r="4" spans="2:6" s="3" customFormat="1">
      <c r="B4" s="246"/>
      <c r="C4" s="246"/>
      <c r="D4" s="251"/>
      <c r="E4" s="252"/>
      <c r="F4" s="253"/>
    </row>
    <row r="5" spans="2:6" s="3" customFormat="1" ht="23.25" customHeight="1">
      <c r="B5" s="247"/>
      <c r="C5" s="247"/>
      <c r="D5" s="65" t="s">
        <v>6</v>
      </c>
      <c r="E5" s="65" t="s">
        <v>7</v>
      </c>
      <c r="F5" s="65" t="s">
        <v>8</v>
      </c>
    </row>
    <row r="6" spans="2:6" s="3" customFormat="1" ht="27" customHeight="1">
      <c r="B6" s="66" t="s">
        <v>357</v>
      </c>
      <c r="C6" s="24">
        <v>1058</v>
      </c>
      <c r="D6" s="24">
        <v>1511</v>
      </c>
      <c r="E6" s="24">
        <v>728</v>
      </c>
      <c r="F6" s="24">
        <v>783</v>
      </c>
    </row>
    <row r="7" spans="2:6" s="3" customFormat="1" ht="27" customHeight="1">
      <c r="B7" s="65" t="s">
        <v>340</v>
      </c>
      <c r="C7" s="24">
        <v>827</v>
      </c>
      <c r="D7" s="24">
        <v>1106</v>
      </c>
      <c r="E7" s="24">
        <v>665</v>
      </c>
      <c r="F7" s="24">
        <v>441</v>
      </c>
    </row>
    <row r="8" spans="2:6" s="3" customFormat="1" ht="27" customHeight="1">
      <c r="B8" s="65" t="s">
        <v>36</v>
      </c>
      <c r="C8" s="24">
        <v>678</v>
      </c>
      <c r="D8" s="24">
        <v>804</v>
      </c>
      <c r="E8" s="24">
        <v>396</v>
      </c>
      <c r="F8" s="24">
        <v>408</v>
      </c>
    </row>
    <row r="9" spans="2:6" s="3" customFormat="1" ht="27" customHeight="1">
      <c r="B9" s="65" t="s">
        <v>278</v>
      </c>
      <c r="C9" s="24">
        <v>366</v>
      </c>
      <c r="D9" s="24">
        <v>734</v>
      </c>
      <c r="E9" s="24">
        <v>488</v>
      </c>
      <c r="F9" s="24">
        <v>246</v>
      </c>
    </row>
    <row r="10" spans="2:6" s="3" customFormat="1" ht="27" customHeight="1">
      <c r="B10" s="65" t="s">
        <v>35</v>
      </c>
      <c r="C10" s="24">
        <v>357</v>
      </c>
      <c r="D10" s="24">
        <v>548</v>
      </c>
      <c r="E10" s="24">
        <v>314</v>
      </c>
      <c r="F10" s="24">
        <v>234</v>
      </c>
    </row>
    <row r="11" spans="2:6" s="3" customFormat="1" ht="27" customHeight="1">
      <c r="B11" s="65" t="s">
        <v>38</v>
      </c>
      <c r="C11" s="24">
        <v>425</v>
      </c>
      <c r="D11" s="24">
        <v>512</v>
      </c>
      <c r="E11" s="24">
        <v>159</v>
      </c>
      <c r="F11" s="24">
        <v>353</v>
      </c>
    </row>
    <row r="12" spans="2:6" s="3" customFormat="1" ht="27" customHeight="1">
      <c r="B12" s="65" t="s">
        <v>37</v>
      </c>
      <c r="C12" s="24">
        <v>282</v>
      </c>
      <c r="D12" s="24">
        <v>462</v>
      </c>
      <c r="E12" s="24">
        <v>243</v>
      </c>
      <c r="F12" s="24">
        <v>219</v>
      </c>
    </row>
    <row r="13" spans="2:6" s="3" customFormat="1" ht="27" customHeight="1">
      <c r="B13" s="65" t="s">
        <v>341</v>
      </c>
      <c r="C13" s="24">
        <v>428</v>
      </c>
      <c r="D13" s="24">
        <v>458</v>
      </c>
      <c r="E13" s="24">
        <v>340</v>
      </c>
      <c r="F13" s="24">
        <v>118</v>
      </c>
    </row>
    <row r="14" spans="2:6" s="3" customFormat="1" ht="27" customHeight="1">
      <c r="B14" s="65" t="s">
        <v>39</v>
      </c>
      <c r="C14" s="24">
        <v>233</v>
      </c>
      <c r="D14" s="24">
        <v>253</v>
      </c>
      <c r="E14" s="24">
        <v>183</v>
      </c>
      <c r="F14" s="24">
        <v>70</v>
      </c>
    </row>
    <row r="15" spans="2:6" s="3" customFormat="1" ht="27" customHeight="1">
      <c r="B15" s="65" t="s">
        <v>352</v>
      </c>
      <c r="C15" s="24">
        <v>181</v>
      </c>
      <c r="D15" s="24">
        <v>197</v>
      </c>
      <c r="E15" s="24">
        <v>113</v>
      </c>
      <c r="F15" s="24">
        <v>84</v>
      </c>
    </row>
    <row r="16" spans="2:6" s="3" customFormat="1" ht="27" customHeight="1">
      <c r="B16" s="51" t="s">
        <v>354</v>
      </c>
      <c r="C16" s="24">
        <v>98</v>
      </c>
      <c r="D16" s="24">
        <v>165</v>
      </c>
      <c r="E16" s="24">
        <v>95</v>
      </c>
      <c r="F16" s="24">
        <v>70</v>
      </c>
    </row>
    <row r="17" spans="2:6" s="3" customFormat="1" ht="27" customHeight="1">
      <c r="B17" s="65" t="s">
        <v>350</v>
      </c>
      <c r="C17" s="53">
        <v>1204</v>
      </c>
      <c r="D17" s="24">
        <v>1457</v>
      </c>
      <c r="E17" s="53">
        <v>843</v>
      </c>
      <c r="F17" s="53">
        <v>614</v>
      </c>
    </row>
    <row r="18" spans="2:6" s="3" customFormat="1" ht="27" customHeight="1">
      <c r="B18" s="26" t="s">
        <v>40</v>
      </c>
      <c r="C18" s="67">
        <v>6137</v>
      </c>
      <c r="D18" s="67">
        <v>8207</v>
      </c>
      <c r="E18" s="67">
        <v>4567</v>
      </c>
      <c r="F18" s="67">
        <v>3640</v>
      </c>
    </row>
    <row r="19" spans="2:6" s="3" customFormat="1"/>
    <row r="20" spans="2:6" s="3" customFormat="1"/>
  </sheetData>
  <mergeCells count="4">
    <mergeCell ref="B1:F1"/>
    <mergeCell ref="B3:B5"/>
    <mergeCell ref="C3:C5"/>
    <mergeCell ref="D3:F4"/>
  </mergeCells>
  <phoneticPr fontId="15"/>
  <printOptions gridLinesSet="0"/>
  <pageMargins left="0.31" right="0.26" top="0.5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3"/>
  <dimension ref="A1:M27"/>
  <sheetViews>
    <sheetView topLeftCell="A13" zoomScaleNormal="100" workbookViewId="0">
      <selection activeCell="K27" sqref="K27"/>
    </sheetView>
  </sheetViews>
  <sheetFormatPr defaultRowHeight="13.2"/>
  <sheetData>
    <row r="1" spans="1:13">
      <c r="B1" t="s">
        <v>286</v>
      </c>
      <c r="C1" t="s">
        <v>287</v>
      </c>
      <c r="D1" t="s">
        <v>288</v>
      </c>
      <c r="E1" t="s">
        <v>289</v>
      </c>
      <c r="F1" t="s">
        <v>290</v>
      </c>
      <c r="G1" t="s">
        <v>291</v>
      </c>
      <c r="H1" t="s">
        <v>292</v>
      </c>
      <c r="I1" t="s">
        <v>293</v>
      </c>
      <c r="J1" t="s">
        <v>294</v>
      </c>
      <c r="K1" t="s">
        <v>295</v>
      </c>
      <c r="L1" t="s">
        <v>296</v>
      </c>
      <c r="M1" t="s">
        <v>297</v>
      </c>
    </row>
    <row r="2" spans="1:13" hidden="1">
      <c r="A2" t="s">
        <v>298</v>
      </c>
      <c r="B2">
        <v>376515</v>
      </c>
      <c r="C2">
        <v>376332</v>
      </c>
      <c r="D2">
        <v>376220</v>
      </c>
      <c r="E2">
        <v>375915</v>
      </c>
      <c r="F2">
        <v>377116</v>
      </c>
      <c r="G2">
        <v>377387</v>
      </c>
      <c r="H2">
        <v>377295</v>
      </c>
      <c r="I2">
        <v>377430</v>
      </c>
      <c r="J2">
        <v>377561</v>
      </c>
      <c r="K2">
        <v>377753</v>
      </c>
      <c r="L2">
        <v>377752</v>
      </c>
      <c r="M2">
        <v>377834</v>
      </c>
    </row>
    <row r="3" spans="1:13" hidden="1">
      <c r="A3" t="s">
        <v>299</v>
      </c>
      <c r="B3">
        <v>377822</v>
      </c>
      <c r="C3">
        <v>378050</v>
      </c>
      <c r="D3">
        <v>377965</v>
      </c>
      <c r="E3">
        <v>377715</v>
      </c>
      <c r="F3">
        <v>378822</v>
      </c>
      <c r="G3">
        <v>379443</v>
      </c>
      <c r="H3">
        <v>379572</v>
      </c>
      <c r="I3">
        <v>379665</v>
      </c>
      <c r="J3">
        <v>380094</v>
      </c>
      <c r="K3">
        <v>379185</v>
      </c>
      <c r="L3">
        <v>379492</v>
      </c>
      <c r="M3">
        <v>379581</v>
      </c>
    </row>
    <row r="4" spans="1:13" hidden="1">
      <c r="A4" t="s">
        <v>300</v>
      </c>
      <c r="B4">
        <v>379395</v>
      </c>
      <c r="C4">
        <v>379540</v>
      </c>
      <c r="D4">
        <v>379786</v>
      </c>
      <c r="E4">
        <v>379653</v>
      </c>
      <c r="F4">
        <v>380952</v>
      </c>
      <c r="G4">
        <v>381542</v>
      </c>
      <c r="H4">
        <v>382042</v>
      </c>
      <c r="I4">
        <v>382329</v>
      </c>
      <c r="J4">
        <v>382711</v>
      </c>
      <c r="K4">
        <v>382837</v>
      </c>
      <c r="L4">
        <v>383261</v>
      </c>
      <c r="M4">
        <v>383723</v>
      </c>
    </row>
    <row r="5" spans="1:13" hidden="1">
      <c r="A5" t="s">
        <v>301</v>
      </c>
      <c r="B5">
        <v>384000</v>
      </c>
      <c r="C5">
        <v>384222</v>
      </c>
      <c r="D5">
        <v>384372</v>
      </c>
      <c r="E5">
        <v>383982</v>
      </c>
      <c r="F5">
        <v>385653</v>
      </c>
      <c r="G5">
        <v>386062</v>
      </c>
      <c r="H5">
        <v>386133</v>
      </c>
      <c r="I5">
        <v>386370</v>
      </c>
      <c r="J5">
        <v>387039</v>
      </c>
      <c r="K5">
        <v>387746</v>
      </c>
      <c r="L5">
        <v>388211</v>
      </c>
      <c r="M5">
        <v>388280</v>
      </c>
    </row>
    <row r="6" spans="1:13" hidden="1">
      <c r="A6" t="s">
        <v>302</v>
      </c>
      <c r="B6">
        <v>388408</v>
      </c>
      <c r="C6">
        <v>388422</v>
      </c>
      <c r="D6">
        <v>388329</v>
      </c>
      <c r="E6">
        <v>388200</v>
      </c>
      <c r="F6">
        <v>389306</v>
      </c>
      <c r="G6">
        <v>389626</v>
      </c>
      <c r="H6">
        <v>389813</v>
      </c>
      <c r="I6">
        <v>390260</v>
      </c>
      <c r="J6">
        <v>390599</v>
      </c>
      <c r="K6">
        <v>390968</v>
      </c>
      <c r="L6">
        <v>391210</v>
      </c>
      <c r="M6">
        <v>391342</v>
      </c>
    </row>
    <row r="7" spans="1:13" hidden="1">
      <c r="A7" t="s">
        <v>303</v>
      </c>
      <c r="B7">
        <v>391320</v>
      </c>
      <c r="C7">
        <v>391488</v>
      </c>
      <c r="D7">
        <v>391434</v>
      </c>
      <c r="E7" s="81">
        <v>391417</v>
      </c>
      <c r="F7" s="81">
        <v>392131</v>
      </c>
      <c r="G7" s="81">
        <v>392479</v>
      </c>
      <c r="H7" s="81">
        <v>392679</v>
      </c>
      <c r="I7" s="81">
        <v>392565</v>
      </c>
      <c r="J7" s="81">
        <v>392759</v>
      </c>
      <c r="K7" s="81">
        <v>392810</v>
      </c>
      <c r="L7" s="81">
        <v>393046</v>
      </c>
      <c r="M7" s="81">
        <v>393344</v>
      </c>
    </row>
    <row r="8" spans="1:13" hidden="1">
      <c r="A8" t="s">
        <v>304</v>
      </c>
      <c r="B8">
        <v>393602</v>
      </c>
      <c r="C8">
        <v>393725</v>
      </c>
      <c r="D8">
        <v>393707</v>
      </c>
      <c r="E8" s="81">
        <v>393301</v>
      </c>
      <c r="F8" s="81">
        <v>394256</v>
      </c>
      <c r="G8" s="81">
        <v>394418</v>
      </c>
      <c r="H8" s="81">
        <v>394656</v>
      </c>
      <c r="I8" s="81">
        <v>394714</v>
      </c>
      <c r="J8" s="81">
        <v>394990</v>
      </c>
      <c r="K8" s="81">
        <v>396014</v>
      </c>
      <c r="L8" s="81">
        <v>396285</v>
      </c>
      <c r="M8" s="81">
        <v>396492</v>
      </c>
    </row>
    <row r="9" spans="1:13" hidden="1">
      <c r="A9" t="s">
        <v>305</v>
      </c>
      <c r="B9">
        <v>396537</v>
      </c>
      <c r="C9">
        <v>396495</v>
      </c>
      <c r="D9">
        <v>396544</v>
      </c>
      <c r="E9">
        <v>396153</v>
      </c>
      <c r="F9">
        <v>397167</v>
      </c>
      <c r="G9">
        <v>397654</v>
      </c>
      <c r="H9">
        <v>397715</v>
      </c>
      <c r="I9">
        <v>398025</v>
      </c>
      <c r="J9">
        <v>398363</v>
      </c>
      <c r="K9">
        <v>398481</v>
      </c>
      <c r="L9">
        <v>398772</v>
      </c>
      <c r="M9">
        <v>398964</v>
      </c>
    </row>
    <row r="10" spans="1:13" hidden="1">
      <c r="A10" t="s">
        <v>306</v>
      </c>
      <c r="B10">
        <v>399098</v>
      </c>
      <c r="C10">
        <v>399182</v>
      </c>
      <c r="D10">
        <v>399183</v>
      </c>
      <c r="E10">
        <v>399503</v>
      </c>
      <c r="F10">
        <v>400853</v>
      </c>
      <c r="G10">
        <v>401235</v>
      </c>
      <c r="H10">
        <v>401545</v>
      </c>
      <c r="I10">
        <v>401744</v>
      </c>
      <c r="J10">
        <v>401980</v>
      </c>
      <c r="K10">
        <v>402096</v>
      </c>
      <c r="L10">
        <v>402357</v>
      </c>
      <c r="M10">
        <v>402490</v>
      </c>
    </row>
    <row r="11" spans="1:13" hidden="1">
      <c r="A11" t="s">
        <v>307</v>
      </c>
      <c r="B11">
        <v>402628</v>
      </c>
      <c r="C11">
        <v>402707</v>
      </c>
      <c r="D11">
        <v>402499</v>
      </c>
      <c r="E11">
        <v>402842</v>
      </c>
      <c r="F11">
        <v>404239</v>
      </c>
      <c r="G11">
        <v>404678</v>
      </c>
      <c r="H11">
        <v>404681</v>
      </c>
      <c r="I11">
        <v>404841</v>
      </c>
      <c r="J11">
        <v>405066</v>
      </c>
      <c r="K11">
        <v>405243</v>
      </c>
      <c r="L11">
        <v>405519</v>
      </c>
      <c r="M11">
        <v>405600</v>
      </c>
    </row>
    <row r="12" spans="1:13" hidden="1">
      <c r="A12" t="s">
        <v>308</v>
      </c>
      <c r="B12">
        <v>405705</v>
      </c>
      <c r="C12">
        <v>405672</v>
      </c>
      <c r="D12">
        <v>405565</v>
      </c>
      <c r="E12">
        <v>405939</v>
      </c>
      <c r="F12">
        <v>406768</v>
      </c>
      <c r="G12">
        <v>406966</v>
      </c>
      <c r="H12">
        <v>406999</v>
      </c>
      <c r="I12">
        <v>407009</v>
      </c>
      <c r="J12">
        <v>407142</v>
      </c>
      <c r="K12">
        <v>407287</v>
      </c>
      <c r="L12">
        <v>407452</v>
      </c>
      <c r="M12">
        <v>407430</v>
      </c>
    </row>
    <row r="13" spans="1:13">
      <c r="A13" t="s">
        <v>309</v>
      </c>
      <c r="B13">
        <v>407766</v>
      </c>
      <c r="C13">
        <v>407731</v>
      </c>
      <c r="D13">
        <v>407665</v>
      </c>
      <c r="E13">
        <v>408161</v>
      </c>
      <c r="F13">
        <v>409227</v>
      </c>
      <c r="G13">
        <v>409527</v>
      </c>
      <c r="H13">
        <v>409737</v>
      </c>
      <c r="I13">
        <v>410026</v>
      </c>
      <c r="J13">
        <v>410341</v>
      </c>
      <c r="K13">
        <v>409657</v>
      </c>
      <c r="L13">
        <v>409911</v>
      </c>
      <c r="M13">
        <v>410181</v>
      </c>
    </row>
    <row r="14" spans="1:13">
      <c r="A14" t="s">
        <v>310</v>
      </c>
      <c r="B14">
        <v>410427</v>
      </c>
      <c r="C14">
        <v>410532</v>
      </c>
      <c r="D14">
        <v>410615</v>
      </c>
      <c r="E14">
        <v>411255</v>
      </c>
      <c r="F14">
        <v>412364</v>
      </c>
      <c r="G14">
        <v>412752</v>
      </c>
      <c r="H14">
        <v>412922</v>
      </c>
      <c r="I14">
        <v>413161</v>
      </c>
      <c r="J14">
        <v>413608</v>
      </c>
      <c r="K14">
        <v>413826</v>
      </c>
      <c r="L14">
        <v>414162</v>
      </c>
      <c r="M14">
        <v>414327</v>
      </c>
    </row>
    <row r="15" spans="1:13">
      <c r="A15" t="s">
        <v>311</v>
      </c>
      <c r="B15">
        <v>414530</v>
      </c>
      <c r="C15">
        <v>414647</v>
      </c>
      <c r="D15">
        <v>414722</v>
      </c>
      <c r="E15">
        <v>415211</v>
      </c>
      <c r="F15">
        <v>416113</v>
      </c>
      <c r="G15">
        <v>416418</v>
      </c>
      <c r="H15">
        <v>416599</v>
      </c>
      <c r="I15">
        <v>416763</v>
      </c>
      <c r="J15">
        <v>416824</v>
      </c>
      <c r="K15">
        <v>416756</v>
      </c>
      <c r="L15">
        <v>416847</v>
      </c>
      <c r="M15">
        <v>416867</v>
      </c>
    </row>
    <row r="16" spans="1:13">
      <c r="A16" t="s">
        <v>312</v>
      </c>
      <c r="B16">
        <v>416832</v>
      </c>
      <c r="C16">
        <v>416784</v>
      </c>
      <c r="D16">
        <v>416611</v>
      </c>
      <c r="E16">
        <v>417070</v>
      </c>
      <c r="F16">
        <v>417993</v>
      </c>
      <c r="G16">
        <v>418127</v>
      </c>
      <c r="H16">
        <v>418143</v>
      </c>
      <c r="I16">
        <v>418061</v>
      </c>
      <c r="J16">
        <v>418215</v>
      </c>
      <c r="K16">
        <v>418269</v>
      </c>
      <c r="L16">
        <v>418255</v>
      </c>
      <c r="M16">
        <v>418267</v>
      </c>
    </row>
    <row r="17" spans="1:13">
      <c r="A17" t="s">
        <v>313</v>
      </c>
      <c r="B17">
        <v>418417</v>
      </c>
      <c r="C17">
        <v>418302</v>
      </c>
      <c r="D17">
        <v>418127</v>
      </c>
      <c r="E17">
        <v>418308</v>
      </c>
      <c r="F17">
        <v>419060</v>
      </c>
      <c r="G17">
        <v>419193</v>
      </c>
      <c r="H17">
        <v>419260</v>
      </c>
      <c r="I17">
        <v>419601</v>
      </c>
      <c r="J17">
        <v>419703</v>
      </c>
      <c r="K17">
        <v>419916</v>
      </c>
      <c r="L17">
        <v>420226</v>
      </c>
      <c r="M17">
        <v>420180</v>
      </c>
    </row>
    <row r="18" spans="1:13">
      <c r="A18" t="s">
        <v>314</v>
      </c>
      <c r="B18">
        <v>420343</v>
      </c>
      <c r="C18">
        <v>420254</v>
      </c>
      <c r="D18">
        <v>420294</v>
      </c>
      <c r="E18">
        <v>420619</v>
      </c>
      <c r="F18">
        <v>421604</v>
      </c>
      <c r="G18">
        <v>421818</v>
      </c>
      <c r="H18">
        <v>421907</v>
      </c>
      <c r="I18">
        <v>422062</v>
      </c>
      <c r="J18">
        <v>422305</v>
      </c>
      <c r="K18">
        <v>423894</v>
      </c>
      <c r="L18">
        <v>424069</v>
      </c>
      <c r="M18">
        <v>424329</v>
      </c>
    </row>
    <row r="19" spans="1:13">
      <c r="A19" t="s">
        <v>315</v>
      </c>
      <c r="B19">
        <v>424533</v>
      </c>
      <c r="C19">
        <v>424746</v>
      </c>
      <c r="D19">
        <v>424744</v>
      </c>
      <c r="E19">
        <v>425105</v>
      </c>
      <c r="F19">
        <v>425805</v>
      </c>
      <c r="G19">
        <v>425953</v>
      </c>
      <c r="H19">
        <v>426193</v>
      </c>
      <c r="I19">
        <v>426273</v>
      </c>
      <c r="J19">
        <v>426461</v>
      </c>
      <c r="K19">
        <v>426678</v>
      </c>
      <c r="L19">
        <v>426999</v>
      </c>
      <c r="M19">
        <v>427044</v>
      </c>
    </row>
    <row r="20" spans="1:13">
      <c r="A20" t="s">
        <v>316</v>
      </c>
      <c r="B20">
        <v>427199</v>
      </c>
      <c r="C20">
        <v>427248</v>
      </c>
      <c r="D20">
        <v>427268</v>
      </c>
      <c r="E20">
        <v>427501</v>
      </c>
      <c r="F20">
        <v>428238</v>
      </c>
      <c r="G20">
        <v>428374</v>
      </c>
      <c r="H20">
        <v>428484</v>
      </c>
      <c r="I20">
        <v>428661</v>
      </c>
      <c r="J20">
        <v>428788</v>
      </c>
      <c r="K20">
        <v>428837</v>
      </c>
      <c r="L20">
        <v>429093</v>
      </c>
      <c r="M20">
        <v>429202</v>
      </c>
    </row>
    <row r="21" spans="1:13">
      <c r="A21" t="s">
        <v>317</v>
      </c>
      <c r="B21">
        <v>429249</v>
      </c>
      <c r="C21">
        <v>429205</v>
      </c>
      <c r="D21">
        <v>429047</v>
      </c>
      <c r="E21">
        <v>429317</v>
      </c>
      <c r="F21">
        <v>430076</v>
      </c>
      <c r="G21">
        <v>430349</v>
      </c>
      <c r="H21">
        <v>430485</v>
      </c>
      <c r="I21">
        <v>430707</v>
      </c>
      <c r="J21">
        <v>430884</v>
      </c>
      <c r="K21">
        <v>431286</v>
      </c>
      <c r="L21">
        <v>431646</v>
      </c>
      <c r="M21">
        <v>431752</v>
      </c>
    </row>
    <row r="22" spans="1:13">
      <c r="A22" t="s">
        <v>319</v>
      </c>
      <c r="B22">
        <v>432095</v>
      </c>
      <c r="C22">
        <v>432053</v>
      </c>
      <c r="D22">
        <v>432223</v>
      </c>
      <c r="E22">
        <v>433060</v>
      </c>
      <c r="F22">
        <v>433910</v>
      </c>
      <c r="G22">
        <v>434126</v>
      </c>
      <c r="H22">
        <v>434110</v>
      </c>
      <c r="I22">
        <v>434313</v>
      </c>
      <c r="J22">
        <v>434412</v>
      </c>
      <c r="K22">
        <v>434568</v>
      </c>
      <c r="L22">
        <v>434698</v>
      </c>
      <c r="M22">
        <v>434716</v>
      </c>
    </row>
    <row r="23" spans="1:13">
      <c r="A23" t="s">
        <v>320</v>
      </c>
      <c r="B23">
        <v>434769</v>
      </c>
      <c r="C23">
        <v>434698</v>
      </c>
      <c r="D23">
        <v>434752</v>
      </c>
      <c r="E23">
        <v>435121</v>
      </c>
      <c r="F23">
        <v>436040</v>
      </c>
      <c r="G23">
        <v>436167</v>
      </c>
      <c r="H23">
        <v>436322</v>
      </c>
      <c r="I23">
        <v>436477</v>
      </c>
      <c r="J23">
        <v>436744</v>
      </c>
      <c r="K23">
        <v>436905</v>
      </c>
      <c r="L23">
        <v>437307</v>
      </c>
      <c r="M23">
        <v>437737</v>
      </c>
    </row>
    <row r="24" spans="1:13">
      <c r="A24" t="s">
        <v>322</v>
      </c>
      <c r="B24">
        <v>438071</v>
      </c>
      <c r="C24">
        <v>438101</v>
      </c>
      <c r="D24">
        <v>438149</v>
      </c>
      <c r="E24">
        <v>438968</v>
      </c>
      <c r="F24">
        <v>439566</v>
      </c>
      <c r="G24">
        <v>439801</v>
      </c>
      <c r="H24">
        <v>439994</v>
      </c>
      <c r="I24">
        <v>440159</v>
      </c>
      <c r="J24">
        <v>440454</v>
      </c>
      <c r="K24">
        <v>440487</v>
      </c>
      <c r="L24">
        <v>440801</v>
      </c>
      <c r="M24">
        <v>441423</v>
      </c>
    </row>
    <row r="25" spans="1:13">
      <c r="A25" t="s">
        <v>336</v>
      </c>
      <c r="B25">
        <v>441708</v>
      </c>
      <c r="C25">
        <v>441643</v>
      </c>
      <c r="D25">
        <v>441500</v>
      </c>
      <c r="E25">
        <v>441547</v>
      </c>
      <c r="F25">
        <v>442500</v>
      </c>
      <c r="G25">
        <v>442783</v>
      </c>
      <c r="H25">
        <v>442857</v>
      </c>
      <c r="I25">
        <v>443009</v>
      </c>
      <c r="J25">
        <v>443272</v>
      </c>
      <c r="K25">
        <v>443451</v>
      </c>
      <c r="L25">
        <v>443579</v>
      </c>
      <c r="M25">
        <v>443770</v>
      </c>
    </row>
    <row r="26" spans="1:13">
      <c r="A26" t="s">
        <v>347</v>
      </c>
      <c r="B26">
        <v>443832</v>
      </c>
      <c r="C26">
        <v>443766</v>
      </c>
      <c r="D26">
        <v>443544</v>
      </c>
      <c r="E26">
        <v>443515</v>
      </c>
      <c r="F26">
        <v>444044</v>
      </c>
      <c r="G26">
        <v>444053</v>
      </c>
      <c r="H26">
        <v>444122</v>
      </c>
      <c r="I26">
        <v>443981</v>
      </c>
      <c r="J26">
        <v>443946</v>
      </c>
      <c r="K26">
        <v>443986</v>
      </c>
      <c r="L26">
        <v>444092</v>
      </c>
      <c r="M26">
        <v>443795</v>
      </c>
    </row>
    <row r="27" spans="1:13">
      <c r="A27" t="s">
        <v>351</v>
      </c>
      <c r="B27">
        <v>443827</v>
      </c>
      <c r="C27">
        <v>443748</v>
      </c>
      <c r="D27">
        <v>443556</v>
      </c>
      <c r="E27">
        <v>443523</v>
      </c>
      <c r="F27">
        <v>444100</v>
      </c>
      <c r="G27">
        <v>444145</v>
      </c>
      <c r="H27">
        <v>444046</v>
      </c>
      <c r="I27">
        <v>444108</v>
      </c>
      <c r="J27">
        <v>443882</v>
      </c>
    </row>
  </sheetData>
  <phoneticPr fontId="15"/>
  <printOptions gridLinesSet="0"/>
  <pageMargins left="0.75" right="0.75" top="1" bottom="1" header="0.5" footer="0.5"/>
  <pageSetup paperSize="9" orientation="landscape" horizontalDpi="300" verticalDpi="300" r:id="rId1"/>
  <headerFooter alignWithMargins="0">
    <oddHeader>&amp;A</oddHeader>
    <oddFooter>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人口・世帯数の推移</vt:lpstr>
      <vt:lpstr>町丁字別人口と世帯数</vt:lpstr>
      <vt:lpstr>１３地区別人口と世帯数</vt:lpstr>
      <vt:lpstr>年齢別人口</vt:lpstr>
      <vt:lpstr>前月中の１３地区別人口動態</vt:lpstr>
      <vt:lpstr>外国人住民の人口と世帯数</vt:lpstr>
      <vt:lpstr>グラフ月別人口推移</vt:lpstr>
      <vt:lpstr>'１３地区別人口と世帯数'!Print_Area</vt:lpstr>
      <vt:lpstr>前月中の１３地区別人口動態!Print_Area</vt:lpstr>
      <vt:lpstr>町丁字別人口と世帯数!Print_Area</vt:lpstr>
      <vt:lpstr>年齢別人口!Print_Area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2018-06-13T06:28:43Z</dcterms:created>
  <dcterms:modified xsi:type="dcterms:W3CDTF">2024-09-03T06:31:01Z</dcterms:modified>
</cp:coreProperties>
</file>