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updateLinks="never" defaultThemeVersion="124226"/>
  <xr:revisionPtr revIDLastSave="0" documentId="13_ncr:1_{FC8D1686-A065-43CB-9441-87059EAF0AAA}" xr6:coauthVersionLast="47" xr6:coauthVersionMax="47" xr10:uidLastSave="{00000000-0000-0000-0000-000000000000}"/>
  <bookViews>
    <workbookView xWindow="-108" yWindow="-108" windowWidth="23256" windowHeight="12456" tabRatio="832" firstSheet="1" activeTab="2" xr2:uid="{00000000-000D-0000-FFFF-FFFF00000000}"/>
  </bookViews>
  <sheets>
    <sheet name="構想" sheetId="58" state="hidden" r:id="rId1"/>
    <sheet name="事業者入力作成要領" sheetId="63" r:id="rId2"/>
    <sheet name="事業者入力" sheetId="56" r:id="rId3"/>
    <sheet name="【様式６関係】作成要領 " sheetId="64" r:id="rId4"/>
    <sheet name="【様式６】実績報告書Ⅰ" sheetId="7" r:id="rId5"/>
    <sheet name="【様式６別添１】賃金改善明細書（職員別）" sheetId="36" r:id="rId6"/>
    <sheet name="※起点賃金水準の出し方例" sheetId="57" r:id="rId7"/>
    <sheet name="【様式６別添２】一覧表" sheetId="40" r:id="rId8"/>
    <sheet name="【様式８関係】作成要領" sheetId="65" r:id="rId9"/>
    <sheet name="【様式８】実績報告書Ⅱ" sheetId="32" r:id="rId10"/>
    <sheet name="【様式８別添１】内訳書" sheetId="33" r:id="rId11"/>
    <sheet name="【様式８別添２】一覧表" sheetId="37" r:id="rId12"/>
    <sheet name="【様式10関係】作成要領 " sheetId="66" r:id="rId13"/>
    <sheet name="【様式10】実績報告書" sheetId="53" r:id="rId14"/>
    <sheet name="【様式10別添１】賃金改善明細書（職員別）" sheetId="48" r:id="rId15"/>
    <sheet name="【様式10別添２】配分変更一覧表" sheetId="54" r:id="rId16"/>
  </sheets>
  <definedNames>
    <definedName name="aaaa" localSheetId="12">#REF!</definedName>
    <definedName name="aaaa" localSheetId="1">#REF!</definedName>
    <definedName name="aaaa">#REF!</definedName>
    <definedName name="_xlnm.Print_Area" localSheetId="13">【様式10】実績報告書!$A$1:$AN$66</definedName>
    <definedName name="_xlnm.Print_Area" localSheetId="12">'【様式10関係】作成要領 '!$A$1:$F$63</definedName>
    <definedName name="_xlnm.Print_Area" localSheetId="14">'【様式10別添１】賃金改善明細書（職員別）'!$A$1:$P$49</definedName>
    <definedName name="_xlnm.Print_Area" localSheetId="15">【様式10別添２】配分変更一覧表!$A$1:$H$20</definedName>
    <definedName name="_xlnm.Print_Area" localSheetId="4">【様式６】実績報告書Ⅰ!$A$1:$AI$63</definedName>
    <definedName name="_xlnm.Print_Area" localSheetId="3">'【様式６関係】作成要領 '!$A$1:$F$83</definedName>
    <definedName name="_xlnm.Print_Area" localSheetId="5">'【様式６別添１】賃金改善明細書（職員別）'!$A$1:$AE$52</definedName>
    <definedName name="_xlnm.Print_Area" localSheetId="7">【様式６別添２】一覧表!$A$1:$H$20</definedName>
    <definedName name="_xlnm.Print_Area" localSheetId="9">【様式８】実績報告書Ⅱ!$A$1:$AJ$64</definedName>
    <definedName name="_xlnm.Print_Area" localSheetId="8">【様式８関係】作成要領!$A$1:$F$76</definedName>
    <definedName name="_xlnm.Print_Area" localSheetId="10">【様式８別添１】内訳書!$A$1:$AZ$52</definedName>
    <definedName name="_xlnm.Print_Area" localSheetId="11">【様式８別添２】一覧表!$A$1:$H$20</definedName>
    <definedName name="_xlnm.Print_Area" localSheetId="6">※起点賃金水準の出し方例!$A$1:$AC$33</definedName>
    <definedName name="_xlnm.Print_Area" localSheetId="2">事業者入力!$A$1:$Z$44</definedName>
    <definedName name="_xlnm.Print_Area" localSheetId="1">事業者入力作成要領!$A$1:$F$47</definedName>
    <definedName name="_xlnm.Print_Titles" localSheetId="5">'【様式６別添１】賃金改善明細書（職員別）'!$3:$7</definedName>
    <definedName name="_xlnm.Print_Titles" localSheetId="1">事業者入力作成要領!$3:$3</definedName>
    <definedName name="保育所別民改費担当者一覧" localSheetId="12">#REF!</definedName>
    <definedName name="保育所別民改費担当者一覧" localSheetId="1">#REF!</definedName>
    <definedName name="保育所別民改費担当者一覧">#REF!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8" i="48" l="1"/>
  <c r="K38" i="48"/>
  <c r="J38" i="48"/>
  <c r="M35" i="48"/>
  <c r="M38" i="48"/>
  <c r="R36" i="32" l="1" a="1"/>
  <c r="R36" i="32" s="1"/>
  <c r="AB8" i="36" l="1"/>
  <c r="K39" i="48"/>
  <c r="L38" i="48"/>
  <c r="R20" i="33"/>
  <c r="V23" i="53"/>
  <c r="V36" i="53"/>
  <c r="R38" i="32"/>
  <c r="R21" i="33"/>
  <c r="Q38" i="7"/>
  <c r="R24" i="32"/>
  <c r="S60" i="36"/>
  <c r="S64" i="36" s="1"/>
  <c r="AC30" i="33"/>
  <c r="BF10" i="33"/>
  <c r="F18" i="54" l="1"/>
  <c r="R34" i="32" l="1"/>
  <c r="R35" i="32" a="1"/>
  <c r="R35" i="32" s="1"/>
  <c r="Q24" i="7"/>
  <c r="S38" i="36"/>
  <c r="T38" i="36"/>
  <c r="U38" i="36"/>
  <c r="V37" i="36"/>
  <c r="V19" i="36"/>
  <c r="V18" i="36"/>
  <c r="V17" i="36"/>
  <c r="R32" i="32" l="1"/>
  <c r="R31" i="32" a="1"/>
  <c r="R31" i="32" s="1"/>
  <c r="AC1" i="36"/>
  <c r="Q38" i="36" l="1"/>
  <c r="H18" i="54" l="1"/>
  <c r="G18" i="54"/>
  <c r="E18" i="54"/>
  <c r="Z38" i="36" l="1"/>
  <c r="Y38" i="36"/>
  <c r="X38" i="36"/>
  <c r="W38" i="36"/>
  <c r="Q32" i="7" l="1"/>
  <c r="O8" i="36"/>
  <c r="U8" i="36"/>
  <c r="M8" i="36"/>
  <c r="N8" i="36"/>
  <c r="S8" i="36"/>
  <c r="T8" i="36"/>
  <c r="H18" i="37"/>
  <c r="G18" i="37"/>
  <c r="E18" i="37"/>
  <c r="AH38" i="36" l="1"/>
  <c r="AI37" i="36"/>
  <c r="AI26" i="36"/>
  <c r="AI24" i="36"/>
  <c r="AI23" i="36"/>
  <c r="AI22" i="36"/>
  <c r="AI18" i="36"/>
  <c r="AI17" i="36"/>
  <c r="AI16" i="36"/>
  <c r="AI15" i="36"/>
  <c r="AI14" i="36"/>
  <c r="AI13" i="36"/>
  <c r="AI12" i="36"/>
  <c r="AI11" i="36"/>
  <c r="AI10" i="36"/>
  <c r="AI9" i="36"/>
  <c r="V32" i="36" l="1"/>
  <c r="AA5" i="53"/>
  <c r="E2" i="54" s="1"/>
  <c r="AA6" i="53"/>
  <c r="V6" i="7"/>
  <c r="V5" i="7"/>
  <c r="Q44" i="7" s="1"/>
  <c r="M2" i="48" l="1"/>
  <c r="V22" i="53"/>
  <c r="R23" i="32" l="1"/>
  <c r="AI8" i="36" l="1"/>
  <c r="Q8" i="36" s="1"/>
  <c r="R12" i="32" l="1"/>
  <c r="V32" i="53"/>
  <c r="AA38" i="36"/>
  <c r="AG38" i="36"/>
  <c r="R30" i="32"/>
  <c r="AI19" i="36"/>
  <c r="AI20" i="36"/>
  <c r="AI21" i="36"/>
  <c r="AI25" i="36"/>
  <c r="AI27" i="36"/>
  <c r="AI28" i="36"/>
  <c r="AI29" i="36"/>
  <c r="AI30" i="36"/>
  <c r="AI31" i="36"/>
  <c r="AI32" i="36"/>
  <c r="AI33" i="36"/>
  <c r="AI34" i="36"/>
  <c r="AI35" i="36"/>
  <c r="AI36" i="36"/>
  <c r="V31" i="53" l="1"/>
  <c r="V35" i="53"/>
  <c r="AI38" i="36"/>
  <c r="O38" i="36"/>
  <c r="N38" i="36"/>
  <c r="M38" i="36"/>
  <c r="I36" i="48"/>
  <c r="M36" i="48" s="1"/>
  <c r="I34" i="48"/>
  <c r="M34" i="48" s="1"/>
  <c r="I33" i="48"/>
  <c r="M33" i="48" s="1"/>
  <c r="I35" i="48"/>
  <c r="V9" i="36"/>
  <c r="Q10" i="7" l="1"/>
  <c r="P10" i="36"/>
  <c r="P11" i="36"/>
  <c r="P12" i="36"/>
  <c r="P13" i="36"/>
  <c r="P14" i="36"/>
  <c r="P15" i="36"/>
  <c r="P16" i="36"/>
  <c r="P17" i="36"/>
  <c r="P18" i="36"/>
  <c r="P19" i="36"/>
  <c r="P20" i="36"/>
  <c r="P21" i="36"/>
  <c r="P22" i="36"/>
  <c r="P23" i="36"/>
  <c r="P24" i="36"/>
  <c r="P25" i="36"/>
  <c r="P26" i="36"/>
  <c r="P27" i="36"/>
  <c r="P28" i="36"/>
  <c r="P29" i="36"/>
  <c r="P30" i="36"/>
  <c r="P31" i="36"/>
  <c r="P32" i="36"/>
  <c r="P33" i="36"/>
  <c r="P34" i="36"/>
  <c r="P35" i="36"/>
  <c r="P36" i="36"/>
  <c r="P37" i="36"/>
  <c r="P9" i="36"/>
  <c r="Q37" i="7"/>
  <c r="Q34" i="7"/>
  <c r="V12" i="53"/>
  <c r="V11" i="53" s="1"/>
  <c r="A10" i="36"/>
  <c r="A11" i="36" s="1"/>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V26" i="36"/>
  <c r="V36" i="36"/>
  <c r="V10" i="36"/>
  <c r="V11" i="36"/>
  <c r="V12" i="36"/>
  <c r="V13" i="36"/>
  <c r="V14" i="36"/>
  <c r="V15" i="36"/>
  <c r="V16" i="36"/>
  <c r="V20" i="36"/>
  <c r="V21" i="36"/>
  <c r="V22" i="36"/>
  <c r="V23" i="36"/>
  <c r="V24" i="36"/>
  <c r="V25" i="36"/>
  <c r="V27" i="36"/>
  <c r="V28" i="36"/>
  <c r="V29" i="36"/>
  <c r="V30" i="36"/>
  <c r="V31" i="36"/>
  <c r="V33" i="36"/>
  <c r="V34" i="36"/>
  <c r="V35" i="36"/>
  <c r="B39" i="56"/>
  <c r="V5" i="32"/>
  <c r="R42" i="32" s="1"/>
  <c r="V10" i="53"/>
  <c r="R10" i="32"/>
  <c r="X22" i="32"/>
  <c r="T22" i="32"/>
  <c r="V6" i="32"/>
  <c r="V64" i="53"/>
  <c r="R62" i="32"/>
  <c r="AD66" i="53"/>
  <c r="AD65" i="53"/>
  <c r="Z64" i="32"/>
  <c r="Z63" i="32"/>
  <c r="Y63" i="7"/>
  <c r="Y62" i="7"/>
  <c r="I31" i="48"/>
  <c r="M31" i="48" s="1"/>
  <c r="V39" i="53"/>
  <c r="V42" i="53"/>
  <c r="V41" i="53"/>
  <c r="V40" i="53"/>
  <c r="I37" i="48"/>
  <c r="M37" i="48" s="1"/>
  <c r="I32" i="48"/>
  <c r="M32" i="48" s="1"/>
  <c r="I30" i="48"/>
  <c r="M30" i="48" s="1"/>
  <c r="I29" i="48"/>
  <c r="M29" i="48" s="1"/>
  <c r="I28" i="48"/>
  <c r="M28" i="48" s="1"/>
  <c r="I27" i="48"/>
  <c r="M27" i="48" s="1"/>
  <c r="I26" i="48"/>
  <c r="M26" i="48" s="1"/>
  <c r="I25" i="48"/>
  <c r="M25" i="48" s="1"/>
  <c r="I24" i="48"/>
  <c r="M24" i="48" s="1"/>
  <c r="I23" i="48"/>
  <c r="M23" i="48" s="1"/>
  <c r="I22" i="48"/>
  <c r="M22" i="48" s="1"/>
  <c r="I21" i="48"/>
  <c r="M21" i="48" s="1"/>
  <c r="I20" i="48"/>
  <c r="M20" i="48" s="1"/>
  <c r="I19" i="48"/>
  <c r="M19" i="48" s="1"/>
  <c r="I18" i="48"/>
  <c r="M18" i="48" s="1"/>
  <c r="I17" i="48"/>
  <c r="M17" i="48" s="1"/>
  <c r="I16" i="48"/>
  <c r="M16" i="48" s="1"/>
  <c r="I15" i="48"/>
  <c r="M15" i="48" s="1"/>
  <c r="I14" i="48"/>
  <c r="M14" i="48" s="1"/>
  <c r="I13" i="48"/>
  <c r="M13" i="48" s="1"/>
  <c r="I12" i="48"/>
  <c r="M12" i="48" s="1"/>
  <c r="I11" i="48"/>
  <c r="M11" i="48" s="1"/>
  <c r="I10" i="48"/>
  <c r="M10" i="48" s="1"/>
  <c r="I9" i="48"/>
  <c r="A10" i="48"/>
  <c r="A11" i="48" s="1"/>
  <c r="A12" i="48" s="1"/>
  <c r="A13" i="48" s="1"/>
  <c r="A14" i="48" s="1"/>
  <c r="A15" i="48" s="1"/>
  <c r="A16" i="48" s="1"/>
  <c r="A17" i="48" s="1"/>
  <c r="A18" i="48" s="1"/>
  <c r="A19" i="48" s="1"/>
  <c r="A20" i="48" s="1"/>
  <c r="A21" i="48" s="1"/>
  <c r="A22" i="48" s="1"/>
  <c r="A23" i="48" s="1"/>
  <c r="A24" i="48" s="1"/>
  <c r="A25" i="48" s="1"/>
  <c r="A26" i="48" s="1"/>
  <c r="A27" i="48" s="1"/>
  <c r="A28" i="48" s="1"/>
  <c r="A29" i="48" s="1"/>
  <c r="A30" i="48" s="1"/>
  <c r="A31" i="48" s="1"/>
  <c r="A32" i="48" s="1"/>
  <c r="A33" i="48" s="1"/>
  <c r="A34" i="48" s="1"/>
  <c r="A35" i="48" s="1"/>
  <c r="A36" i="48" s="1"/>
  <c r="A37" i="48" s="1"/>
  <c r="I8" i="48"/>
  <c r="M8" i="48" s="1"/>
  <c r="AS29" i="33"/>
  <c r="AS28" i="33"/>
  <c r="AS27" i="33"/>
  <c r="AS9" i="33"/>
  <c r="AC9" i="33"/>
  <c r="AS8" i="33"/>
  <c r="AS7" i="33"/>
  <c r="AC8" i="33"/>
  <c r="AC7" i="33"/>
  <c r="F18" i="37"/>
  <c r="E18" i="40"/>
  <c r="F18" i="40"/>
  <c r="G18" i="40"/>
  <c r="H18" i="40"/>
  <c r="P8" i="36"/>
  <c r="R8" i="36" s="1"/>
  <c r="AS39" i="33"/>
  <c r="AS38" i="33"/>
  <c r="AS37" i="33"/>
  <c r="AS36" i="33"/>
  <c r="AS35" i="33"/>
  <c r="AS34" i="33"/>
  <c r="AS33" i="33"/>
  <c r="AS32" i="33"/>
  <c r="AS31" i="33"/>
  <c r="AS30" i="33"/>
  <c r="AS19" i="33"/>
  <c r="AS18" i="33"/>
  <c r="AS17" i="33"/>
  <c r="AS16" i="33"/>
  <c r="AS15" i="33"/>
  <c r="AS14" i="33"/>
  <c r="AS13" i="33"/>
  <c r="AS12" i="33"/>
  <c r="AS11" i="33"/>
  <c r="AS10" i="33"/>
  <c r="AC39" i="33"/>
  <c r="AC38" i="33"/>
  <c r="AC37" i="33"/>
  <c r="AC36" i="33"/>
  <c r="AC35" i="33"/>
  <c r="AC34" i="33"/>
  <c r="AC33" i="33"/>
  <c r="AC32" i="33"/>
  <c r="AC31" i="33"/>
  <c r="AC19" i="33"/>
  <c r="AC18" i="33"/>
  <c r="AC17" i="33"/>
  <c r="AC16" i="33"/>
  <c r="AC15" i="33"/>
  <c r="AC14" i="33"/>
  <c r="AC13" i="33"/>
  <c r="AC12" i="33"/>
  <c r="AC11" i="33"/>
  <c r="AC10" i="33"/>
  <c r="Q43" i="7"/>
  <c r="Q41" i="7"/>
  <c r="E2" i="40"/>
  <c r="Q42" i="7"/>
  <c r="Q23" i="7" s="1"/>
  <c r="V8" i="36"/>
  <c r="M9" i="48" l="1"/>
  <c r="V38" i="36"/>
  <c r="R40" i="33"/>
  <c r="R41" i="33" s="1"/>
  <c r="R41" i="32"/>
  <c r="F2" i="37"/>
  <c r="R44" i="32"/>
  <c r="R43" i="32"/>
  <c r="AM2" i="33"/>
  <c r="AH20" i="33"/>
  <c r="AH40" i="33"/>
  <c r="P38" i="36"/>
  <c r="Q33" i="7"/>
  <c r="Q12" i="7"/>
  <c r="Q11" i="7" s="1"/>
  <c r="R11" i="32"/>
  <c r="R14" i="32" s="1"/>
  <c r="V14" i="53"/>
  <c r="V48" i="53" l="1"/>
  <c r="R42" i="33"/>
  <c r="AB39" i="36"/>
  <c r="V34" i="53"/>
  <c r="V33" i="53" s="1"/>
  <c r="Q22" i="36"/>
  <c r="R22" i="36" s="1"/>
  <c r="AB22" i="36" s="1"/>
  <c r="Q34" i="36"/>
  <c r="R34" i="36" s="1"/>
  <c r="AB34" i="36" s="1"/>
  <c r="Q24" i="36"/>
  <c r="R24" i="36" s="1"/>
  <c r="AB24" i="36" s="1"/>
  <c r="Q25" i="36"/>
  <c r="R25" i="36" s="1"/>
  <c r="AB25" i="36" s="1"/>
  <c r="Q12" i="36"/>
  <c r="R12" i="36" s="1"/>
  <c r="AB12" i="36" s="1"/>
  <c r="Q23" i="36"/>
  <c r="R23" i="36" s="1"/>
  <c r="AB23" i="36" s="1"/>
  <c r="Q35" i="36"/>
  <c r="R35" i="36" s="1"/>
  <c r="AB35" i="36" s="1"/>
  <c r="Q36" i="36"/>
  <c r="R36" i="36" s="1"/>
  <c r="AB36" i="36" s="1"/>
  <c r="Q37" i="36"/>
  <c r="R37" i="36" s="1"/>
  <c r="AB37" i="36" s="1"/>
  <c r="Q11" i="36"/>
  <c r="R11" i="36" s="1"/>
  <c r="AB11" i="36" s="1"/>
  <c r="Q13" i="36"/>
  <c r="R13" i="36" s="1"/>
  <c r="AB13" i="36" s="1"/>
  <c r="Q14" i="36"/>
  <c r="R14" i="36" s="1"/>
  <c r="AB14" i="36" s="1"/>
  <c r="Q26" i="36"/>
  <c r="R26" i="36" s="1"/>
  <c r="AB26" i="36" s="1"/>
  <c r="Q10" i="36"/>
  <c r="R10" i="36" s="1"/>
  <c r="AB10" i="36" s="1"/>
  <c r="Q17" i="36"/>
  <c r="R17" i="36" s="1"/>
  <c r="AB17" i="36" s="1"/>
  <c r="Q18" i="36"/>
  <c r="R18" i="36" s="1"/>
  <c r="AB18" i="36" s="1"/>
  <c r="Q19" i="36"/>
  <c r="R19" i="36" s="1"/>
  <c r="AB19" i="36" s="1"/>
  <c r="Q20" i="36"/>
  <c r="R20" i="36" s="1"/>
  <c r="AB20" i="36" s="1"/>
  <c r="Q21" i="36"/>
  <c r="R21" i="36" s="1"/>
  <c r="AB21" i="36" s="1"/>
  <c r="Q15" i="36"/>
  <c r="R15" i="36" s="1"/>
  <c r="AB15" i="36" s="1"/>
  <c r="Q27" i="36"/>
  <c r="R27" i="36" s="1"/>
  <c r="AB27" i="36" s="1"/>
  <c r="Q28" i="36"/>
  <c r="R28" i="36" s="1"/>
  <c r="AB28" i="36" s="1"/>
  <c r="Q29" i="36"/>
  <c r="R29" i="36" s="1"/>
  <c r="AB29" i="36" s="1"/>
  <c r="Q30" i="36"/>
  <c r="R30" i="36" s="1"/>
  <c r="AB30" i="36" s="1"/>
  <c r="Q31" i="36"/>
  <c r="R31" i="36" s="1"/>
  <c r="AB31" i="36" s="1"/>
  <c r="Q32" i="36"/>
  <c r="R32" i="36" s="1"/>
  <c r="AB32" i="36" s="1"/>
  <c r="Q33" i="36"/>
  <c r="R33" i="36" s="1"/>
  <c r="AB33" i="36" s="1"/>
  <c r="Q16" i="36"/>
  <c r="R16" i="36" s="1"/>
  <c r="AB16" i="36" s="1"/>
  <c r="V30" i="53"/>
  <c r="Q14" i="7"/>
  <c r="Q36" i="7"/>
  <c r="Q35" i="7" s="1"/>
  <c r="Q31" i="7"/>
  <c r="Q30" i="7" l="1"/>
  <c r="Q29" i="7" s="1"/>
  <c r="R22" i="33"/>
  <c r="R29" i="32"/>
  <c r="R49" i="32" s="1"/>
  <c r="Q49" i="7"/>
  <c r="V29" i="53"/>
  <c r="Q9" i="36"/>
  <c r="R9" i="36" s="1"/>
  <c r="AB9" i="36" s="1"/>
  <c r="AB38" i="36" s="1"/>
  <c r="AB41" i="36" s="1"/>
  <c r="V53" i="53"/>
  <c r="V50" i="53" l="1"/>
  <c r="V28" i="53"/>
  <c r="R38" i="36"/>
  <c r="R52" i="32"/>
  <c r="Q5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6" authorId="0" shapeId="0" xr:uid="{B925AF77-9E42-4182-9D51-E0666321532B}">
      <text>
        <r>
          <rPr>
            <sz val="16"/>
            <color indexed="81"/>
            <rFont val="MS P ゴシック"/>
            <family val="3"/>
            <charset val="128"/>
          </rPr>
          <t>起点賃金水準①②③には、</t>
        </r>
        <r>
          <rPr>
            <b/>
            <sz val="16"/>
            <color indexed="81"/>
            <rFont val="MS P ゴシック"/>
            <family val="3"/>
            <charset val="128"/>
          </rPr>
          <t>令和６年度の職員の状況</t>
        </r>
        <r>
          <rPr>
            <sz val="16"/>
            <color indexed="81"/>
            <rFont val="MS P ゴシック"/>
            <family val="3"/>
            <charset val="128"/>
          </rPr>
          <t>（役職・等級・勤務時間など）</t>
        </r>
        <r>
          <rPr>
            <b/>
            <sz val="16"/>
            <color indexed="81"/>
            <rFont val="MS P ゴシック"/>
            <family val="3"/>
            <charset val="128"/>
          </rPr>
          <t>を、令和５年度の賃金水準に当てはめて</t>
        </r>
        <r>
          <rPr>
            <sz val="16"/>
            <color indexed="81"/>
            <rFont val="MS P ゴシック"/>
            <family val="3"/>
            <charset val="128"/>
          </rPr>
          <t>算出した値を入力してください。</t>
        </r>
        <r>
          <rPr>
            <b/>
            <sz val="16"/>
            <color indexed="81"/>
            <rFont val="MS P ゴシック"/>
            <family val="3"/>
            <charset val="128"/>
          </rPr>
          <t xml:space="preserve">
</t>
        </r>
        <r>
          <rPr>
            <sz val="16"/>
            <color indexed="81"/>
            <rFont val="MS P ゴシック"/>
            <family val="3"/>
            <charset val="128"/>
          </rPr>
          <t>なお、</t>
        </r>
        <r>
          <rPr>
            <b/>
            <sz val="16"/>
            <color indexed="81"/>
            <rFont val="MS P ゴシック"/>
            <family val="3"/>
            <charset val="128"/>
          </rPr>
          <t>③には、令和６年度の人事院勧告に伴う増額改定への対応として各職員に支給した額は</t>
        </r>
        <r>
          <rPr>
            <b/>
            <u/>
            <sz val="16"/>
            <color indexed="81"/>
            <rFont val="MS P ゴシック"/>
            <family val="3"/>
            <charset val="128"/>
          </rPr>
          <t>含めず、⑤にその金額を入力してください</t>
        </r>
        <r>
          <rPr>
            <b/>
            <sz val="16"/>
            <color indexed="81"/>
            <rFont val="MS P ゴシック"/>
            <family val="3"/>
            <charset val="128"/>
          </rPr>
          <t xml:space="preserve">。
</t>
        </r>
        <r>
          <rPr>
            <sz val="16"/>
            <color indexed="81"/>
            <rFont val="MS P ゴシック"/>
            <family val="3"/>
            <charset val="128"/>
          </rPr>
          <t>また、起点賃金水準には、</t>
        </r>
        <r>
          <rPr>
            <b/>
            <sz val="16"/>
            <color indexed="81"/>
            <rFont val="MS P ゴシック"/>
            <family val="3"/>
            <charset val="128"/>
          </rPr>
          <t>令和５年度に係る残額は含み</t>
        </r>
        <r>
          <rPr>
            <sz val="16"/>
            <color indexed="81"/>
            <rFont val="MS P ゴシック"/>
            <family val="3"/>
            <charset val="128"/>
          </rPr>
          <t>、</t>
        </r>
        <r>
          <rPr>
            <b/>
            <sz val="16"/>
            <color indexed="81"/>
            <rFont val="MS P ゴシック"/>
            <family val="3"/>
            <charset val="128"/>
          </rPr>
          <t>令和４年度に係る残額として</t>
        </r>
        <r>
          <rPr>
            <sz val="16"/>
            <color indexed="81"/>
            <rFont val="MS P ゴシック"/>
            <family val="3"/>
            <charset val="128"/>
          </rPr>
          <t>令和５年度に</t>
        </r>
        <r>
          <rPr>
            <b/>
            <sz val="16"/>
            <color indexed="81"/>
            <rFont val="MS P ゴシック"/>
            <family val="3"/>
            <charset val="128"/>
          </rPr>
          <t>支給した分は含めない</t>
        </r>
        <r>
          <rPr>
            <sz val="16"/>
            <color indexed="81"/>
            <rFont val="MS P ゴシック"/>
            <family val="3"/>
            <charset val="128"/>
          </rPr>
          <t>でください</t>
        </r>
        <r>
          <rPr>
            <b/>
            <sz val="16"/>
            <color indexed="81"/>
            <rFont val="MS P ゴシック"/>
            <family val="3"/>
            <charset val="128"/>
          </rPr>
          <t>。</t>
        </r>
      </text>
    </comment>
    <comment ref="Q6" authorId="0" shapeId="0" xr:uid="{6E5BDFC3-8804-48F9-AAFB-1EEE3F1D95A5}">
      <text>
        <r>
          <rPr>
            <sz val="16"/>
            <color indexed="81"/>
            <rFont val="MS P ゴシック"/>
            <family val="3"/>
            <charset val="128"/>
          </rPr>
          <t>⑤には</t>
        </r>
        <r>
          <rPr>
            <b/>
            <sz val="16"/>
            <color indexed="81"/>
            <rFont val="MS P ゴシック"/>
            <family val="3"/>
            <charset val="128"/>
          </rPr>
          <t>、令和６年度の人事院勧告に伴う増額改定への対応として各職員に支給した額</t>
        </r>
        <r>
          <rPr>
            <sz val="16"/>
            <color indexed="81"/>
            <rFont val="MS P ゴシック"/>
            <family val="3"/>
            <charset val="128"/>
          </rPr>
          <t>を入力してください。</t>
        </r>
      </text>
    </comment>
    <comment ref="V6" authorId="0" shapeId="0" xr:uid="{ADAD3779-62F5-4C4A-953D-027C90EBE1FA}">
      <text>
        <r>
          <rPr>
            <sz val="18"/>
            <color indexed="81"/>
            <rFont val="MS P ゴシック"/>
            <family val="3"/>
            <charset val="128"/>
          </rPr>
          <t>加算当年度の支払賃金⑦⑧⑨には、それぞれ、</t>
        </r>
        <r>
          <rPr>
            <b/>
            <sz val="18"/>
            <color indexed="81"/>
            <rFont val="MS P ゴシック"/>
            <family val="3"/>
            <charset val="128"/>
          </rPr>
          <t>令和６年度に職員に支払った賃金の</t>
        </r>
        <r>
          <rPr>
            <b/>
            <u/>
            <sz val="18"/>
            <color indexed="81"/>
            <rFont val="MS P ゴシック"/>
            <family val="3"/>
            <charset val="128"/>
          </rPr>
          <t>実績</t>
        </r>
        <r>
          <rPr>
            <sz val="18"/>
            <color indexed="81"/>
            <rFont val="MS P ゴシック"/>
            <family val="3"/>
            <charset val="128"/>
          </rPr>
          <t>（時間外労働に係る支給額は除く）を入力してください。
また、</t>
        </r>
        <r>
          <rPr>
            <b/>
            <sz val="18"/>
            <color indexed="81"/>
            <rFont val="MS P ゴシック"/>
            <family val="3"/>
            <charset val="128"/>
          </rPr>
          <t>賃金台帳等の内容と整合性が取れていること</t>
        </r>
        <r>
          <rPr>
            <sz val="18"/>
            <color indexed="81"/>
            <rFont val="MS P ゴシック"/>
            <family val="3"/>
            <charset val="128"/>
          </rPr>
          <t>を</t>
        </r>
        <r>
          <rPr>
            <b/>
            <u/>
            <sz val="18"/>
            <color indexed="81"/>
            <rFont val="MS P ゴシック"/>
            <family val="3"/>
            <charset val="128"/>
          </rPr>
          <t>必ず</t>
        </r>
        <r>
          <rPr>
            <sz val="18"/>
            <color indexed="81"/>
            <rFont val="MS P ゴシック"/>
            <family val="3"/>
            <charset val="128"/>
          </rPr>
          <t>確認してください</t>
        </r>
        <r>
          <rPr>
            <sz val="22"/>
            <color indexed="81"/>
            <rFont val="MS P ゴシック"/>
            <family val="3"/>
            <charset val="128"/>
          </rPr>
          <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<sst xmlns="http://schemas.openxmlformats.org/spreadsheetml/2006/main" count="1659" uniqueCount="687">
  <si>
    <t>市町村名</t>
    <rPh sb="0" eb="3">
      <t>シチョウソン</t>
    </rPh>
    <rPh sb="3" eb="4">
      <t>メイ</t>
    </rPh>
    <phoneticPr fontId="4"/>
  </si>
  <si>
    <t>施設・事業所名</t>
    <rPh sb="0" eb="2">
      <t>シセツ</t>
    </rPh>
    <rPh sb="3" eb="6">
      <t>ジギョウショ</t>
    </rPh>
    <rPh sb="6" eb="7">
      <t>メイ</t>
    </rPh>
    <phoneticPr fontId="4"/>
  </si>
  <si>
    <t>施設・事業所類型</t>
    <rPh sb="0" eb="2">
      <t>シセツ</t>
    </rPh>
    <rPh sb="3" eb="6">
      <t>ジギョウショ</t>
    </rPh>
    <rPh sb="6" eb="8">
      <t>ルイケイ</t>
    </rPh>
    <phoneticPr fontId="4"/>
  </si>
  <si>
    <t>施設・事業所番号</t>
    <rPh sb="0" eb="2">
      <t>シセツ</t>
    </rPh>
    <rPh sb="3" eb="6">
      <t>ジギョウショ</t>
    </rPh>
    <rPh sb="6" eb="8">
      <t>バンゴウ</t>
    </rPh>
    <phoneticPr fontId="4"/>
  </si>
  <si>
    <t>※</t>
    <phoneticPr fontId="4"/>
  </si>
  <si>
    <t>職種</t>
    <rPh sb="0" eb="2">
      <t>ショクシュ</t>
    </rPh>
    <phoneticPr fontId="4"/>
  </si>
  <si>
    <t>人</t>
    <rPh sb="0" eb="1">
      <t>ニン</t>
    </rPh>
    <phoneticPr fontId="4"/>
  </si>
  <si>
    <t>①</t>
    <phoneticPr fontId="4"/>
  </si>
  <si>
    <t>②</t>
    <phoneticPr fontId="4"/>
  </si>
  <si>
    <t>令和　　年　　月　　日</t>
    <rPh sb="0" eb="2">
      <t>レイワ</t>
    </rPh>
    <rPh sb="4" eb="5">
      <t>ネン</t>
    </rPh>
    <rPh sb="7" eb="8">
      <t>ツキ</t>
    </rPh>
    <rPh sb="10" eb="11">
      <t>ヒ</t>
    </rPh>
    <phoneticPr fontId="4"/>
  </si>
  <si>
    <t>事業者名</t>
    <rPh sb="0" eb="4">
      <t>ジギョウシャメイ</t>
    </rPh>
    <phoneticPr fontId="4"/>
  </si>
  <si>
    <t>代表者名</t>
    <rPh sb="0" eb="3">
      <t>ダイヒョウシャ</t>
    </rPh>
    <rPh sb="3" eb="4">
      <t>メイ</t>
    </rPh>
    <phoneticPr fontId="4"/>
  </si>
  <si>
    <t>✔</t>
    <phoneticPr fontId="4"/>
  </si>
  <si>
    <t>○</t>
    <phoneticPr fontId="4"/>
  </si>
  <si>
    <t>④</t>
    <phoneticPr fontId="4"/>
  </si>
  <si>
    <t>円</t>
    <rPh sb="0" eb="1">
      <t>エン</t>
    </rPh>
    <phoneticPr fontId="4"/>
  </si>
  <si>
    <t>賃金改善実施期間</t>
    <rPh sb="0" eb="2">
      <t>チンギン</t>
    </rPh>
    <rPh sb="2" eb="4">
      <t>カイゼン</t>
    </rPh>
    <rPh sb="4" eb="6">
      <t>ジッシ</t>
    </rPh>
    <rPh sb="6" eb="8">
      <t>キカン</t>
    </rPh>
    <phoneticPr fontId="4"/>
  </si>
  <si>
    <t>※1</t>
    <phoneticPr fontId="4"/>
  </si>
  <si>
    <t>※2</t>
    <phoneticPr fontId="4"/>
  </si>
  <si>
    <t>③支払賃金</t>
    <phoneticPr fontId="4"/>
  </si>
  <si>
    <t>④③のうち、加算前年度の加算残額に係る支払賃金</t>
    <phoneticPr fontId="4"/>
  </si>
  <si>
    <t>⑤③のうち、加算Ⅱの新規事由による賃金改善額</t>
    <phoneticPr fontId="4"/>
  </si>
  <si>
    <t>②うち基準年度からの増減分</t>
    <rPh sb="3" eb="5">
      <t>キジュン</t>
    </rPh>
    <rPh sb="5" eb="7">
      <t>ネンド</t>
    </rPh>
    <rPh sb="10" eb="12">
      <t>ゾウゲン</t>
    </rPh>
    <rPh sb="12" eb="13">
      <t>ブン</t>
    </rPh>
    <phoneticPr fontId="4"/>
  </si>
  <si>
    <t>③</t>
    <phoneticPr fontId="4"/>
  </si>
  <si>
    <t>④うち基準年度からの増減分</t>
    <rPh sb="3" eb="5">
      <t>キジュン</t>
    </rPh>
    <rPh sb="5" eb="7">
      <t>ネンド</t>
    </rPh>
    <rPh sb="10" eb="12">
      <t>ゾウゲン</t>
    </rPh>
    <rPh sb="12" eb="13">
      <t>ブン</t>
    </rPh>
    <phoneticPr fontId="4"/>
  </si>
  <si>
    <t>施設・事業所名</t>
    <phoneticPr fontId="4"/>
  </si>
  <si>
    <t>賃金改善明細（職員別表）</t>
    <rPh sb="4" eb="6">
      <t>メイサイ</t>
    </rPh>
    <rPh sb="7" eb="9">
      <t>ショクイン</t>
    </rPh>
    <rPh sb="9" eb="10">
      <t>ベツ</t>
    </rPh>
    <rPh sb="10" eb="11">
      <t>ヒョウ</t>
    </rPh>
    <phoneticPr fontId="4"/>
  </si>
  <si>
    <t>No</t>
    <phoneticPr fontId="4"/>
  </si>
  <si>
    <t>職員名</t>
    <phoneticPr fontId="4"/>
  </si>
  <si>
    <t>職種</t>
    <phoneticPr fontId="4"/>
  </si>
  <si>
    <r>
      <t>経験年数　</t>
    </r>
    <r>
      <rPr>
        <sz val="12"/>
        <rFont val="ＭＳ ゴシック"/>
        <family val="3"/>
        <charset val="128"/>
      </rPr>
      <t>※1</t>
    </r>
    <phoneticPr fontId="4"/>
  </si>
  <si>
    <r>
      <t xml:space="preserve">常勤
非常勤
</t>
    </r>
    <r>
      <rPr>
        <sz val="12"/>
        <rFont val="ＭＳ ゴシック"/>
        <family val="3"/>
        <charset val="128"/>
      </rPr>
      <t>※2</t>
    </r>
    <phoneticPr fontId="4"/>
  </si>
  <si>
    <r>
      <t xml:space="preserve">常勤
換算値
</t>
    </r>
    <r>
      <rPr>
        <sz val="12"/>
        <rFont val="ＭＳ ゴシック"/>
        <family val="3"/>
        <charset val="128"/>
      </rPr>
      <t>※3</t>
    </r>
    <phoneticPr fontId="4"/>
  </si>
  <si>
    <t>法人役員との兼務</t>
    <phoneticPr fontId="4"/>
  </si>
  <si>
    <t>起点賃金水準</t>
    <rPh sb="0" eb="2">
      <t>キテン</t>
    </rPh>
    <rPh sb="2" eb="4">
      <t>チンギン</t>
    </rPh>
    <rPh sb="4" eb="6">
      <t>スイジュン</t>
    </rPh>
    <phoneticPr fontId="4"/>
  </si>
  <si>
    <t>加算当年度内の賃金改善実施期間における支払賃金</t>
    <rPh sb="0" eb="2">
      <t>カサン</t>
    </rPh>
    <rPh sb="2" eb="5">
      <t>トウネンド</t>
    </rPh>
    <rPh sb="5" eb="6">
      <t>ナイ</t>
    </rPh>
    <rPh sb="7" eb="9">
      <t>チンギン</t>
    </rPh>
    <rPh sb="9" eb="11">
      <t>カイゼン</t>
    </rPh>
    <rPh sb="11" eb="13">
      <t>ジッシ</t>
    </rPh>
    <rPh sb="13" eb="15">
      <t>キカン</t>
    </rPh>
    <rPh sb="19" eb="21">
      <t>シハラ</t>
    </rPh>
    <rPh sb="21" eb="23">
      <t>チンギン</t>
    </rPh>
    <phoneticPr fontId="4"/>
  </si>
  <si>
    <t>備考</t>
    <rPh sb="0" eb="2">
      <t>ビコウ</t>
    </rPh>
    <phoneticPr fontId="4"/>
  </si>
  <si>
    <r>
      <t>基準年度における賃金水準を適用した場合の賃金</t>
    </r>
    <r>
      <rPr>
        <sz val="12"/>
        <rFont val="ＭＳ ゴシック"/>
        <family val="3"/>
        <charset val="128"/>
      </rPr>
      <t>※4</t>
    </r>
    <rPh sb="0" eb="2">
      <t>キジュン</t>
    </rPh>
    <rPh sb="2" eb="4">
      <t>ネンド</t>
    </rPh>
    <rPh sb="8" eb="10">
      <t>チンギン</t>
    </rPh>
    <rPh sb="10" eb="12">
      <t>スイジュン</t>
    </rPh>
    <rPh sb="13" eb="15">
      <t>テキヨウ</t>
    </rPh>
    <rPh sb="17" eb="19">
      <t>バアイ</t>
    </rPh>
    <rPh sb="20" eb="22">
      <t>チンギン</t>
    </rPh>
    <phoneticPr fontId="4"/>
  </si>
  <si>
    <r>
      <t>人件費の
改定状況   部分</t>
    </r>
    <r>
      <rPr>
        <sz val="12"/>
        <rFont val="ＭＳ ゴシック"/>
        <family val="3"/>
        <charset val="128"/>
      </rPr>
      <t>※5</t>
    </r>
    <r>
      <rPr>
        <sz val="14"/>
        <rFont val="ＭＳ ゴシック"/>
        <family val="3"/>
        <charset val="128"/>
      </rPr>
      <t xml:space="preserve">
⑤</t>
    </r>
    <rPh sb="0" eb="3">
      <t>ジンケンヒ</t>
    </rPh>
    <rPh sb="5" eb="7">
      <t>カイテイ</t>
    </rPh>
    <rPh sb="7" eb="9">
      <t>ジョウキョウ</t>
    </rPh>
    <rPh sb="12" eb="14">
      <t>ブブン</t>
    </rPh>
    <phoneticPr fontId="4"/>
  </si>
  <si>
    <t>基本給
①</t>
    <phoneticPr fontId="4"/>
  </si>
  <si>
    <t>手当
②</t>
    <rPh sb="0" eb="2">
      <t>テアテ</t>
    </rPh>
    <phoneticPr fontId="4"/>
  </si>
  <si>
    <t>賞与
（一時金）
③</t>
    <rPh sb="0" eb="2">
      <t>ショウヨ</t>
    </rPh>
    <phoneticPr fontId="4"/>
  </si>
  <si>
    <r>
      <t xml:space="preserve">小計
</t>
    </r>
    <r>
      <rPr>
        <sz val="12"/>
        <rFont val="ＭＳ ゴシック"/>
        <family val="3"/>
        <charset val="128"/>
      </rPr>
      <t>④
（①＋②＋③）</t>
    </r>
    <rPh sb="0" eb="2">
      <t>ショウケイ</t>
    </rPh>
    <phoneticPr fontId="4"/>
  </si>
  <si>
    <t>総額</t>
    <rPh sb="0" eb="2">
      <t>ソウガク</t>
    </rPh>
    <phoneticPr fontId="4"/>
  </si>
  <si>
    <t>【記入における留意事項】</t>
    <phoneticPr fontId="4"/>
  </si>
  <si>
    <t>施設・事業所に現に勤務している職員全員（職種を問わず、非常勤を含む。）を記載すること。</t>
    <phoneticPr fontId="4"/>
  </si>
  <si>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4"/>
  </si>
  <si>
    <t>経験年数については、第４の１によるものとする。</t>
    <rPh sb="10" eb="11">
      <t>ダイ</t>
    </rPh>
    <phoneticPr fontId="4"/>
  </si>
  <si>
    <t>※2　</t>
    <phoneticPr fontId="4"/>
  </si>
  <si>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4"/>
  </si>
  <si>
    <t>又は当該者以外の者であって１日６時間以上かつ月20日以上勤務するものをいい、「非常勤」とは常勤以外の者をいう。</t>
    <phoneticPr fontId="4"/>
  </si>
  <si>
    <t>※3</t>
    <phoneticPr fontId="4"/>
  </si>
  <si>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4"/>
  </si>
  <si>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4"/>
  </si>
  <si>
    <t>※4</t>
    <phoneticPr fontId="4"/>
  </si>
  <si>
    <t>法定福利費等の事業主負担額を除く。基準年度については、第４の２(1)キ又は(2)オによるものとする。</t>
    <rPh sb="12" eb="13">
      <t>ガク</t>
    </rPh>
    <rPh sb="14" eb="15">
      <t>ノゾ</t>
    </rPh>
    <rPh sb="27" eb="28">
      <t>ダイ</t>
    </rPh>
    <rPh sb="35" eb="36">
      <t>マタ</t>
    </rPh>
    <phoneticPr fontId="4"/>
  </si>
  <si>
    <t>※5</t>
    <phoneticPr fontId="4"/>
  </si>
  <si>
    <t>人件費の改定状況部分については、施設の職員構成等を踏まえ、施設の判断で適切に配分を行った額を記入すること。法定福利費等の事業主負担額を除く。</t>
    <rPh sb="53" eb="55">
      <t>ホウテイ</t>
    </rPh>
    <rPh sb="55" eb="57">
      <t>フクリ</t>
    </rPh>
    <rPh sb="57" eb="58">
      <t>ヒ</t>
    </rPh>
    <rPh sb="58" eb="59">
      <t>トウ</t>
    </rPh>
    <rPh sb="60" eb="63">
      <t>ジギョウヌシ</t>
    </rPh>
    <rPh sb="63" eb="65">
      <t>フタン</t>
    </rPh>
    <rPh sb="65" eb="66">
      <t>ガク</t>
    </rPh>
    <rPh sb="67" eb="68">
      <t>ノゾ</t>
    </rPh>
    <phoneticPr fontId="4"/>
  </si>
  <si>
    <t>※6</t>
    <phoneticPr fontId="4"/>
  </si>
  <si>
    <t>法定福利費等の事業主負担額を除く。</t>
    <phoneticPr fontId="4"/>
  </si>
  <si>
    <t>番号</t>
    <rPh sb="0" eb="2">
      <t>バンゴウ</t>
    </rPh>
    <phoneticPr fontId="4"/>
  </si>
  <si>
    <t>都道府県名</t>
    <rPh sb="0" eb="4">
      <t>トドウフケン</t>
    </rPh>
    <rPh sb="4" eb="5">
      <t>メイ</t>
    </rPh>
    <phoneticPr fontId="4"/>
  </si>
  <si>
    <t>市町村名</t>
    <rPh sb="0" eb="4">
      <t>シチョウソンメイ</t>
    </rPh>
    <phoneticPr fontId="4"/>
  </si>
  <si>
    <r>
      <t>施設・事業所名</t>
    </r>
    <r>
      <rPr>
        <vertAlign val="superscript"/>
        <sz val="12"/>
        <rFont val="HGｺﾞｼｯｸM"/>
        <family val="3"/>
        <charset val="128"/>
      </rPr>
      <t>※1</t>
    </r>
    <rPh sb="0" eb="2">
      <t>シセツ</t>
    </rPh>
    <rPh sb="3" eb="6">
      <t>ジギョウショ</t>
    </rPh>
    <rPh sb="6" eb="7">
      <t>メイ</t>
    </rPh>
    <phoneticPr fontId="4"/>
  </si>
  <si>
    <t>他事業所への拠出額
（円）</t>
    <rPh sb="0" eb="1">
      <t>ホカ</t>
    </rPh>
    <rPh sb="1" eb="4">
      <t>ジギョウショ</t>
    </rPh>
    <rPh sb="6" eb="8">
      <t>キョシュツ</t>
    </rPh>
    <rPh sb="8" eb="9">
      <t>ガク</t>
    </rPh>
    <rPh sb="11" eb="12">
      <t>エン</t>
    </rPh>
    <phoneticPr fontId="4"/>
  </si>
  <si>
    <t>他事業所からの受入額
（円）</t>
    <rPh sb="0" eb="1">
      <t>ホカ</t>
    </rPh>
    <rPh sb="1" eb="4">
      <t>ジギョウショ</t>
    </rPh>
    <rPh sb="7" eb="9">
      <t>ウケイレ</t>
    </rPh>
    <rPh sb="9" eb="10">
      <t>ガク</t>
    </rPh>
    <rPh sb="12" eb="13">
      <t>エン</t>
    </rPh>
    <phoneticPr fontId="4"/>
  </si>
  <si>
    <t>うち基準年度からの増減額
（円）</t>
    <rPh sb="2" eb="4">
      <t>キジュン</t>
    </rPh>
    <rPh sb="14" eb="15">
      <t>エン</t>
    </rPh>
    <phoneticPr fontId="4"/>
  </si>
  <si>
    <t>例１</t>
    <rPh sb="0" eb="1">
      <t>レイ</t>
    </rPh>
    <phoneticPr fontId="4"/>
  </si>
  <si>
    <t>○○県</t>
    <rPh sb="2" eb="3">
      <t>ケン</t>
    </rPh>
    <phoneticPr fontId="4"/>
  </si>
  <si>
    <t>○○市</t>
    <rPh sb="2" eb="3">
      <t>シ</t>
    </rPh>
    <phoneticPr fontId="4"/>
  </si>
  <si>
    <t>○○保育所</t>
    <rPh sb="2" eb="5">
      <t>ホイクショ</t>
    </rPh>
    <phoneticPr fontId="4"/>
  </si>
  <si>
    <t>合計</t>
    <rPh sb="0" eb="2">
      <t>ゴウケイ</t>
    </rPh>
    <phoneticPr fontId="4"/>
  </si>
  <si>
    <t>同一事業者が運営する全ての施設・事業所（特定教育・保育施設及び特定地域型保育事業所）について記入すること。</t>
    <phoneticPr fontId="4"/>
  </si>
  <si>
    <t>別紙様式６</t>
    <rPh sb="0" eb="2">
      <t>ベッシ</t>
    </rPh>
    <rPh sb="2" eb="4">
      <t>ヨウシキ</t>
    </rPh>
    <phoneticPr fontId="4"/>
  </si>
  <si>
    <t>（１）前年度の加算残額に対応する賃金改善の状況（前年度の加算残額がある場合のみ記入）</t>
    <rPh sb="3" eb="5">
      <t>ゼンネン</t>
    </rPh>
    <rPh sb="5" eb="6">
      <t>ド</t>
    </rPh>
    <rPh sb="7" eb="9">
      <t>カサン</t>
    </rPh>
    <rPh sb="9" eb="11">
      <t>ザンガク</t>
    </rPh>
    <rPh sb="12" eb="14">
      <t>タイオウ</t>
    </rPh>
    <rPh sb="16" eb="18">
      <t>チンギン</t>
    </rPh>
    <rPh sb="18" eb="20">
      <t>カイゼン</t>
    </rPh>
    <rPh sb="21" eb="23">
      <t>ジョウキョウ</t>
    </rPh>
    <rPh sb="24" eb="27">
      <t>ゼンネンド</t>
    </rPh>
    <rPh sb="28" eb="30">
      <t>カサン</t>
    </rPh>
    <rPh sb="30" eb="32">
      <t>ザンガク</t>
    </rPh>
    <rPh sb="35" eb="37">
      <t>バアイ</t>
    </rPh>
    <rPh sb="39" eb="41">
      <t>キニュウ</t>
    </rPh>
    <phoneticPr fontId="4"/>
  </si>
  <si>
    <t>支払いの有無</t>
    <rPh sb="0" eb="2">
      <t>シハラ</t>
    </rPh>
    <rPh sb="4" eb="6">
      <t>ウム</t>
    </rPh>
    <phoneticPr fontId="4"/>
  </si>
  <si>
    <t>支払い時期</t>
    <rPh sb="0" eb="2">
      <t>シハラ</t>
    </rPh>
    <rPh sb="3" eb="5">
      <t>ジキ</t>
    </rPh>
    <phoneticPr fontId="4"/>
  </si>
  <si>
    <t>賃金改善の方法</t>
    <rPh sb="0" eb="2">
      <t>チンギン</t>
    </rPh>
    <rPh sb="2" eb="4">
      <t>カイゼン</t>
    </rPh>
    <rPh sb="5" eb="7">
      <t>ホウホウ</t>
    </rPh>
    <phoneticPr fontId="4"/>
  </si>
  <si>
    <t>基本給</t>
    <rPh sb="0" eb="3">
      <t>キホンキュウ</t>
    </rPh>
    <phoneticPr fontId="4"/>
  </si>
  <si>
    <t>支払った給与の項目</t>
    <rPh sb="0" eb="2">
      <t>シハラ</t>
    </rPh>
    <rPh sb="4" eb="6">
      <t>キュウヨ</t>
    </rPh>
    <rPh sb="7" eb="9">
      <t>コウモク</t>
    </rPh>
    <phoneticPr fontId="4"/>
  </si>
  <si>
    <t>手当（　　　　）</t>
    <rPh sb="0" eb="2">
      <t>テアテ</t>
    </rPh>
    <phoneticPr fontId="4"/>
  </si>
  <si>
    <t>賞与（一時金）</t>
    <rPh sb="0" eb="2">
      <t>ショウヨ</t>
    </rPh>
    <rPh sb="3" eb="6">
      <t>イチジキン</t>
    </rPh>
    <phoneticPr fontId="4"/>
  </si>
  <si>
    <t>その他（　　　　）</t>
    <rPh sb="2" eb="3">
      <t>ホカ</t>
    </rPh>
    <phoneticPr fontId="4"/>
  </si>
  <si>
    <t>　具体的な支払い方法</t>
    <rPh sb="1" eb="4">
      <t>グタイテキ</t>
    </rPh>
    <rPh sb="5" eb="7">
      <t>シハラ</t>
    </rPh>
    <rPh sb="8" eb="10">
      <t>ホウホウ</t>
    </rPh>
    <phoneticPr fontId="4"/>
  </si>
  <si>
    <t>「①欄の金額＞②欄の金額」となっている場合には、残る加算残額に対応する賃金の支払い予定についても③欄に記入し、当該賃金について速やかに支払うとともに、支払い後に改めて本様式による実績報告書を提出すること。</t>
    <rPh sb="2" eb="3">
      <t>ラン</t>
    </rPh>
    <rPh sb="4" eb="6">
      <t>キンガク</t>
    </rPh>
    <rPh sb="8" eb="9">
      <t>ラン</t>
    </rPh>
    <rPh sb="10" eb="12">
      <t>キンガク</t>
    </rPh>
    <rPh sb="19" eb="21">
      <t>バアイ</t>
    </rPh>
    <rPh sb="24" eb="25">
      <t>ノコ</t>
    </rPh>
    <rPh sb="26" eb="28">
      <t>カサン</t>
    </rPh>
    <rPh sb="28" eb="30">
      <t>ザンガク</t>
    </rPh>
    <rPh sb="31" eb="33">
      <t>タイオウ</t>
    </rPh>
    <rPh sb="35" eb="37">
      <t>チンギン</t>
    </rPh>
    <rPh sb="38" eb="40">
      <t>シハラ</t>
    </rPh>
    <rPh sb="41" eb="43">
      <t>ヨテイ</t>
    </rPh>
    <rPh sb="49" eb="50">
      <t>ラン</t>
    </rPh>
    <rPh sb="51" eb="53">
      <t>キニュウ</t>
    </rPh>
    <rPh sb="55" eb="57">
      <t>トウガイ</t>
    </rPh>
    <rPh sb="57" eb="59">
      <t>チンギン</t>
    </rPh>
    <rPh sb="63" eb="64">
      <t>スミ</t>
    </rPh>
    <rPh sb="67" eb="69">
      <t>シハラ</t>
    </rPh>
    <rPh sb="75" eb="77">
      <t>シハラ</t>
    </rPh>
    <rPh sb="78" eb="79">
      <t>ゴ</t>
    </rPh>
    <rPh sb="80" eb="81">
      <t>アラタ</t>
    </rPh>
    <rPh sb="83" eb="84">
      <t>ホン</t>
    </rPh>
    <rPh sb="84" eb="86">
      <t>ヨウシキ</t>
    </rPh>
    <rPh sb="89" eb="91">
      <t>ジッセキ</t>
    </rPh>
    <rPh sb="91" eb="94">
      <t>ホウコクショ</t>
    </rPh>
    <rPh sb="95" eb="97">
      <t>テイシュツ</t>
    </rPh>
    <phoneticPr fontId="4"/>
  </si>
  <si>
    <t>（２）加算実績額</t>
    <rPh sb="3" eb="5">
      <t>カサン</t>
    </rPh>
    <rPh sb="5" eb="7">
      <t>ジッセキ</t>
    </rPh>
    <rPh sb="7" eb="8">
      <t>ガク</t>
    </rPh>
    <phoneticPr fontId="4"/>
  </si>
  <si>
    <t>加算実績額（千円未満の端数は切り捨て）（※）</t>
    <rPh sb="0" eb="2">
      <t>カサン</t>
    </rPh>
    <rPh sb="2" eb="4">
      <t>ジッセキ</t>
    </rPh>
    <rPh sb="4" eb="5">
      <t>ガク</t>
    </rPh>
    <phoneticPr fontId="4"/>
  </si>
  <si>
    <t>②特定加算実績額（千円未満の端数は切り捨て）（※）</t>
    <rPh sb="1" eb="3">
      <t>トクテイ</t>
    </rPh>
    <rPh sb="3" eb="5">
      <t>カサン</t>
    </rPh>
    <rPh sb="5" eb="7">
      <t>ジッセキ</t>
    </rPh>
    <rPh sb="7" eb="8">
      <t>ガク</t>
    </rPh>
    <phoneticPr fontId="4"/>
  </si>
  <si>
    <t>施設・事業所間で加算額の一部の配分を調整する場合の「加算実績額」及び「特定加算実績額」については、調整による加算額の増減を反映した（加算実績額にあっては（４）①の額を減じ、（４）③の額を加えた後の、特定加算実績額にあっては（４）②の額を減じ、（４）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1" eb="132">
      <t>アト</t>
    </rPh>
    <rPh sb="134" eb="136">
      <t>キンガク</t>
    </rPh>
    <rPh sb="137" eb="139">
      <t>キニュウ</t>
    </rPh>
    <phoneticPr fontId="4"/>
  </si>
  <si>
    <t>（３）賃金改善等実績総額</t>
    <rPh sb="3" eb="5">
      <t>チンギン</t>
    </rPh>
    <rPh sb="5" eb="7">
      <t>カイゼン</t>
    </rPh>
    <rPh sb="7" eb="8">
      <t>トウ</t>
    </rPh>
    <rPh sb="8" eb="10">
      <t>ジッセキ</t>
    </rPh>
    <rPh sb="10" eb="11">
      <t>ソウ</t>
    </rPh>
    <rPh sb="11" eb="12">
      <t>ガク</t>
    </rPh>
    <phoneticPr fontId="4"/>
  </si>
  <si>
    <t>②賃金改善実績総額（③－④－⑤－⑥－⑦）</t>
    <rPh sb="7" eb="8">
      <t>ソウ</t>
    </rPh>
    <phoneticPr fontId="4"/>
  </si>
  <si>
    <t>⑨基準翌年度から加算当年度までの公定価格における人件費の改定分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4"/>
  </si>
  <si>
    <t>（４）他施設・事業所への配分等について</t>
    <rPh sb="3" eb="6">
      <t>タシセツ</t>
    </rPh>
    <rPh sb="7" eb="10">
      <t>ジギョウショ</t>
    </rPh>
    <rPh sb="12" eb="14">
      <t>ハイブン</t>
    </rPh>
    <rPh sb="14" eb="15">
      <t>トウ</t>
    </rPh>
    <phoneticPr fontId="4"/>
  </si>
  <si>
    <t>拠出実績額</t>
    <rPh sb="0" eb="2">
      <t>キョシュツ</t>
    </rPh>
    <rPh sb="2" eb="4">
      <t>ジッセキ</t>
    </rPh>
    <rPh sb="4" eb="5">
      <t>ガク</t>
    </rPh>
    <phoneticPr fontId="4"/>
  </si>
  <si>
    <t>受入実績額</t>
    <rPh sb="0" eb="1">
      <t>ウ</t>
    </rPh>
    <rPh sb="1" eb="2">
      <t>イ</t>
    </rPh>
    <rPh sb="2" eb="4">
      <t>ジッセキ</t>
    </rPh>
    <rPh sb="4" eb="5">
      <t>ガク</t>
    </rPh>
    <phoneticPr fontId="4"/>
  </si>
  <si>
    <t>別紙様式６別添２の「同一事業者内における拠出実績額・受入実績額一覧表」を添付すること。</t>
    <rPh sb="5" eb="7">
      <t>ベッテン</t>
    </rPh>
    <rPh sb="22" eb="24">
      <t>ジッセキ</t>
    </rPh>
    <rPh sb="28" eb="30">
      <t>ジッセキ</t>
    </rPh>
    <phoneticPr fontId="4"/>
  </si>
  <si>
    <t>（５）加算実績額と賃金改善に要した費用の総額との差額について</t>
    <rPh sb="3" eb="5">
      <t>カサン</t>
    </rPh>
    <rPh sb="5" eb="8">
      <t>ジッセキガク</t>
    </rPh>
    <rPh sb="9" eb="11">
      <t>チンギン</t>
    </rPh>
    <rPh sb="11" eb="13">
      <t>カイゼン</t>
    </rPh>
    <rPh sb="14" eb="15">
      <t>ヨウ</t>
    </rPh>
    <rPh sb="17" eb="19">
      <t>ヒヨウ</t>
    </rPh>
    <rPh sb="20" eb="22">
      <t>ソウガク</t>
    </rPh>
    <rPh sb="24" eb="26">
      <t>サガク</t>
    </rPh>
    <phoneticPr fontId="4"/>
  </si>
  <si>
    <t xml:space="preserve">加算実績額と賃金改善に要した費用の総額との差額（千円未満の端数は切り捨て）
</t>
    <rPh sb="0" eb="2">
      <t>カサン</t>
    </rPh>
    <rPh sb="2" eb="4">
      <t>ジッセキ</t>
    </rPh>
    <rPh sb="4" eb="5">
      <t>ガク</t>
    </rPh>
    <rPh sb="6" eb="8">
      <t>チンギン</t>
    </rPh>
    <rPh sb="8" eb="10">
      <t>カイゼン</t>
    </rPh>
    <rPh sb="11" eb="12">
      <t>ヨウ</t>
    </rPh>
    <rPh sb="14" eb="16">
      <t>ヒヨウ</t>
    </rPh>
    <rPh sb="17" eb="19">
      <t>ソウガク</t>
    </rPh>
    <rPh sb="21" eb="23">
      <t>サガク</t>
    </rPh>
    <phoneticPr fontId="4"/>
  </si>
  <si>
    <t>加算Ⅰ新規事由の有無</t>
    <phoneticPr fontId="4"/>
  </si>
  <si>
    <t>加算Ⅰ新規事由あり</t>
    <rPh sb="0" eb="2">
      <t>カサン</t>
    </rPh>
    <rPh sb="3" eb="5">
      <t>シンキ</t>
    </rPh>
    <rPh sb="5" eb="7">
      <t>ジユウ</t>
    </rPh>
    <phoneticPr fontId="4"/>
  </si>
  <si>
    <t>※加算Ⅰ新規事由の有無の別により、以下により算出すること。
・加算Ⅰ新規事由がある場合：
（２）②－（３）①
・加算Ⅰ新規事由がない場合：
（３）⑦－｛（３）③－（３）④－（３）⑤－（３）⑥｝－（４）②＋（４）④（※）</t>
    <phoneticPr fontId="4"/>
  </si>
  <si>
    <t>加算Ⅰ新規事由なし</t>
    <rPh sb="0" eb="2">
      <t>カサン</t>
    </rPh>
    <rPh sb="3" eb="5">
      <t>シンキ</t>
    </rPh>
    <rPh sb="5" eb="7">
      <t>ジユウ</t>
    </rPh>
    <phoneticPr fontId="4"/>
  </si>
  <si>
    <t>（以下、加算残額が生じた場合のみ記入）</t>
    <rPh sb="1" eb="3">
      <t>イカ</t>
    </rPh>
    <rPh sb="4" eb="6">
      <t>カサン</t>
    </rPh>
    <rPh sb="6" eb="8">
      <t>ザンガク</t>
    </rPh>
    <rPh sb="9" eb="10">
      <t>ショウ</t>
    </rPh>
    <rPh sb="12" eb="14">
      <t>バアイ</t>
    </rPh>
    <rPh sb="16" eb="18">
      <t>キニュウ</t>
    </rPh>
    <phoneticPr fontId="4"/>
  </si>
  <si>
    <t>加算残額に対応した賃金の支払い状況</t>
    <rPh sb="0" eb="2">
      <t>カサン</t>
    </rPh>
    <rPh sb="2" eb="4">
      <t>ザンガク</t>
    </rPh>
    <rPh sb="5" eb="7">
      <t>タイオウ</t>
    </rPh>
    <rPh sb="9" eb="11">
      <t>チンギン</t>
    </rPh>
    <rPh sb="12" eb="14">
      <t>シハラ</t>
    </rPh>
    <rPh sb="15" eb="17">
      <t>ジョウキョウ</t>
    </rPh>
    <phoneticPr fontId="4"/>
  </si>
  <si>
    <t>支払った（支払う予定の）給与の項目</t>
    <rPh sb="0" eb="2">
      <t>シハラ</t>
    </rPh>
    <rPh sb="5" eb="7">
      <t>シハラ</t>
    </rPh>
    <rPh sb="8" eb="10">
      <t>ヨテイ</t>
    </rPh>
    <rPh sb="12" eb="14">
      <t>キュウヨ</t>
    </rPh>
    <rPh sb="15" eb="17">
      <t>コウモク</t>
    </rPh>
    <phoneticPr fontId="4"/>
  </si>
  <si>
    <t>　</t>
    <phoneticPr fontId="4"/>
  </si>
  <si>
    <t>（４）②及び（４）④から法定福利費等の事業主負担分を除いたうえで算出すること。</t>
    <phoneticPr fontId="4"/>
  </si>
  <si>
    <t>上記について相違ないことを証明いたします。</t>
    <rPh sb="0" eb="2">
      <t>ジョウキ</t>
    </rPh>
    <rPh sb="6" eb="8">
      <t>ソウイ</t>
    </rPh>
    <rPh sb="13" eb="15">
      <t>ショウメイ</t>
    </rPh>
    <phoneticPr fontId="4"/>
  </si>
  <si>
    <t>別紙様式６別添１</t>
    <rPh sb="0" eb="2">
      <t>ベッシ</t>
    </rPh>
    <rPh sb="2" eb="4">
      <t>ヨウシキ</t>
    </rPh>
    <rPh sb="5" eb="7">
      <t>ベッテン</t>
    </rPh>
    <phoneticPr fontId="4"/>
  </si>
  <si>
    <t>賃金改善を行った場合の支払賃金※6</t>
    <rPh sb="0" eb="2">
      <t>チンギン</t>
    </rPh>
    <rPh sb="2" eb="4">
      <t>カイゼン</t>
    </rPh>
    <rPh sb="5" eb="6">
      <t>オコナ</t>
    </rPh>
    <rPh sb="8" eb="10">
      <t>バアイ</t>
    </rPh>
    <rPh sb="11" eb="13">
      <t>シハラ</t>
    </rPh>
    <rPh sb="13" eb="15">
      <t>チンギン</t>
    </rPh>
    <phoneticPr fontId="4"/>
  </si>
  <si>
    <t>←【様式６】（３）②賃金改善実績総額と一致</t>
    <rPh sb="16" eb="17">
      <t>ソウ</t>
    </rPh>
    <phoneticPr fontId="4"/>
  </si>
  <si>
    <t>←【様式６】（３）①賃金改善等実績総額と一致</t>
    <rPh sb="20" eb="22">
      <t>イッチ</t>
    </rPh>
    <phoneticPr fontId="4"/>
  </si>
  <si>
    <t>※7</t>
    <phoneticPr fontId="4"/>
  </si>
  <si>
    <t>別紙様式８別添１（６）又は（７）における「処遇改善等加算Ⅱによる賃金改善額」の「うち基準翌年度から加算当年度における賃金改善分」を対象職員ごとに算出して記入すること。法定福利費等の事業主負担額を除く。</t>
    <rPh sb="65" eb="67">
      <t>タイショウ</t>
    </rPh>
    <rPh sb="67" eb="69">
      <t>ショクイン</t>
    </rPh>
    <rPh sb="72" eb="74">
      <t>サンシュツ</t>
    </rPh>
    <rPh sb="76" eb="78">
      <t>キニュウ</t>
    </rPh>
    <phoneticPr fontId="4"/>
  </si>
  <si>
    <t>※8</t>
    <phoneticPr fontId="18"/>
  </si>
  <si>
    <t>別紙様式10別添１における「加算Ⅲによる賃金改善額」を対象職員ごとに記入すること。法定福利費等の事業主負担額を除く。</t>
    <phoneticPr fontId="4"/>
  </si>
  <si>
    <t>別紙様式６別添２</t>
    <rPh sb="0" eb="2">
      <t>ベッシ</t>
    </rPh>
    <rPh sb="2" eb="4">
      <t>ヨウシキ</t>
    </rPh>
    <rPh sb="5" eb="7">
      <t>ベッテン</t>
    </rPh>
    <phoneticPr fontId="4"/>
  </si>
  <si>
    <t>同一事業者内における拠出実績額・受入実績額一覧表</t>
    <rPh sb="0" eb="2">
      <t>ドウイツ</t>
    </rPh>
    <rPh sb="2" eb="5">
      <t>ジギョウシャ</t>
    </rPh>
    <rPh sb="5" eb="6">
      <t>ナイ</t>
    </rPh>
    <rPh sb="10" eb="12">
      <t>キョシュツ</t>
    </rPh>
    <rPh sb="12" eb="14">
      <t>ジッセキ</t>
    </rPh>
    <rPh sb="14" eb="15">
      <t>ガク</t>
    </rPh>
    <rPh sb="16" eb="18">
      <t>ウケイレ</t>
    </rPh>
    <rPh sb="18" eb="20">
      <t>ジッセキ</t>
    </rPh>
    <rPh sb="20" eb="21">
      <t>ガク</t>
    </rPh>
    <rPh sb="21" eb="23">
      <t>イチラン</t>
    </rPh>
    <rPh sb="23" eb="24">
      <t>ヒョウ</t>
    </rPh>
    <phoneticPr fontId="4"/>
  </si>
  <si>
    <t>人数Ａ</t>
    <rPh sb="0" eb="2">
      <t>ニンズウ</t>
    </rPh>
    <phoneticPr fontId="4"/>
  </si>
  <si>
    <t>人数Ｂ</t>
    <rPh sb="0" eb="2">
      <t>ニンズウ</t>
    </rPh>
    <phoneticPr fontId="4"/>
  </si>
  <si>
    <t>④③のうち、加算前年度の加算残額に係る支払賃金</t>
    <rPh sb="6" eb="8">
      <t>カサン</t>
    </rPh>
    <rPh sb="8" eb="11">
      <t>ゼンネンド</t>
    </rPh>
    <rPh sb="12" eb="14">
      <t>カサン</t>
    </rPh>
    <rPh sb="14" eb="16">
      <t>ザンガク</t>
    </rPh>
    <rPh sb="17" eb="18">
      <t>カカ</t>
    </rPh>
    <rPh sb="19" eb="21">
      <t>シハライ</t>
    </rPh>
    <rPh sb="21" eb="23">
      <t>チンギン</t>
    </rPh>
    <phoneticPr fontId="4"/>
  </si>
  <si>
    <t>c</t>
    <phoneticPr fontId="4"/>
  </si>
  <si>
    <t>加算Ⅱの新規事由による賃金改善額</t>
    <rPh sb="0" eb="2">
      <t>カサン</t>
    </rPh>
    <rPh sb="4" eb="6">
      <t>シンキ</t>
    </rPh>
    <rPh sb="6" eb="8">
      <t>ジユウ</t>
    </rPh>
    <rPh sb="11" eb="13">
      <t>チンギン</t>
    </rPh>
    <rPh sb="13" eb="15">
      <t>カイゼン</t>
    </rPh>
    <rPh sb="15" eb="16">
      <t>ガク</t>
    </rPh>
    <phoneticPr fontId="4"/>
  </si>
  <si>
    <t>⑦基準翌年度から加算当年度までの公定価格における人件費の改定分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4"/>
  </si>
  <si>
    <t>職名</t>
    <rPh sb="0" eb="2">
      <t>ショクメイ</t>
    </rPh>
    <phoneticPr fontId="4"/>
  </si>
  <si>
    <t>改善した
給与項目</t>
    <rPh sb="0" eb="2">
      <t>カイゼン</t>
    </rPh>
    <rPh sb="5" eb="7">
      <t>キュウヨ</t>
    </rPh>
    <rPh sb="7" eb="9">
      <t>コウモク</t>
    </rPh>
    <phoneticPr fontId="4"/>
  </si>
  <si>
    <t>処遇改善等加算Ⅱによる賃金改善額</t>
    <rPh sb="0" eb="2">
      <t>ショグウ</t>
    </rPh>
    <rPh sb="2" eb="4">
      <t>カイゼン</t>
    </rPh>
    <rPh sb="4" eb="5">
      <t>トウ</t>
    </rPh>
    <rPh sb="5" eb="7">
      <t>カサン</t>
    </rPh>
    <rPh sb="11" eb="13">
      <t>チンギン</t>
    </rPh>
    <rPh sb="13" eb="15">
      <t>カイゼン</t>
    </rPh>
    <rPh sb="15" eb="16">
      <t>ガク</t>
    </rPh>
    <phoneticPr fontId="4"/>
  </si>
  <si>
    <t>例1</t>
    <rPh sb="0" eb="1">
      <t>レイ</t>
    </rPh>
    <phoneticPr fontId="4"/>
  </si>
  <si>
    <t>副主任保育士</t>
    <rPh sb="0" eb="1">
      <t>フク</t>
    </rPh>
    <rPh sb="1" eb="3">
      <t>シュニン</t>
    </rPh>
    <rPh sb="3" eb="6">
      <t>ホイクシ</t>
    </rPh>
    <phoneticPr fontId="4"/>
  </si>
  <si>
    <t>保育士</t>
    <rPh sb="0" eb="3">
      <t>ホイクシ</t>
    </rPh>
    <phoneticPr fontId="4"/>
  </si>
  <si>
    <t>×</t>
    <phoneticPr fontId="4"/>
  </si>
  <si>
    <t>月</t>
    <rPh sb="0" eb="1">
      <t>ツキ</t>
    </rPh>
    <phoneticPr fontId="4"/>
  </si>
  <si>
    <t>＝</t>
    <phoneticPr fontId="4"/>
  </si>
  <si>
    <t>例2</t>
    <rPh sb="0" eb="1">
      <t>レイ</t>
    </rPh>
    <phoneticPr fontId="4"/>
  </si>
  <si>
    <t>副主任保育士</t>
    <rPh sb="0" eb="3">
      <t>フクシュニン</t>
    </rPh>
    <rPh sb="3" eb="6">
      <t>ホイクシ</t>
    </rPh>
    <phoneticPr fontId="4"/>
  </si>
  <si>
    <t>例3</t>
    <rPh sb="0" eb="1">
      <t>レイ</t>
    </rPh>
    <phoneticPr fontId="4"/>
  </si>
  <si>
    <t>指導教諭</t>
    <rPh sb="0" eb="2">
      <t>シドウ</t>
    </rPh>
    <rPh sb="2" eb="4">
      <t>キョウユ</t>
    </rPh>
    <phoneticPr fontId="4"/>
  </si>
  <si>
    <t>幼稚園教諭</t>
    <rPh sb="0" eb="3">
      <t>ヨウチエン</t>
    </rPh>
    <rPh sb="3" eb="5">
      <t>キョウユ</t>
    </rPh>
    <phoneticPr fontId="4"/>
  </si>
  <si>
    <t>調理員</t>
    <rPh sb="0" eb="3">
      <t>チョウリイン</t>
    </rPh>
    <phoneticPr fontId="4"/>
  </si>
  <si>
    <t>③①＋②</t>
    <phoneticPr fontId="4"/>
  </si>
  <si>
    <t>うち基準翌年度から加算当年度における賃金改善分
※加算Ⅱ新規事由がある場合のみ記入</t>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4"/>
  </si>
  <si>
    <t>○○○リーダー</t>
    <phoneticPr fontId="4"/>
  </si>
  <si>
    <t>◇◇◇リーダー</t>
    <phoneticPr fontId="4"/>
  </si>
  <si>
    <t>△△△リーダー</t>
    <phoneticPr fontId="4"/>
  </si>
  <si>
    <t>②上記に対応する法定福利費等の事業主負担分の総額</t>
    <rPh sb="1" eb="3">
      <t>ジョウキ</t>
    </rPh>
    <rPh sb="4" eb="6">
      <t>タイオウ</t>
    </rPh>
    <rPh sb="8" eb="10">
      <t>ホウテイ</t>
    </rPh>
    <rPh sb="10" eb="12">
      <t>フクリ</t>
    </rPh>
    <rPh sb="12" eb="13">
      <t>ヒ</t>
    </rPh>
    <rPh sb="13" eb="14">
      <t>トウ</t>
    </rPh>
    <rPh sb="18" eb="21">
      <t>フタンブン</t>
    </rPh>
    <rPh sb="22" eb="24">
      <t>ソウガク</t>
    </rPh>
    <phoneticPr fontId="4"/>
  </si>
  <si>
    <t>別紙様式８</t>
    <rPh sb="0" eb="2">
      <t>ベッシ</t>
    </rPh>
    <rPh sb="2" eb="4">
      <t>ヨウシキ</t>
    </rPh>
    <phoneticPr fontId="4"/>
  </si>
  <si>
    <t>（１）加算前年度の加算残額に対応する賃金改善の状況（加算前年度の加算残額がある場合のみ記入））</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28">
      <t>カサン</t>
    </rPh>
    <rPh sb="28" eb="31">
      <t>ゼンネンド</t>
    </rPh>
    <rPh sb="32" eb="34">
      <t>カサン</t>
    </rPh>
    <rPh sb="34" eb="36">
      <t>ザンガク</t>
    </rPh>
    <rPh sb="39" eb="41">
      <t>バアイ</t>
    </rPh>
    <rPh sb="43" eb="45">
      <t>キニュウ</t>
    </rPh>
    <phoneticPr fontId="4"/>
  </si>
  <si>
    <t>加算前年度の加算残額</t>
    <rPh sb="0" eb="2">
      <t>カサン</t>
    </rPh>
    <rPh sb="2" eb="5">
      <t>ゼンネンド</t>
    </rPh>
    <rPh sb="6" eb="8">
      <t>カサン</t>
    </rPh>
    <rPh sb="8" eb="10">
      <t>ザンガク</t>
    </rPh>
    <phoneticPr fontId="4"/>
  </si>
  <si>
    <t>加算前年度の加算残額に対応した賃金の支払い状況</t>
    <rPh sb="0" eb="2">
      <t>カサン</t>
    </rPh>
    <rPh sb="2" eb="5">
      <t>ゼンネンド</t>
    </rPh>
    <rPh sb="6" eb="8">
      <t>カサン</t>
    </rPh>
    <rPh sb="8" eb="10">
      <t>ザンガク</t>
    </rPh>
    <rPh sb="11" eb="13">
      <t>タイオウ</t>
    </rPh>
    <rPh sb="15" eb="17">
      <t>チンギン</t>
    </rPh>
    <rPh sb="18" eb="20">
      <t>シハラ</t>
    </rPh>
    <rPh sb="21" eb="23">
      <t>ジョウキョウ</t>
    </rPh>
    <phoneticPr fontId="4"/>
  </si>
  <si>
    <t>支払った給与の項目</t>
    <rPh sb="0" eb="2">
      <t>シハラ</t>
    </rPh>
    <rPh sb="4" eb="6">
      <t>キュウヨ</t>
    </rPh>
    <rPh sb="5" eb="6">
      <t>シキュウ</t>
    </rPh>
    <rPh sb="7" eb="9">
      <t>コウモク</t>
    </rPh>
    <phoneticPr fontId="4"/>
  </si>
  <si>
    <t>施設・事業所間で加算額の一部の配分を調整する場合の「加算実績額」及び「特定加算実績額」については、調整による加算額の増減を反映した（加算実績額にあっては（４）①の額を減じ、（４）③の額を加えた後の、特定加算実績額にあっては（４）②の額を減じ、（４）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4" eb="136">
      <t>キンガク</t>
    </rPh>
    <rPh sb="137" eb="139">
      <t>キニュウ</t>
    </rPh>
    <phoneticPr fontId="4"/>
  </si>
  <si>
    <t>（３）賃金改善等実績総額</t>
    <rPh sb="3" eb="5">
      <t>チンギン</t>
    </rPh>
    <rPh sb="5" eb="7">
      <t>カイゼン</t>
    </rPh>
    <rPh sb="7" eb="8">
      <t>トウ</t>
    </rPh>
    <rPh sb="8" eb="10">
      <t>ジッセキ</t>
    </rPh>
    <rPh sb="10" eb="12">
      <t>ソウガク</t>
    </rPh>
    <phoneticPr fontId="4"/>
  </si>
  <si>
    <r>
      <t>③支払賃金</t>
    </r>
    <r>
      <rPr>
        <sz val="10"/>
        <rFont val="HGｺﾞｼｯｸM"/>
        <family val="3"/>
        <charset val="128"/>
      </rPr>
      <t>（役職手当、職務手当など職位、職責又は職務内容等に応じて決まって毎月支払われる手当及び基本給に限る。）</t>
    </r>
    <rPh sb="1" eb="3">
      <t>シハラ</t>
    </rPh>
    <rPh sb="3" eb="5">
      <t>チンギン</t>
    </rPh>
    <rPh sb="6" eb="8">
      <t>ヤクショク</t>
    </rPh>
    <rPh sb="8" eb="10">
      <t>テアテ</t>
    </rPh>
    <rPh sb="11" eb="13">
      <t>ショクム</t>
    </rPh>
    <rPh sb="13" eb="15">
      <t>テアテ</t>
    </rPh>
    <rPh sb="17" eb="19">
      <t>ショクイ</t>
    </rPh>
    <rPh sb="20" eb="22">
      <t>ショクセキ</t>
    </rPh>
    <rPh sb="22" eb="23">
      <t>マタ</t>
    </rPh>
    <rPh sb="24" eb="26">
      <t>ショクム</t>
    </rPh>
    <rPh sb="26" eb="28">
      <t>ナイヨウ</t>
    </rPh>
    <rPh sb="28" eb="29">
      <t>トウ</t>
    </rPh>
    <rPh sb="30" eb="31">
      <t>オウ</t>
    </rPh>
    <rPh sb="33" eb="34">
      <t>キ</t>
    </rPh>
    <rPh sb="37" eb="39">
      <t>マイツキ</t>
    </rPh>
    <rPh sb="39" eb="41">
      <t>シハラ</t>
    </rPh>
    <rPh sb="44" eb="46">
      <t>テアテ</t>
    </rPh>
    <rPh sb="46" eb="47">
      <t>オヨ</t>
    </rPh>
    <rPh sb="48" eb="51">
      <t>キホンキュウ</t>
    </rPh>
    <rPh sb="52" eb="53">
      <t>カギ</t>
    </rPh>
    <phoneticPr fontId="4"/>
  </si>
  <si>
    <t>（４）他施設との配分調整について</t>
    <rPh sb="3" eb="6">
      <t>タシセツ</t>
    </rPh>
    <rPh sb="8" eb="10">
      <t>ハイブン</t>
    </rPh>
    <rPh sb="10" eb="12">
      <t>チョウセイ</t>
    </rPh>
    <phoneticPr fontId="4"/>
  </si>
  <si>
    <t>※　別紙様式８別添２の「同一事業者内における拠出実績額・受入実績額一覧表」を添付すること。</t>
    <rPh sb="7" eb="9">
      <t>ベッテン</t>
    </rPh>
    <rPh sb="24" eb="26">
      <t>ジッセキ</t>
    </rPh>
    <rPh sb="38" eb="40">
      <t>テンプ</t>
    </rPh>
    <phoneticPr fontId="4"/>
  </si>
  <si>
    <t>加算実績額に要した費用の総額との差額（千円未満の端数は切り捨て）</t>
    <rPh sb="0" eb="2">
      <t>カサン</t>
    </rPh>
    <rPh sb="2" eb="5">
      <t>ジッセキガク</t>
    </rPh>
    <rPh sb="6" eb="7">
      <t>ヨウ</t>
    </rPh>
    <rPh sb="9" eb="11">
      <t>ヒヨウ</t>
    </rPh>
    <rPh sb="12" eb="14">
      <t>ソウガク</t>
    </rPh>
    <rPh sb="16" eb="18">
      <t>サガク</t>
    </rPh>
    <phoneticPr fontId="4"/>
  </si>
  <si>
    <t>加算Ⅱ新規事由の有無</t>
    <phoneticPr fontId="4"/>
  </si>
  <si>
    <t>加算Ⅱ新規事由あり</t>
    <phoneticPr fontId="4"/>
  </si>
  <si>
    <t>※加算Ⅱ新規事由の有無の別により以下により算出すること。
・加算Ⅱ新規事由がある場合：
（２）②－（３）①
・加算Ⅱ新規事由がない場合：
（２）①－｛別紙様式８別添１（６）③＋別紙様式８別添１（７）③｝</t>
    <phoneticPr fontId="4"/>
  </si>
  <si>
    <t>加算Ⅱ新規事由なし</t>
    <phoneticPr fontId="4"/>
  </si>
  <si>
    <t>具体的な支払い方法</t>
    <rPh sb="0" eb="3">
      <t>グタイテキ</t>
    </rPh>
    <rPh sb="4" eb="6">
      <t>シハラ</t>
    </rPh>
    <rPh sb="7" eb="9">
      <t>ホウホウ</t>
    </rPh>
    <phoneticPr fontId="4"/>
  </si>
  <si>
    <t>別紙様式８別添１</t>
    <rPh sb="0" eb="2">
      <t>ベッシ</t>
    </rPh>
    <rPh sb="2" eb="4">
      <t>ヨウシキ</t>
    </rPh>
    <rPh sb="5" eb="7">
      <t>ベッテン</t>
    </rPh>
    <phoneticPr fontId="4"/>
  </si>
  <si>
    <t>（６）副主任保育士等に係る賃金改善について（内訳）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4"/>
  </si>
  <si>
    <t>　　記載例に従って、下記の表に記載すること（職名・職種・改善した給与項目、算出方法が同じ場合には、まとめて記載すること）。</t>
    <phoneticPr fontId="4"/>
  </si>
  <si>
    <t>①賃金改善額　計</t>
    <rPh sb="1" eb="3">
      <t>チンギン</t>
    </rPh>
    <rPh sb="3" eb="5">
      <t>カイゼン</t>
    </rPh>
    <rPh sb="5" eb="6">
      <t>ガク</t>
    </rPh>
    <rPh sb="7" eb="8">
      <t>ケイ</t>
    </rPh>
    <phoneticPr fontId="4"/>
  </si>
  <si>
    <t>（７）職務分野別リーダー等に係る賃金改善について（内訳）</t>
    <rPh sb="3" eb="5">
      <t>ショクム</t>
    </rPh>
    <rPh sb="5" eb="8">
      <t>ブンヤベツ</t>
    </rPh>
    <rPh sb="12" eb="13">
      <t>トウ</t>
    </rPh>
    <rPh sb="14" eb="15">
      <t>カカ</t>
    </rPh>
    <rPh sb="16" eb="18">
      <t>チンギン</t>
    </rPh>
    <rPh sb="18" eb="20">
      <t>カイゼン</t>
    </rPh>
    <rPh sb="25" eb="27">
      <t>ウチワケ</t>
    </rPh>
    <phoneticPr fontId="4"/>
  </si>
  <si>
    <t>別紙様式８別添２</t>
    <rPh sb="0" eb="2">
      <t>ベッシ</t>
    </rPh>
    <rPh sb="2" eb="4">
      <t>ヨウシキ</t>
    </rPh>
    <rPh sb="5" eb="7">
      <t>ベッテン</t>
    </rPh>
    <phoneticPr fontId="4"/>
  </si>
  <si>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4"/>
  </si>
  <si>
    <t xml:space="preserve">①
</t>
    <phoneticPr fontId="4"/>
  </si>
  <si>
    <t>⑤③のうち、加算Ⅱの新規事由による賃金改善額</t>
    <rPh sb="6" eb="8">
      <t>カサン</t>
    </rPh>
    <rPh sb="10" eb="12">
      <t>シンキ</t>
    </rPh>
    <rPh sb="12" eb="14">
      <t>ジユウ</t>
    </rPh>
    <phoneticPr fontId="4"/>
  </si>
  <si>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4"/>
  </si>
  <si>
    <t>賃金改善内訳(職員別内訳)</t>
    <rPh sb="4" eb="6">
      <t>ウチワケ</t>
    </rPh>
    <rPh sb="7" eb="9">
      <t>ショクイン</t>
    </rPh>
    <rPh sb="9" eb="10">
      <t>ベツ</t>
    </rPh>
    <rPh sb="10" eb="12">
      <t>ウチワケ</t>
    </rPh>
    <phoneticPr fontId="4"/>
  </si>
  <si>
    <t>常勤・非常勤の別
※1</t>
    <rPh sb="0" eb="2">
      <t>ジョウキン</t>
    </rPh>
    <rPh sb="3" eb="6">
      <t>ヒジョウキン</t>
    </rPh>
    <rPh sb="7" eb="8">
      <t>ベツ</t>
    </rPh>
    <phoneticPr fontId="4"/>
  </si>
  <si>
    <t>常勤換算値
※2</t>
    <rPh sb="0" eb="2">
      <t>ジョウキン</t>
    </rPh>
    <rPh sb="2" eb="4">
      <t>カンサン</t>
    </rPh>
    <rPh sb="4" eb="5">
      <t>チ</t>
    </rPh>
    <phoneticPr fontId="4"/>
  </si>
  <si>
    <t>賃金改善に伴い増加する法定福利費等の事業主負担分　※4</t>
    <phoneticPr fontId="4"/>
  </si>
  <si>
    <t>基本給及び決まって毎月支払う手当</t>
    <rPh sb="0" eb="3">
      <t>キホンキュウ</t>
    </rPh>
    <rPh sb="3" eb="4">
      <t>オヨ</t>
    </rPh>
    <rPh sb="5" eb="6">
      <t>キ</t>
    </rPh>
    <rPh sb="9" eb="11">
      <t>マイツキ</t>
    </rPh>
    <rPh sb="11" eb="13">
      <t>シハラ</t>
    </rPh>
    <rPh sb="14" eb="16">
      <t>テアテ</t>
    </rPh>
    <phoneticPr fontId="4"/>
  </si>
  <si>
    <t>その他</t>
    <rPh sb="2" eb="3">
      <t>ホカ</t>
    </rPh>
    <phoneticPr fontId="4"/>
  </si>
  <si>
    <t>備考欄には、賃金改善実施期間中の採用や退職がある場合にはその旨、また、賃金改善額が他の職員と比較して高額(低額、賃金改善を実施しない場合も含む)である場合についてはその理由を記入すること。</t>
    <phoneticPr fontId="4"/>
  </si>
  <si>
    <t>「常勤」とは、当該施設・事業所の就業規則において定められている常勤の従事者が勤務すべき時間数（教育・保育に従事する者にあっては、１か月に勤務すべき時間数が120時間以上であるものに限る。）に達している者又は当該者以外の者であって１日６時間以上かつ月20日以上勤務するものをいい、「非常勤」とは常勤以外の者をいう。</t>
    <phoneticPr fontId="4"/>
  </si>
  <si>
    <t>賃金改善に伴い増加する法定福利費等の事業主負担分を除く。</t>
    <phoneticPr fontId="4"/>
  </si>
  <si>
    <t>他事業所への拠出額
（円）</t>
    <rPh sb="0" eb="1">
      <t>ホカ</t>
    </rPh>
    <rPh sb="1" eb="4">
      <t>ジギョウショ</t>
    </rPh>
    <rPh sb="6" eb="8">
      <t>キョシュツ</t>
    </rPh>
    <rPh sb="8" eb="9">
      <t>ガク</t>
    </rPh>
    <phoneticPr fontId="4"/>
  </si>
  <si>
    <t>他事業所からの受入額
（円）</t>
    <rPh sb="0" eb="1">
      <t>ホカ</t>
    </rPh>
    <rPh sb="1" eb="4">
      <t>ジギョウショ</t>
    </rPh>
    <rPh sb="7" eb="9">
      <t>ウケイレ</t>
    </rPh>
    <rPh sb="9" eb="10">
      <t>ガク</t>
    </rPh>
    <phoneticPr fontId="4"/>
  </si>
  <si>
    <t>うち基準年度からの増減額
（円）</t>
    <rPh sb="2" eb="4">
      <t>キジュン</t>
    </rPh>
    <phoneticPr fontId="4"/>
  </si>
  <si>
    <t>同一事業者が運営する全ての施設・事業所(特定教育・保育施設及び特定地域型保育事業所、特例保育を提供する施設)について記入すること。</t>
    <rPh sb="42" eb="44">
      <t>トクレイ</t>
    </rPh>
    <rPh sb="44" eb="46">
      <t>ホイク</t>
    </rPh>
    <rPh sb="47" eb="49">
      <t>テイキョウ</t>
    </rPh>
    <rPh sb="51" eb="53">
      <t>シセツ</t>
    </rPh>
    <phoneticPr fontId="4"/>
  </si>
  <si>
    <t>別紙様式10</t>
    <rPh sb="0" eb="2">
      <t>ベッシ</t>
    </rPh>
    <rPh sb="2" eb="4">
      <t>ヨウシキ</t>
    </rPh>
    <phoneticPr fontId="4"/>
  </si>
  <si>
    <t>（１）前年度の加算残額に対応する賃金改善の状況（前年度の加算残額がある場合のみ記入）</t>
    <rPh sb="3" eb="6">
      <t>ゼンネンド</t>
    </rPh>
    <rPh sb="7" eb="9">
      <t>カサン</t>
    </rPh>
    <rPh sb="9" eb="11">
      <t>ザンガク</t>
    </rPh>
    <rPh sb="12" eb="14">
      <t>タイオウ</t>
    </rPh>
    <rPh sb="16" eb="18">
      <t>チンギン</t>
    </rPh>
    <rPh sb="18" eb="20">
      <t>カイゼン</t>
    </rPh>
    <rPh sb="21" eb="23">
      <t>ジョウキョウ</t>
    </rPh>
    <rPh sb="24" eb="27">
      <t>ゼンネンド</t>
    </rPh>
    <rPh sb="28" eb="30">
      <t>カサン</t>
    </rPh>
    <rPh sb="30" eb="32">
      <t>ザンガク</t>
    </rPh>
    <rPh sb="35" eb="37">
      <t>バアイ</t>
    </rPh>
    <rPh sb="39" eb="41">
      <t>キニュウ</t>
    </rPh>
    <phoneticPr fontId="4"/>
  </si>
  <si>
    <t>（２）加算実績額</t>
    <rPh sb="3" eb="5">
      <t>カサン</t>
    </rPh>
    <rPh sb="5" eb="8">
      <t>ジッセキガク</t>
    </rPh>
    <phoneticPr fontId="4"/>
  </si>
  <si>
    <t>　　　　　　　　　　　　　　　　　　　　　　　　　　　　　　　　　　　　　　　　　　　　　　　　　　　　　　　　　　　　　　　　　　　　　　　　　　　　　　　　　　　　　　　　　　　　　　　　　　　　　　　　　　　　　　　　　　　　　　　　　　　　　　　　　　　　　　　　　　　　　　　　　　　　　　　　　　　　　　　　　　　　　　　　　　　　　　　　　　　　　　　　　　　　　　　　　　　　　　　　　　　　　　　　　　　　　　　　　　　　　　　　　　　　　　　　　　　　　　　　　　　　　　　　　　　　　　　　　　　　　　　　　　　　　　　　　　　　　　　　　　　　　　　　　　　　　　　　　　　　　　　　　　　　　　　　　　　　　　　　　　　　　　　　　　　　　　　　　　　　　　　　　　　　　　　　　　　　　　　</t>
    <phoneticPr fontId="4"/>
  </si>
  <si>
    <t>②賃金改善実績総額（③－④－⑤－⑥）</t>
    <rPh sb="5" eb="7">
      <t>ジッセキ</t>
    </rPh>
    <phoneticPr fontId="4"/>
  </si>
  <si>
    <t>⑧基準翌年度から加算当年度までの公定価格における人件費の改定分</t>
    <phoneticPr fontId="4"/>
  </si>
  <si>
    <t>（４）他施設への配分等について</t>
    <rPh sb="3" eb="4">
      <t>ホカ</t>
    </rPh>
    <rPh sb="4" eb="6">
      <t>シセツ</t>
    </rPh>
    <rPh sb="8" eb="10">
      <t>ハイブン</t>
    </rPh>
    <rPh sb="10" eb="11">
      <t>トウ</t>
    </rPh>
    <phoneticPr fontId="18"/>
  </si>
  <si>
    <t>拠出額</t>
    <rPh sb="0" eb="2">
      <t>キョシュツ</t>
    </rPh>
    <rPh sb="2" eb="3">
      <t>ガク</t>
    </rPh>
    <phoneticPr fontId="4"/>
  </si>
  <si>
    <t>受入額</t>
    <rPh sb="0" eb="1">
      <t>ウ</t>
    </rPh>
    <rPh sb="1" eb="2">
      <t>イ</t>
    </rPh>
    <rPh sb="2" eb="3">
      <t>ガク</t>
    </rPh>
    <phoneticPr fontId="4"/>
  </si>
  <si>
    <t>別紙様式10別添２の「同一事業者内における拠出見込額・受入見込額一覧表」を添付すること。</t>
    <rPh sb="6" eb="8">
      <t>ベッテン</t>
    </rPh>
    <phoneticPr fontId="4"/>
  </si>
  <si>
    <t>加算実績額に要した費用の総額との差額（千円未満の端数は切り捨て）
（２）①－別紙様式10別添１の「加算Ⅲによる賃金改善額」と「賃金改善に伴い増加する法定福利費等の事業主負担分」の総額欄の合計</t>
    <rPh sb="0" eb="2">
      <t>カサン</t>
    </rPh>
    <rPh sb="2" eb="5">
      <t>ジッセキガク</t>
    </rPh>
    <rPh sb="6" eb="7">
      <t>ヨウ</t>
    </rPh>
    <rPh sb="9" eb="11">
      <t>ヒヨウ</t>
    </rPh>
    <rPh sb="12" eb="14">
      <t>ソウガク</t>
    </rPh>
    <rPh sb="16" eb="18">
      <t>サガク</t>
    </rPh>
    <phoneticPr fontId="4"/>
  </si>
  <si>
    <t>加算Ⅲ新規事由あり</t>
    <phoneticPr fontId="4"/>
  </si>
  <si>
    <t>※加算Ⅲ新規事由ありの場合、以下についても算出すること。
（２）②－（３）①</t>
    <phoneticPr fontId="4"/>
  </si>
  <si>
    <t>加算Ⅲ新規事由の有無</t>
    <phoneticPr fontId="4"/>
  </si>
  <si>
    <t>加算Ⅲ新規事由なし</t>
    <phoneticPr fontId="4"/>
  </si>
  <si>
    <t>別紙様式10別添１</t>
    <rPh sb="0" eb="2">
      <t>ベッシ</t>
    </rPh>
    <rPh sb="2" eb="4">
      <t>ヨウシキ</t>
    </rPh>
    <rPh sb="6" eb="8">
      <t>ベッテン</t>
    </rPh>
    <phoneticPr fontId="4"/>
  </si>
  <si>
    <t>加算Ⅲによる賃金改善額　※3</t>
    <rPh sb="0" eb="2">
      <t>カサン</t>
    </rPh>
    <rPh sb="6" eb="8">
      <t>チンギン</t>
    </rPh>
    <rPh sb="8" eb="10">
      <t>カイゼン</t>
    </rPh>
    <rPh sb="10" eb="11">
      <t>ガク</t>
    </rPh>
    <phoneticPr fontId="4"/>
  </si>
  <si>
    <t>賃金改善月額※5</t>
    <rPh sb="0" eb="2">
      <t>チンギン</t>
    </rPh>
    <rPh sb="2" eb="4">
      <t>カイゼン</t>
    </rPh>
    <rPh sb="4" eb="6">
      <t>ゲツガク</t>
    </rPh>
    <phoneticPr fontId="4"/>
  </si>
  <si>
    <t>加算による賃金改善のうち、基本給及び決まって毎月支払う手当によるものの割合※6</t>
    <rPh sb="0" eb="2">
      <t>カサン</t>
    </rPh>
    <rPh sb="5" eb="7">
      <t>チンギン</t>
    </rPh>
    <rPh sb="7" eb="9">
      <t>カイゼン</t>
    </rPh>
    <rPh sb="13" eb="16">
      <t>キホンキュウ</t>
    </rPh>
    <rPh sb="16" eb="17">
      <t>オヨ</t>
    </rPh>
    <rPh sb="18" eb="19">
      <t>キ</t>
    </rPh>
    <rPh sb="22" eb="24">
      <t>マイツキ</t>
    </rPh>
    <rPh sb="24" eb="26">
      <t>シハラ</t>
    </rPh>
    <rPh sb="27" eb="29">
      <t>テアテ</t>
    </rPh>
    <rPh sb="35" eb="37">
      <t>ワリアイ</t>
    </rPh>
    <phoneticPr fontId="18"/>
  </si>
  <si>
    <t>施設・事業所に現に勤務している職員全員(職種を問わず、非常勤を含む。)を記入すること。</t>
    <phoneticPr fontId="4"/>
  </si>
  <si>
    <t>※1　</t>
    <phoneticPr fontId="4"/>
  </si>
  <si>
    <t>常勤換算値について、常勤の者については1.0とし、非常勤の者については、以下の算式によって得た値を記入すること。
〔算式〕
　常勤以外の職員の１か月の勤務時間数の合計÷各施設・事業所の就業規則等で定めた常勤職員の１か月の勤務時間数＝常勤換算値</t>
    <rPh sb="0" eb="2">
      <t>ジョウキン</t>
    </rPh>
    <rPh sb="2" eb="4">
      <t>カンサン</t>
    </rPh>
    <rPh sb="4" eb="5">
      <t>チ</t>
    </rPh>
    <rPh sb="10" eb="12">
      <t>ジョウキン</t>
    </rPh>
    <rPh sb="13" eb="14">
      <t>モノ</t>
    </rPh>
    <rPh sb="25" eb="28">
      <t>ヒジョウキン</t>
    </rPh>
    <rPh sb="29" eb="30">
      <t>モノ</t>
    </rPh>
    <rPh sb="36" eb="38">
      <t>イカ</t>
    </rPh>
    <rPh sb="39" eb="41">
      <t>サンシキ</t>
    </rPh>
    <rPh sb="45" eb="46">
      <t>エ</t>
    </rPh>
    <rPh sb="47" eb="48">
      <t>アタイ</t>
    </rPh>
    <rPh sb="49" eb="51">
      <t>キニュウ</t>
    </rPh>
    <phoneticPr fontId="4"/>
  </si>
  <si>
    <t>賃金改善に伴い増加する法定福利費等の事業主負担分については以下の算式により算定することを標準とする。
〔算式〕
加算前年度における法定福利費等の事業主負担分の総額÷加算前年度における賃金の総額×賃金改善額</t>
    <rPh sb="29" eb="31">
      <t>イカ</t>
    </rPh>
    <rPh sb="32" eb="34">
      <t>サンシキ</t>
    </rPh>
    <rPh sb="37" eb="39">
      <t>サンテイ</t>
    </rPh>
    <rPh sb="44" eb="46">
      <t>ヒョウジュン</t>
    </rPh>
    <rPh sb="52" eb="54">
      <t>サンシキ</t>
    </rPh>
    <rPh sb="59" eb="61">
      <t>ネンド</t>
    </rPh>
    <rPh sb="65" eb="67">
      <t>ホウテイ</t>
    </rPh>
    <rPh sb="67" eb="69">
      <t>フクリ</t>
    </rPh>
    <rPh sb="70" eb="71">
      <t>トウ</t>
    </rPh>
    <rPh sb="72" eb="75">
      <t>ジギョウヌシ</t>
    </rPh>
    <rPh sb="75" eb="77">
      <t>フタン</t>
    </rPh>
    <rPh sb="77" eb="78">
      <t>ブン</t>
    </rPh>
    <rPh sb="79" eb="81">
      <t>ソウガク</t>
    </rPh>
    <rPh sb="82" eb="84">
      <t>カサン</t>
    </rPh>
    <rPh sb="85" eb="87">
      <t>ネンド</t>
    </rPh>
    <rPh sb="91" eb="93">
      <t>チンギン</t>
    </rPh>
    <rPh sb="94" eb="96">
      <t>ソウガク</t>
    </rPh>
    <rPh sb="97" eb="99">
      <t>チンギン</t>
    </rPh>
    <rPh sb="99" eb="101">
      <t>カイゼン</t>
    </rPh>
    <rPh sb="101" eb="102">
      <t>ガク</t>
    </rPh>
    <phoneticPr fontId="4"/>
  </si>
  <si>
    <t>職員ごとの賃金改善月額について以下の算式によって得た金額を記入すること。
〔算式〕
当該年における賃金改善額÷賃金改善実施期間÷常勤換算値＝賃金改善月額</t>
    <rPh sb="0" eb="2">
      <t>ショクイン</t>
    </rPh>
    <rPh sb="5" eb="7">
      <t>チンギン</t>
    </rPh>
    <rPh sb="7" eb="9">
      <t>カイゼン</t>
    </rPh>
    <rPh sb="9" eb="11">
      <t>ゲツガク</t>
    </rPh>
    <rPh sb="15" eb="17">
      <t>イカ</t>
    </rPh>
    <rPh sb="18" eb="20">
      <t>サンシキ</t>
    </rPh>
    <rPh sb="24" eb="25">
      <t>エ</t>
    </rPh>
    <rPh sb="26" eb="28">
      <t>キンガク</t>
    </rPh>
    <rPh sb="29" eb="31">
      <t>キニュウ</t>
    </rPh>
    <rPh sb="38" eb="40">
      <t>サンシキ</t>
    </rPh>
    <rPh sb="42" eb="44">
      <t>トウガイ</t>
    </rPh>
    <rPh sb="44" eb="45">
      <t>ネン</t>
    </rPh>
    <rPh sb="49" eb="51">
      <t>チンギン</t>
    </rPh>
    <rPh sb="51" eb="53">
      <t>カイゼン</t>
    </rPh>
    <rPh sb="53" eb="54">
      <t>ガク</t>
    </rPh>
    <rPh sb="55" eb="57">
      <t>チンギン</t>
    </rPh>
    <rPh sb="57" eb="59">
      <t>カイゼン</t>
    </rPh>
    <rPh sb="59" eb="61">
      <t>ジッシ</t>
    </rPh>
    <rPh sb="61" eb="63">
      <t>キカン</t>
    </rPh>
    <rPh sb="64" eb="66">
      <t>ジョウキン</t>
    </rPh>
    <rPh sb="66" eb="68">
      <t>カンサン</t>
    </rPh>
    <rPh sb="68" eb="69">
      <t>チ</t>
    </rPh>
    <rPh sb="70" eb="72">
      <t>チンギン</t>
    </rPh>
    <rPh sb="72" eb="74">
      <t>カイゼン</t>
    </rPh>
    <phoneticPr fontId="4"/>
  </si>
  <si>
    <t>※6</t>
    <phoneticPr fontId="18"/>
  </si>
  <si>
    <t>「加算Ⅲによる賃金改善額」に占める「基本給及び決まって毎月支払う手当による金額」の割合が３分の２以上であることが必要。法定福利費等の事業主負担額を除く。</t>
    <rPh sb="1" eb="3">
      <t>カサン</t>
    </rPh>
    <rPh sb="14" eb="15">
      <t>シ</t>
    </rPh>
    <rPh sb="41" eb="43">
      <t>ワリアイ</t>
    </rPh>
    <rPh sb="44" eb="46">
      <t>サンブン</t>
    </rPh>
    <rPh sb="48" eb="50">
      <t>イジョウ</t>
    </rPh>
    <rPh sb="56" eb="58">
      <t>ヒツヨウ</t>
    </rPh>
    <phoneticPr fontId="18"/>
  </si>
  <si>
    <t>別紙様式10別添２</t>
    <rPh sb="0" eb="2">
      <t>ベッシ</t>
    </rPh>
    <rPh sb="2" eb="4">
      <t>ヨウシキ</t>
    </rPh>
    <rPh sb="6" eb="8">
      <t>ベッテン</t>
    </rPh>
    <phoneticPr fontId="4"/>
  </si>
  <si>
    <t>人数A</t>
    <rPh sb="0" eb="2">
      <t>ニンズウ</t>
    </rPh>
    <phoneticPr fontId="4"/>
  </si>
  <si>
    <t>人数B</t>
    <rPh sb="0" eb="2">
      <t>ニンズウ</t>
    </rPh>
    <phoneticPr fontId="4"/>
  </si>
  <si>
    <t>⑦起点賃金水準（⑧＋⑨）</t>
    <phoneticPr fontId="4"/>
  </si>
  <si>
    <t>⑧基準年度の賃金水準（当該年度に係る加算残額を含む）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4"/>
  </si>
  <si>
    <t>⑤起点賃金水準（⑥＋⑦）</t>
    <phoneticPr fontId="4"/>
  </si>
  <si>
    <r>
      <t>⑥基準年度の賃金水準</t>
    </r>
    <r>
      <rPr>
        <sz val="10"/>
        <rFont val="HGｺﾞｼｯｸM"/>
        <family val="3"/>
        <charset val="128"/>
      </rPr>
      <t>（当該年度に係る加算残額を含む。役職手当、職務手当など職位、職責又は職務内容等に応じて決まって毎月支払われる手当及び基本給に限る。）</t>
    </r>
    <rPh sb="66" eb="67">
      <t>オヨ</t>
    </rPh>
    <phoneticPr fontId="4"/>
  </si>
  <si>
    <t>⑥起点賃金水準（⑦＋⑧）</t>
    <phoneticPr fontId="4"/>
  </si>
  <si>
    <t>⑦基準年度の賃金水準（当該年度に係る加算残額を含む）</t>
    <rPh sb="1" eb="5">
      <t>キジュンネンド</t>
    </rPh>
    <rPh sb="6" eb="8">
      <t>チンギン</t>
    </rPh>
    <rPh sb="8" eb="10">
      <t>スイジュン</t>
    </rPh>
    <rPh sb="11" eb="13">
      <t>トウガイ</t>
    </rPh>
    <rPh sb="13" eb="15">
      <t>ネンド</t>
    </rPh>
    <rPh sb="16" eb="17">
      <t>カカ</t>
    </rPh>
    <rPh sb="18" eb="20">
      <t>カサン</t>
    </rPh>
    <rPh sb="20" eb="22">
      <t>ザンガク</t>
    </rPh>
    <rPh sb="23" eb="24">
      <t>フク</t>
    </rPh>
    <phoneticPr fontId="4"/>
  </si>
  <si>
    <t>賃金改善等実績総額（②＋⑨）（千円未満の端数は切り捨て）</t>
    <rPh sb="0" eb="2">
      <t>チンギン</t>
    </rPh>
    <rPh sb="2" eb="4">
      <t>カイゼン</t>
    </rPh>
    <rPh sb="4" eb="5">
      <t>トウ</t>
    </rPh>
    <rPh sb="5" eb="7">
      <t>ジッセキ</t>
    </rPh>
    <rPh sb="7" eb="9">
      <t>ソウガク</t>
    </rPh>
    <phoneticPr fontId="4"/>
  </si>
  <si>
    <t>⑥③のうち、加算Ⅲの新規事由による賃金改善額</t>
    <rPh sb="10" eb="14">
      <t>シンキジユウ</t>
    </rPh>
    <phoneticPr fontId="4"/>
  </si>
  <si>
    <r>
      <t xml:space="preserve">計
</t>
    </r>
    <r>
      <rPr>
        <sz val="12"/>
        <rFont val="ＭＳ ゴシック"/>
        <family val="3"/>
        <charset val="128"/>
      </rPr>
      <t>⑩
（⑦＋⑧＋⑨）</t>
    </r>
    <rPh sb="0" eb="1">
      <t>ケイ</t>
    </rPh>
    <phoneticPr fontId="4"/>
  </si>
  <si>
    <t>基本給
⑦</t>
    <phoneticPr fontId="4"/>
  </si>
  <si>
    <t>手当
⑧</t>
    <rPh sb="0" eb="2">
      <t>テアテ</t>
    </rPh>
    <phoneticPr fontId="4"/>
  </si>
  <si>
    <t>賞与
（一時金）
⑨</t>
    <rPh sb="0" eb="2">
      <t>ショウヨ</t>
    </rPh>
    <phoneticPr fontId="4"/>
  </si>
  <si>
    <t>賃金改善等実績総額（②＋⑩）（千円未満の端数は切り捨て）</t>
    <rPh sb="0" eb="2">
      <t>チンギン</t>
    </rPh>
    <rPh sb="2" eb="4">
      <t>カイゼン</t>
    </rPh>
    <rPh sb="4" eb="5">
      <t>トウ</t>
    </rPh>
    <rPh sb="5" eb="7">
      <t>ジッセキ</t>
    </rPh>
    <rPh sb="7" eb="9">
      <t>ソウガク</t>
    </rPh>
    <phoneticPr fontId="4"/>
  </si>
  <si>
    <t>⑩事業主負担増加相当総額</t>
    <rPh sb="10" eb="11">
      <t>ソウ</t>
    </rPh>
    <phoneticPr fontId="4"/>
  </si>
  <si>
    <r>
      <t>計
⑥</t>
    </r>
    <r>
      <rPr>
        <strike/>
        <sz val="14"/>
        <rFont val="ＭＳ ゴシック"/>
        <family val="3"/>
        <charset val="128"/>
      </rPr>
      <t xml:space="preserve">
</t>
    </r>
    <r>
      <rPr>
        <sz val="14"/>
        <rFont val="ＭＳ ゴシック"/>
        <family val="3"/>
        <charset val="128"/>
      </rPr>
      <t>（④＋⑤）</t>
    </r>
    <rPh sb="0" eb="1">
      <t>ケイ</t>
    </rPh>
    <phoneticPr fontId="4"/>
  </si>
  <si>
    <t>⑧基準年度に加算Ⅱの対象であり、かつ加算当年度に加算Ⅱの対象外となった職員に係る、基準年度における加算Ⅱに係る賃金改善額</t>
    <rPh sb="1" eb="3">
      <t>キジュン</t>
    </rPh>
    <rPh sb="3" eb="5">
      <t>ネンド</t>
    </rPh>
    <rPh sb="6" eb="8">
      <t>カサン</t>
    </rPh>
    <rPh sb="10" eb="12">
      <t>タイショウ</t>
    </rPh>
    <rPh sb="18" eb="20">
      <t>カサン</t>
    </rPh>
    <rPh sb="20" eb="22">
      <t>トウネン</t>
    </rPh>
    <rPh sb="22" eb="23">
      <t>ド</t>
    </rPh>
    <rPh sb="24" eb="26">
      <t>カサン</t>
    </rPh>
    <rPh sb="28" eb="31">
      <t>タイショウガイ</t>
    </rPh>
    <rPh sb="35" eb="37">
      <t>ショクイン</t>
    </rPh>
    <rPh sb="38" eb="39">
      <t>カカ</t>
    </rPh>
    <rPh sb="41" eb="43">
      <t>キジュン</t>
    </rPh>
    <rPh sb="43" eb="45">
      <t>ネンド</t>
    </rPh>
    <rPh sb="49" eb="51">
      <t>カサン</t>
    </rPh>
    <rPh sb="53" eb="54">
      <t>カカ</t>
    </rPh>
    <rPh sb="55" eb="57">
      <t>チンギン</t>
    </rPh>
    <rPh sb="57" eb="59">
      <t>カイゼン</t>
    </rPh>
    <rPh sb="59" eb="60">
      <t>ガク</t>
    </rPh>
    <phoneticPr fontId="4"/>
  </si>
  <si>
    <t>②賃金改善実績総額（③－④－⑤－⑧）</t>
    <phoneticPr fontId="4"/>
  </si>
  <si>
    <t>⑨事業主負担増加相当総額</t>
    <rPh sb="1" eb="4">
      <t>ジギョウヌシ</t>
    </rPh>
    <rPh sb="4" eb="6">
      <t>フタン</t>
    </rPh>
    <rPh sb="6" eb="8">
      <t>ゾウカ</t>
    </rPh>
    <rPh sb="8" eb="10">
      <t>ソウトウ</t>
    </rPh>
    <rPh sb="10" eb="12">
      <t>ソウガク</t>
    </rPh>
    <phoneticPr fontId="4"/>
  </si>
  <si>
    <t>⑨事業主負担増加相当総額</t>
    <rPh sb="8" eb="10">
      <t>ソウトウ</t>
    </rPh>
    <rPh sb="10" eb="11">
      <t>ソウ</t>
    </rPh>
    <phoneticPr fontId="4"/>
  </si>
  <si>
    <t>←【様式６】（３）⑩事業主負担増加相当総額</t>
    <phoneticPr fontId="4"/>
  </si>
  <si>
    <t>藤沢市</t>
    <rPh sb="0" eb="3">
      <t>フジサワシ</t>
    </rPh>
    <phoneticPr fontId="4"/>
  </si>
  <si>
    <t>令和６年度賃金改善実績報告書（処遇改善等加算Ⅰ）</t>
    <rPh sb="0" eb="2">
      <t>レイワ</t>
    </rPh>
    <rPh sb="3" eb="4">
      <t>ネン</t>
    </rPh>
    <rPh sb="4" eb="5">
      <t>ド</t>
    </rPh>
    <rPh sb="5" eb="7">
      <t>チンギン</t>
    </rPh>
    <rPh sb="7" eb="9">
      <t>カイゼン</t>
    </rPh>
    <rPh sb="9" eb="11">
      <t>ジッセキ</t>
    </rPh>
    <rPh sb="11" eb="14">
      <t>ホウコクショ</t>
    </rPh>
    <phoneticPr fontId="4"/>
  </si>
  <si>
    <t>令和６年度賃金改善実績報告書（処遇改善等加算Ⅱ）</t>
    <rPh sb="0" eb="2">
      <t>レイワ</t>
    </rPh>
    <rPh sb="3" eb="4">
      <t>ネン</t>
    </rPh>
    <rPh sb="4" eb="5">
      <t>ド</t>
    </rPh>
    <rPh sb="5" eb="7">
      <t>チンギン</t>
    </rPh>
    <rPh sb="7" eb="9">
      <t>カイゼン</t>
    </rPh>
    <rPh sb="9" eb="11">
      <t>ジッセキ</t>
    </rPh>
    <rPh sb="11" eb="14">
      <t>ホウコクショ</t>
    </rPh>
    <rPh sb="15" eb="17">
      <t>ショグウ</t>
    </rPh>
    <rPh sb="17" eb="19">
      <t>カイゼン</t>
    </rPh>
    <rPh sb="19" eb="20">
      <t>トウ</t>
    </rPh>
    <rPh sb="20" eb="22">
      <t>カサン</t>
    </rPh>
    <phoneticPr fontId="4"/>
  </si>
  <si>
    <t>令和６年度賃金改善実績報告書（処遇改善等加算Ⅲ）</t>
    <rPh sb="0" eb="2">
      <t>レイワ</t>
    </rPh>
    <rPh sb="3" eb="5">
      <t>ネンド</t>
    </rPh>
    <rPh sb="5" eb="7">
      <t>チンギン</t>
    </rPh>
    <rPh sb="7" eb="9">
      <t>カイゼン</t>
    </rPh>
    <rPh sb="9" eb="11">
      <t>ジッセキ</t>
    </rPh>
    <rPh sb="11" eb="14">
      <t>ホウコクショ</t>
    </rPh>
    <rPh sb="15" eb="17">
      <t>ショグウ</t>
    </rPh>
    <rPh sb="17" eb="19">
      <t>カイゼン</t>
    </rPh>
    <rPh sb="19" eb="20">
      <t>トウ</t>
    </rPh>
    <rPh sb="20" eb="22">
      <t>カサン</t>
    </rPh>
    <phoneticPr fontId="4"/>
  </si>
  <si>
    <t>事業者入力事項</t>
    <rPh sb="0" eb="3">
      <t>ジギョウシャ</t>
    </rPh>
    <rPh sb="3" eb="5">
      <t>ニュウリョク</t>
    </rPh>
    <rPh sb="5" eb="7">
      <t>ジコウ</t>
    </rPh>
    <phoneticPr fontId="4"/>
  </si>
  <si>
    <t>事業者情報</t>
    <rPh sb="0" eb="3">
      <t>ジギョウシャ</t>
    </rPh>
    <rPh sb="3" eb="5">
      <t>ジョウホウ</t>
    </rPh>
    <phoneticPr fontId="4"/>
  </si>
  <si>
    <t>所在地</t>
    <rPh sb="0" eb="3">
      <t>ショザイチ</t>
    </rPh>
    <phoneticPr fontId="4"/>
  </si>
  <si>
    <t>園長氏名</t>
    <rPh sb="0" eb="2">
      <t>エンチョウ</t>
    </rPh>
    <rPh sb="2" eb="4">
      <t>シメイ</t>
    </rPh>
    <phoneticPr fontId="4"/>
  </si>
  <si>
    <t>電話番号</t>
    <rPh sb="0" eb="2">
      <t>デンワ</t>
    </rPh>
    <rPh sb="2" eb="4">
      <t>バンゴウ</t>
    </rPh>
    <phoneticPr fontId="4"/>
  </si>
  <si>
    <t>Eメールアドレス</t>
    <phoneticPr fontId="4"/>
  </si>
  <si>
    <t>法人（又は個人）名</t>
    <phoneticPr fontId="4"/>
  </si>
  <si>
    <t>所在地</t>
    <phoneticPr fontId="4"/>
  </si>
  <si>
    <t>代表者役職・氏名</t>
    <phoneticPr fontId="4"/>
  </si>
  <si>
    <t>電話番号</t>
    <phoneticPr fontId="4"/>
  </si>
  <si>
    <t>資料作成者</t>
    <rPh sb="0" eb="1">
      <t>シ</t>
    </rPh>
    <rPh sb="1" eb="2">
      <t>リョウ</t>
    </rPh>
    <rPh sb="2" eb="3">
      <t>サク</t>
    </rPh>
    <rPh sb="3" eb="4">
      <t>シゲル</t>
    </rPh>
    <rPh sb="4" eb="5">
      <t>モノ</t>
    </rPh>
    <phoneticPr fontId="4"/>
  </si>
  <si>
    <t>氏名</t>
    <rPh sb="0" eb="2">
      <t>シメイ</t>
    </rPh>
    <phoneticPr fontId="4"/>
  </si>
  <si>
    <t>電話番号</t>
    <rPh sb="0" eb="4">
      <t>デンワバンゴウ</t>
    </rPh>
    <phoneticPr fontId="4"/>
  </si>
  <si>
    <t>メールアドレス</t>
    <phoneticPr fontId="4"/>
  </si>
  <si>
    <t>基本情報</t>
    <rPh sb="0" eb="4">
      <t>キホンジョウホウ</t>
    </rPh>
    <phoneticPr fontId="4"/>
  </si>
  <si>
    <t>　　</t>
    <phoneticPr fontId="4"/>
  </si>
  <si>
    <t>施設名</t>
    <rPh sb="0" eb="3">
      <t>シセツメイ</t>
    </rPh>
    <phoneticPr fontId="4"/>
  </si>
  <si>
    <t>施設類型</t>
    <rPh sb="0" eb="4">
      <t>シセツルイケイ</t>
    </rPh>
    <phoneticPr fontId="4"/>
  </si>
  <si>
    <t>就業規則に定める常勤職員の１月あたりの勤務時間数</t>
    <rPh sb="0" eb="2">
      <t>シュウギョウ</t>
    </rPh>
    <rPh sb="2" eb="4">
      <t>キソク</t>
    </rPh>
    <rPh sb="5" eb="6">
      <t>サダ</t>
    </rPh>
    <rPh sb="8" eb="10">
      <t>ジョウキン</t>
    </rPh>
    <rPh sb="10" eb="12">
      <t>ショクイン</t>
    </rPh>
    <rPh sb="14" eb="15">
      <t>ツキ</t>
    </rPh>
    <rPh sb="19" eb="23">
      <t>キンムジカン</t>
    </rPh>
    <rPh sb="23" eb="24">
      <t>スウ</t>
    </rPh>
    <phoneticPr fontId="4"/>
  </si>
  <si>
    <t>加算Ⅰ</t>
    <rPh sb="0" eb="2">
      <t>カサン</t>
    </rPh>
    <phoneticPr fontId="4"/>
  </si>
  <si>
    <t>加算Ⅱ</t>
    <rPh sb="0" eb="2">
      <t>カサン</t>
    </rPh>
    <phoneticPr fontId="4"/>
  </si>
  <si>
    <t>加算Ⅲ</t>
    <rPh sb="0" eb="2">
      <t>カサン</t>
    </rPh>
    <phoneticPr fontId="4"/>
  </si>
  <si>
    <t>改訂率</t>
    <rPh sb="0" eb="3">
      <t>カイテイリツ</t>
    </rPh>
    <phoneticPr fontId="4"/>
  </si>
  <si>
    <t>社会保険料率</t>
    <rPh sb="0" eb="2">
      <t>シャカイ</t>
    </rPh>
    <rPh sb="2" eb="5">
      <t>ホケンリョウ</t>
    </rPh>
    <rPh sb="5" eb="6">
      <t>リツ</t>
    </rPh>
    <phoneticPr fontId="4"/>
  </si>
  <si>
    <t>処遇改善等加算Ⅰの
総額（千円未満切捨）</t>
    <rPh sb="0" eb="2">
      <t>ショグウ</t>
    </rPh>
    <rPh sb="2" eb="4">
      <t>カイゼン</t>
    </rPh>
    <rPh sb="4" eb="5">
      <t>トウ</t>
    </rPh>
    <rPh sb="5" eb="7">
      <t>カサン</t>
    </rPh>
    <rPh sb="10" eb="12">
      <t>ソウガク</t>
    </rPh>
    <rPh sb="13" eb="15">
      <t>センエン</t>
    </rPh>
    <rPh sb="15" eb="19">
      <t>ミマンキリス</t>
    </rPh>
    <phoneticPr fontId="4"/>
  </si>
  <si>
    <t>賃金改善加算実績額
（千円未満切捨）</t>
    <phoneticPr fontId="4"/>
  </si>
  <si>
    <t>新規
事由</t>
    <rPh sb="0" eb="2">
      <t>シンキ</t>
    </rPh>
    <rPh sb="3" eb="5">
      <t>ジユウ</t>
    </rPh>
    <phoneticPr fontId="4"/>
  </si>
  <si>
    <r>
      <rPr>
        <b/>
        <sz val="10"/>
        <rFont val="ＭＳ Ｐゴシック"/>
        <family val="3"/>
        <charset val="128"/>
      </rPr>
      <t>【新規事由ありの場合のみ】</t>
    </r>
    <r>
      <rPr>
        <sz val="10"/>
        <rFont val="ＭＳ Ｐゴシック"/>
        <family val="3"/>
        <charset val="128"/>
      </rPr>
      <t xml:space="preserve">
</t>
    </r>
    <r>
      <rPr>
        <u/>
        <sz val="10"/>
        <rFont val="ＭＳ Ｐゴシック"/>
        <family val="3"/>
        <charset val="128"/>
      </rPr>
      <t>人件費改定前の</t>
    </r>
    <r>
      <rPr>
        <sz val="10"/>
        <rFont val="ＭＳ Ｐゴシック"/>
        <family val="3"/>
        <charset val="128"/>
      </rPr>
      <t>処遇改善等加算Ⅰの総額</t>
    </r>
    <rPh sb="1" eb="5">
      <t>シンキジユウ</t>
    </rPh>
    <rPh sb="8" eb="10">
      <t>バアイ</t>
    </rPh>
    <rPh sb="14" eb="17">
      <t>ジンケンヒ</t>
    </rPh>
    <rPh sb="17" eb="19">
      <t>カイテイ</t>
    </rPh>
    <rPh sb="19" eb="20">
      <t>マエ</t>
    </rPh>
    <rPh sb="21" eb="23">
      <t>ショグウ</t>
    </rPh>
    <phoneticPr fontId="4"/>
  </si>
  <si>
    <t>新規事由に
係る加算率※</t>
    <phoneticPr fontId="4"/>
  </si>
  <si>
    <t>基礎分の
加算率</t>
    <rPh sb="0" eb="2">
      <t>キソ</t>
    </rPh>
    <rPh sb="2" eb="3">
      <t>ブン</t>
    </rPh>
    <rPh sb="5" eb="7">
      <t>カサン</t>
    </rPh>
    <rPh sb="7" eb="8">
      <t>リツ</t>
    </rPh>
    <phoneticPr fontId="4"/>
  </si>
  <si>
    <t>賃金改善要件分の加算率</t>
    <phoneticPr fontId="4"/>
  </si>
  <si>
    <t>前年度の
加算残額</t>
    <rPh sb="0" eb="3">
      <t>ゼンネンド</t>
    </rPh>
    <rPh sb="5" eb="9">
      <t>カサンザンガク</t>
    </rPh>
    <phoneticPr fontId="4"/>
  </si>
  <si>
    <t>賃金改善加算実績額（千円未満切捨）</t>
    <rPh sb="0" eb="2">
      <t>チンギン</t>
    </rPh>
    <rPh sb="2" eb="4">
      <t>カイゼン</t>
    </rPh>
    <rPh sb="4" eb="6">
      <t>カサン</t>
    </rPh>
    <rPh sb="6" eb="8">
      <t>ジッセキ</t>
    </rPh>
    <rPh sb="8" eb="9">
      <t>ガク</t>
    </rPh>
    <phoneticPr fontId="4"/>
  </si>
  <si>
    <r>
      <rPr>
        <b/>
        <sz val="10"/>
        <rFont val="ＭＳ Ｐゴシック"/>
        <family val="3"/>
        <charset val="128"/>
      </rPr>
      <t>【新規事由ありの場合のみ】</t>
    </r>
    <r>
      <rPr>
        <sz val="10"/>
        <rFont val="ＭＳ Ｐゴシック"/>
        <family val="3"/>
        <charset val="128"/>
      </rPr>
      <t xml:space="preserve">
</t>
    </r>
    <r>
      <rPr>
        <u/>
        <sz val="10"/>
        <rFont val="ＭＳ Ｐゴシック"/>
        <family val="3"/>
        <charset val="128"/>
      </rPr>
      <t>人件費改定前の</t>
    </r>
    <r>
      <rPr>
        <sz val="10"/>
        <rFont val="ＭＳ Ｐゴシック"/>
        <family val="3"/>
        <charset val="128"/>
      </rPr>
      <t>賃金改善加算実績額</t>
    </r>
    <rPh sb="1" eb="5">
      <t>シンキジユウ</t>
    </rPh>
    <rPh sb="8" eb="10">
      <t>バアイ</t>
    </rPh>
    <phoneticPr fontId="4"/>
  </si>
  <si>
    <t>賃金改善加算実績額（千円未満切捨）</t>
    <rPh sb="0" eb="2">
      <t>チンギン</t>
    </rPh>
    <rPh sb="2" eb="4">
      <t>カイゼン</t>
    </rPh>
    <rPh sb="4" eb="6">
      <t>カサン</t>
    </rPh>
    <rPh sb="6" eb="8">
      <t>ジッセキ</t>
    </rPh>
    <rPh sb="8" eb="9">
      <t>ガク</t>
    </rPh>
    <rPh sb="10" eb="12">
      <t>センエン</t>
    </rPh>
    <rPh sb="12" eb="14">
      <t>ミマン</t>
    </rPh>
    <rPh sb="14" eb="15">
      <t>キリ</t>
    </rPh>
    <rPh sb="15" eb="16">
      <t>シャ</t>
    </rPh>
    <phoneticPr fontId="4"/>
  </si>
  <si>
    <t>前年度の
加算残額</t>
    <rPh sb="0" eb="3">
      <t>ゼンネンド</t>
    </rPh>
    <rPh sb="5" eb="7">
      <t>カサン</t>
    </rPh>
    <rPh sb="7" eb="9">
      <t>ザンガク</t>
    </rPh>
    <phoneticPr fontId="4"/>
  </si>
  <si>
    <t>基準年度</t>
    <rPh sb="0" eb="2">
      <t>キジュン</t>
    </rPh>
    <rPh sb="2" eb="4">
      <t>ネンド</t>
    </rPh>
    <phoneticPr fontId="4"/>
  </si>
  <si>
    <t>加算当年度</t>
    <rPh sb="0" eb="5">
      <t>カサントウネンド</t>
    </rPh>
    <phoneticPr fontId="4"/>
  </si>
  <si>
    <t>※処遇改善加算Ⅰ　新規事由ありの場合</t>
    <rPh sb="1" eb="3">
      <t>ショグウ</t>
    </rPh>
    <rPh sb="3" eb="5">
      <t>カイゼン</t>
    </rPh>
    <rPh sb="5" eb="7">
      <t>カサン</t>
    </rPh>
    <rPh sb="9" eb="13">
      <t>シンキジユウ</t>
    </rPh>
    <rPh sb="16" eb="18">
      <t>バアイ</t>
    </rPh>
    <phoneticPr fontId="4"/>
  </si>
  <si>
    <t>※処遇改善加算Ⅱ　新規事由ありの場合</t>
    <rPh sb="5" eb="7">
      <t>カサン</t>
    </rPh>
    <phoneticPr fontId="4"/>
  </si>
  <si>
    <t>※処遇改善加算Ⅲ　新規事由ありの場合</t>
    <rPh sb="5" eb="7">
      <t>カサン</t>
    </rPh>
    <phoneticPr fontId="4"/>
  </si>
  <si>
    <t>⑩のうち
加算前年度の加算Ⅱ残額に係る支払賃金※6
⑫</t>
    <phoneticPr fontId="4"/>
  </si>
  <si>
    <t>⑩のうち
加算前年度の加算Ⅲ残額に係る支払賃金※6
⑬</t>
    <phoneticPr fontId="4"/>
  </si>
  <si>
    <t>⑩のうち
加算Ⅱの新規事由による賃金改善額※7
⑭</t>
    <phoneticPr fontId="4"/>
  </si>
  <si>
    <t>⑩のうち
加算Ⅲの新規事由による賃金改善額※8
⑮</t>
    <rPh sb="9" eb="13">
      <t>シンキジユウ</t>
    </rPh>
    <phoneticPr fontId="4"/>
  </si>
  <si>
    <t>賃金改善
実績額
⑯
（⑩-⑥-⑪-⑫-⑬-⑭-⑮）</t>
    <rPh sb="0" eb="2">
      <t>チンギン</t>
    </rPh>
    <rPh sb="2" eb="4">
      <t>カイゼン</t>
    </rPh>
    <rPh sb="5" eb="7">
      <t>ジッセキ</t>
    </rPh>
    <phoneticPr fontId="4"/>
  </si>
  <si>
    <t>うち法定福利費等の事業主負担増加額</t>
    <rPh sb="2" eb="7">
      <t>ホウテイフクリヒ</t>
    </rPh>
    <rPh sb="7" eb="8">
      <t>トウ</t>
    </rPh>
    <rPh sb="9" eb="12">
      <t>ジギョウヌシ</t>
    </rPh>
    <rPh sb="12" eb="14">
      <t>フタン</t>
    </rPh>
    <rPh sb="14" eb="16">
      <t>ゾウカ</t>
    </rPh>
    <rPh sb="16" eb="17">
      <t>ガク</t>
    </rPh>
    <phoneticPr fontId="4"/>
  </si>
  <si>
    <t>令和６年４月　～　令和７年３月</t>
    <rPh sb="0" eb="2">
      <t>レイワ</t>
    </rPh>
    <rPh sb="3" eb="4">
      <t>ネン</t>
    </rPh>
    <rPh sb="5" eb="6">
      <t>ガツ</t>
    </rPh>
    <rPh sb="9" eb="11">
      <t>レイワ</t>
    </rPh>
    <rPh sb="12" eb="13">
      <t>ネン</t>
    </rPh>
    <rPh sb="14" eb="15">
      <t>ガツ</t>
    </rPh>
    <phoneticPr fontId="4"/>
  </si>
  <si>
    <t>うち法定福利費等の事業主負担増加額</t>
    <phoneticPr fontId="4"/>
  </si>
  <si>
    <t>例</t>
    <rPh sb="0" eb="1">
      <t>レイ</t>
    </rPh>
    <phoneticPr fontId="4"/>
  </si>
  <si>
    <t>藤沢花子</t>
    <rPh sb="0" eb="2">
      <t>フジサワ</t>
    </rPh>
    <rPh sb="2" eb="4">
      <t>ハナコ</t>
    </rPh>
    <phoneticPr fontId="4"/>
  </si>
  <si>
    <t>○</t>
  </si>
  <si>
    <t>常勤</t>
  </si>
  <si>
    <t>×</t>
  </si>
  <si>
    <t>令和５年度の加算残額に対応した支払い賃金額（法定福利費等の事業主負担増加額を含む）</t>
    <rPh sb="6" eb="8">
      <t>カサン</t>
    </rPh>
    <rPh sb="8" eb="10">
      <t>ザンガク</t>
    </rPh>
    <rPh sb="11" eb="13">
      <t>タイオウ</t>
    </rPh>
    <rPh sb="15" eb="17">
      <t>シハラ</t>
    </rPh>
    <rPh sb="18" eb="20">
      <t>チンギン</t>
    </rPh>
    <rPh sb="20" eb="21">
      <t>ガク</t>
    </rPh>
    <phoneticPr fontId="4"/>
  </si>
  <si>
    <t>加算Ⅰ改善有無</t>
    <rPh sb="0" eb="2">
      <t>カサン</t>
    </rPh>
    <rPh sb="3" eb="7">
      <t>カイゼンウム</t>
    </rPh>
    <phoneticPr fontId="4"/>
  </si>
  <si>
    <t>加算Ⅱ改善有無</t>
    <rPh sb="0" eb="2">
      <t>カサン</t>
    </rPh>
    <rPh sb="3" eb="7">
      <t>カイゼンウム</t>
    </rPh>
    <phoneticPr fontId="4"/>
  </si>
  <si>
    <t>加算Ⅲ改善有無</t>
    <rPh sb="0" eb="2">
      <t>カサン</t>
    </rPh>
    <rPh sb="3" eb="5">
      <t>カイゼン</t>
    </rPh>
    <rPh sb="5" eb="7">
      <t>ウム</t>
    </rPh>
    <phoneticPr fontId="4"/>
  </si>
  <si>
    <t>③人数Ｂ以上の人数に賃金改善ができていますか</t>
    <rPh sb="1" eb="3">
      <t>ニンズウ</t>
    </rPh>
    <rPh sb="4" eb="6">
      <t>イジョウ</t>
    </rPh>
    <rPh sb="7" eb="9">
      <t>ニンズウ</t>
    </rPh>
    <rPh sb="10" eb="12">
      <t>チンギン</t>
    </rPh>
    <rPh sb="12" eb="14">
      <t>カイゼン</t>
    </rPh>
    <phoneticPr fontId="4"/>
  </si>
  <si>
    <t>基本給及び
毎月決まって
支払う手当</t>
    <rPh sb="0" eb="3">
      <t>キホンキュウ</t>
    </rPh>
    <rPh sb="3" eb="4">
      <t>オヨ</t>
    </rPh>
    <rPh sb="6" eb="8">
      <t>マイツキ</t>
    </rPh>
    <rPh sb="8" eb="9">
      <t>キ</t>
    </rPh>
    <rPh sb="13" eb="15">
      <t>シハラ</t>
    </rPh>
    <rPh sb="16" eb="18">
      <t>テアテ</t>
    </rPh>
    <phoneticPr fontId="4"/>
  </si>
  <si>
    <t>賞与
又は
一時金</t>
    <rPh sb="0" eb="2">
      <t>ショウヨ</t>
    </rPh>
    <rPh sb="3" eb="4">
      <t>マタ</t>
    </rPh>
    <rPh sb="6" eb="8">
      <t>イチジ</t>
    </rPh>
    <rPh sb="8" eb="9">
      <t>キン</t>
    </rPh>
    <phoneticPr fontId="4"/>
  </si>
  <si>
    <t>計</t>
    <rPh sb="0" eb="1">
      <t>ケイ</t>
    </rPh>
    <phoneticPr fontId="4"/>
  </si>
  <si>
    <t>★人勧分の改定状況部分⑤の内訳</t>
    <rPh sb="1" eb="3">
      <t>ジンカン</t>
    </rPh>
    <rPh sb="3" eb="4">
      <t>ブン</t>
    </rPh>
    <rPh sb="5" eb="11">
      <t>カイテイジョウキョウブブン</t>
    </rPh>
    <rPh sb="13" eb="15">
      <t>ウチワケ</t>
    </rPh>
    <phoneticPr fontId="4"/>
  </si>
  <si>
    <t>＜算式１＞「加算当年度の加算Ⅰの加算額総額（増額改定を反映させた額）」×｛「増額改定に係る改定率」÷「加算当年度に適用を受けた基礎分及び賃金改善要件分に係る加算額」）×0.9</t>
    <rPh sb="1" eb="3">
      <t>サンシキ</t>
    </rPh>
    <rPh sb="6" eb="8">
      <t>カサン</t>
    </rPh>
    <rPh sb="8" eb="11">
      <t>トウネンド</t>
    </rPh>
    <rPh sb="12" eb="14">
      <t>カサン</t>
    </rPh>
    <rPh sb="16" eb="19">
      <t>カサンガク</t>
    </rPh>
    <rPh sb="19" eb="21">
      <t>ソウガク</t>
    </rPh>
    <rPh sb="22" eb="24">
      <t>ゾウガク</t>
    </rPh>
    <rPh sb="24" eb="26">
      <t>カイテイ</t>
    </rPh>
    <rPh sb="27" eb="29">
      <t>ハンエイ</t>
    </rPh>
    <rPh sb="32" eb="33">
      <t>ガク</t>
    </rPh>
    <rPh sb="38" eb="40">
      <t>ゾウガク</t>
    </rPh>
    <rPh sb="40" eb="42">
      <t>カイテイ</t>
    </rPh>
    <rPh sb="43" eb="44">
      <t>カカ</t>
    </rPh>
    <rPh sb="45" eb="47">
      <t>カイテイ</t>
    </rPh>
    <rPh sb="47" eb="48">
      <t>リツ</t>
    </rPh>
    <rPh sb="51" eb="53">
      <t>カサン</t>
    </rPh>
    <rPh sb="53" eb="56">
      <t>トウネンド</t>
    </rPh>
    <rPh sb="57" eb="59">
      <t>テキヨウ</t>
    </rPh>
    <rPh sb="60" eb="61">
      <t>ウ</t>
    </rPh>
    <rPh sb="63" eb="65">
      <t>キソ</t>
    </rPh>
    <rPh sb="65" eb="66">
      <t>ブン</t>
    </rPh>
    <rPh sb="66" eb="67">
      <t>オヨ</t>
    </rPh>
    <rPh sb="68" eb="70">
      <t>チンギン</t>
    </rPh>
    <rPh sb="70" eb="72">
      <t>カイゼン</t>
    </rPh>
    <rPh sb="72" eb="74">
      <t>ヨウケン</t>
    </rPh>
    <rPh sb="74" eb="75">
      <t>ブン</t>
    </rPh>
    <rPh sb="76" eb="77">
      <t>カカ</t>
    </rPh>
    <rPh sb="78" eb="81">
      <t>カサンガク</t>
    </rPh>
    <phoneticPr fontId="4"/>
  </si>
  <si>
    <t>＜算式２＞「加算前年度における法定福利費等の事業主負担分総額」÷「加算前年度における賃金の総額」×「基準翌年度から加算当年度までの公定価格における人件費の改定分」</t>
    <rPh sb="1" eb="3">
      <t>サンシキ</t>
    </rPh>
    <rPh sb="6" eb="8">
      <t>カサン</t>
    </rPh>
    <rPh sb="8" eb="11">
      <t>ゼンネンド</t>
    </rPh>
    <rPh sb="15" eb="17">
      <t>ホウテイ</t>
    </rPh>
    <rPh sb="17" eb="19">
      <t>フクリ</t>
    </rPh>
    <rPh sb="19" eb="20">
      <t>ヒ</t>
    </rPh>
    <rPh sb="20" eb="21">
      <t>トウ</t>
    </rPh>
    <rPh sb="22" eb="25">
      <t>ジギョウヌシ</t>
    </rPh>
    <rPh sb="25" eb="27">
      <t>フタン</t>
    </rPh>
    <rPh sb="27" eb="28">
      <t>ブン</t>
    </rPh>
    <rPh sb="28" eb="30">
      <t>ソウガク</t>
    </rPh>
    <rPh sb="33" eb="35">
      <t>カサン</t>
    </rPh>
    <rPh sb="35" eb="38">
      <t>ゼンネンド</t>
    </rPh>
    <rPh sb="42" eb="44">
      <t>チンギン</t>
    </rPh>
    <rPh sb="45" eb="47">
      <t>ソウガク</t>
    </rPh>
    <rPh sb="50" eb="52">
      <t>キジュン</t>
    </rPh>
    <rPh sb="52" eb="55">
      <t>ヨクネンド</t>
    </rPh>
    <rPh sb="57" eb="59">
      <t>カサン</t>
    </rPh>
    <rPh sb="59" eb="62">
      <t>トウネンド</t>
    </rPh>
    <rPh sb="65" eb="67">
      <t>コウテイ</t>
    </rPh>
    <rPh sb="67" eb="69">
      <t>カカク</t>
    </rPh>
    <rPh sb="73" eb="76">
      <t>ジンケンヒ</t>
    </rPh>
    <rPh sb="77" eb="79">
      <t>カイテイ</t>
    </rPh>
    <rPh sb="79" eb="80">
      <t>ブン</t>
    </rPh>
    <phoneticPr fontId="4"/>
  </si>
  <si>
    <t>（月額）</t>
    <rPh sb="1" eb="3">
      <t>ゲツガク</t>
    </rPh>
    <phoneticPr fontId="4"/>
  </si>
  <si>
    <t>令和５年度</t>
    <rPh sb="0" eb="2">
      <t>レイワ</t>
    </rPh>
    <rPh sb="3" eb="5">
      <t>ネンド</t>
    </rPh>
    <phoneticPr fontId="4"/>
  </si>
  <si>
    <t>令和６年度</t>
    <rPh sb="0" eb="2">
      <t>レイワ</t>
    </rPh>
    <rPh sb="3" eb="5">
      <t>ネンド</t>
    </rPh>
    <phoneticPr fontId="4"/>
  </si>
  <si>
    <t>２年目</t>
    <rPh sb="1" eb="3">
      <t>ネンメ</t>
    </rPh>
    <phoneticPr fontId="4"/>
  </si>
  <si>
    <t>１年目</t>
    <rPh sb="1" eb="3">
      <t>ネンメ</t>
    </rPh>
    <phoneticPr fontId="4"/>
  </si>
  <si>
    <t>２６万円</t>
    <rPh sb="2" eb="4">
      <t>マンエン</t>
    </rPh>
    <phoneticPr fontId="4"/>
  </si>
  <si>
    <t>２１万円</t>
    <rPh sb="2" eb="4">
      <t>マンエン</t>
    </rPh>
    <phoneticPr fontId="4"/>
  </si>
  <si>
    <t>２０万円</t>
    <rPh sb="2" eb="4">
      <t>マンエン</t>
    </rPh>
    <phoneticPr fontId="4"/>
  </si>
  <si>
    <t>２５万円</t>
    <rPh sb="2" eb="4">
      <t>マンエン</t>
    </rPh>
    <phoneticPr fontId="4"/>
  </si>
  <si>
    <t>２４万円</t>
    <rPh sb="2" eb="4">
      <t>マンエン</t>
    </rPh>
    <phoneticPr fontId="4"/>
  </si>
  <si>
    <t>給与表</t>
    <rPh sb="0" eb="3">
      <t>キュウヨヒョウ</t>
    </rPh>
    <phoneticPr fontId="4"/>
  </si>
  <si>
    <t>※基準年度における賃金水準を適用した場合の賃金の出し方例</t>
    <rPh sb="24" eb="25">
      <t>ダ</t>
    </rPh>
    <rPh sb="26" eb="27">
      <t>カタ</t>
    </rPh>
    <rPh sb="27" eb="28">
      <t>レイ</t>
    </rPh>
    <phoneticPr fontId="4"/>
  </si>
  <si>
    <t>シートの色合いを変える</t>
    <rPh sb="4" eb="6">
      <t>イロア</t>
    </rPh>
    <rPh sb="8" eb="9">
      <t>カ</t>
    </rPh>
    <phoneticPr fontId="4"/>
  </si>
  <si>
    <t>横浜市のテキストの参考資料の書き方</t>
    <rPh sb="0" eb="3">
      <t>ヨコハマシ</t>
    </rPh>
    <rPh sb="9" eb="13">
      <t>サンコウシリョウ</t>
    </rPh>
    <rPh sb="14" eb="15">
      <t>カ</t>
    </rPh>
    <rPh sb="16" eb="17">
      <t>カタ</t>
    </rPh>
    <phoneticPr fontId="4"/>
  </si>
  <si>
    <t>6/20頃までには整えたい。期限は8/20とかにするかな。</t>
    <rPh sb="4" eb="5">
      <t>ゴロ</t>
    </rPh>
    <rPh sb="9" eb="10">
      <t>トトノ</t>
    </rPh>
    <rPh sb="14" eb="16">
      <t>キゲン</t>
    </rPh>
    <phoneticPr fontId="4"/>
  </si>
  <si>
    <t>様式６別添１のコメント表示消す　町田市くらいスッキリさせるイメージ</t>
    <rPh sb="0" eb="2">
      <t>ヨウシキ</t>
    </rPh>
    <rPh sb="3" eb="5">
      <t>ベッテン</t>
    </rPh>
    <rPh sb="11" eb="13">
      <t>ヒョウジ</t>
    </rPh>
    <rPh sb="13" eb="14">
      <t>ケ</t>
    </rPh>
    <rPh sb="16" eb="18">
      <t>マチダ</t>
    </rPh>
    <rPh sb="18" eb="19">
      <t>シ</t>
    </rPh>
    <phoneticPr fontId="4"/>
  </si>
  <si>
    <t>加算残額を発生させてはいけないものではありません！</t>
    <rPh sb="0" eb="2">
      <t>カサン</t>
    </rPh>
    <rPh sb="2" eb="4">
      <t>ザンガク</t>
    </rPh>
    <rPh sb="5" eb="7">
      <t>ハッセイ</t>
    </rPh>
    <phoneticPr fontId="4"/>
  </si>
  <si>
    <t>ありのままを報告するようにしてください！</t>
    <rPh sb="6" eb="8">
      <t>ホウコク</t>
    </rPh>
    <phoneticPr fontId="4"/>
  </si>
  <si>
    <t>作成要領の年度更新作業</t>
    <rPh sb="0" eb="2">
      <t>サクセイ</t>
    </rPh>
    <rPh sb="2" eb="4">
      <t>ヨウリョウ</t>
    </rPh>
    <rPh sb="5" eb="7">
      <t>ネンド</t>
    </rPh>
    <rPh sb="7" eb="9">
      <t>コウシン</t>
    </rPh>
    <rPh sb="9" eb="11">
      <t>サギョウ</t>
    </rPh>
    <phoneticPr fontId="4"/>
  </si>
  <si>
    <t>のメッセージをどこかに差し込みたい。</t>
    <rPh sb="11" eb="12">
      <t>サ</t>
    </rPh>
    <rPh sb="13" eb="14">
      <t>コ</t>
    </rPh>
    <phoneticPr fontId="4"/>
  </si>
  <si>
    <t>加算実績額の入れ間違いも防ぐ工夫を</t>
    <rPh sb="0" eb="2">
      <t>カサン</t>
    </rPh>
    <rPh sb="2" eb="4">
      <t>ジッセキ</t>
    </rPh>
    <rPh sb="4" eb="5">
      <t>ガク</t>
    </rPh>
    <rPh sb="6" eb="7">
      <t>イ</t>
    </rPh>
    <rPh sb="8" eb="10">
      <t>マチガ</t>
    </rPh>
    <rPh sb="12" eb="13">
      <t>フセ</t>
    </rPh>
    <rPh sb="14" eb="16">
      <t>クフウ</t>
    </rPh>
    <phoneticPr fontId="4"/>
  </si>
  <si>
    <t>※加算Ⅱに係るもっとも低い値</t>
    <rPh sb="1" eb="3">
      <t>カサン</t>
    </rPh>
    <rPh sb="5" eb="6">
      <t>カカ</t>
    </rPh>
    <rPh sb="11" eb="12">
      <t>ヒク</t>
    </rPh>
    <rPh sb="13" eb="14">
      <t>アタイ</t>
    </rPh>
    <phoneticPr fontId="4"/>
  </si>
  <si>
    <t>④副主任保育士等と職務分野別リーダー等を兼務している職員に対し、
　月額合計40.000円以上の賃金改善をしていませんか</t>
    <phoneticPr fontId="4"/>
  </si>
  <si>
    <t>⑤職務分野別リーダー等に対する賃金改善額は、副主任保育士等の賃金改善額の
　うち、もっとも低い額を超えていませんか</t>
    <rPh sb="12" eb="13">
      <t>タイ</t>
    </rPh>
    <rPh sb="15" eb="17">
      <t>チンギン</t>
    </rPh>
    <rPh sb="17" eb="20">
      <t>カイゼンガク</t>
    </rPh>
    <rPh sb="22" eb="25">
      <t>フクシュニン</t>
    </rPh>
    <rPh sb="25" eb="28">
      <t>ホイクシ</t>
    </rPh>
    <rPh sb="28" eb="29">
      <t>トウ</t>
    </rPh>
    <rPh sb="30" eb="32">
      <t>チンギン</t>
    </rPh>
    <rPh sb="32" eb="34">
      <t>カイゼン</t>
    </rPh>
    <rPh sb="34" eb="35">
      <t>ガク</t>
    </rPh>
    <rPh sb="45" eb="46">
      <t>ヒク</t>
    </rPh>
    <rPh sb="47" eb="48">
      <t>ガク</t>
    </rPh>
    <rPh sb="49" eb="50">
      <t>コ</t>
    </rPh>
    <phoneticPr fontId="4"/>
  </si>
  <si>
    <t>Ｃさん</t>
    <phoneticPr fontId="4"/>
  </si>
  <si>
    <t>職員名</t>
    <rPh sb="0" eb="3">
      <t>ショクインメイ</t>
    </rPh>
    <phoneticPr fontId="4"/>
  </si>
  <si>
    <t>賃金改善実績報告書（事業者入力） 作成要領</t>
    <rPh sb="0" eb="2">
      <t>チンギン</t>
    </rPh>
    <rPh sb="2" eb="4">
      <t>カイゼン</t>
    </rPh>
    <rPh sb="4" eb="6">
      <t>ジッセキ</t>
    </rPh>
    <rPh sb="6" eb="9">
      <t>ホウコクショ</t>
    </rPh>
    <rPh sb="10" eb="13">
      <t>ジギョウシャ</t>
    </rPh>
    <rPh sb="13" eb="15">
      <t>ニュウリョク</t>
    </rPh>
    <rPh sb="17" eb="19">
      <t>サクセイ</t>
    </rPh>
    <rPh sb="19" eb="21">
      <t>ヨウリョウ</t>
    </rPh>
    <phoneticPr fontId="4"/>
  </si>
  <si>
    <t>項　目</t>
    <rPh sb="0" eb="1">
      <t>コウ</t>
    </rPh>
    <rPh sb="2" eb="3">
      <t>メ</t>
    </rPh>
    <phoneticPr fontId="4"/>
  </si>
  <si>
    <t>入　力</t>
    <rPh sb="0" eb="1">
      <t>ニュウ</t>
    </rPh>
    <rPh sb="2" eb="3">
      <t>チカラ</t>
    </rPh>
    <phoneticPr fontId="4"/>
  </si>
  <si>
    <t>説　明</t>
    <rPh sb="0" eb="1">
      <t>セツ</t>
    </rPh>
    <rPh sb="2" eb="3">
      <t>アキラ</t>
    </rPh>
    <phoneticPr fontId="4"/>
  </si>
  <si>
    <t>　施設・事業所名</t>
    <rPh sb="1" eb="3">
      <t>シセツ</t>
    </rPh>
    <rPh sb="4" eb="7">
      <t>ジギョウショ</t>
    </rPh>
    <rPh sb="7" eb="8">
      <t>メイ</t>
    </rPh>
    <phoneticPr fontId="4"/>
  </si>
  <si>
    <t>入力必須</t>
  </si>
  <si>
    <t>処遇改善等加算の対象となった施設・事業所名を入力してください。</t>
    <rPh sb="0" eb="2">
      <t>ショグウ</t>
    </rPh>
    <rPh sb="2" eb="4">
      <t>カイゼン</t>
    </rPh>
    <rPh sb="4" eb="5">
      <t>トウ</t>
    </rPh>
    <rPh sb="5" eb="7">
      <t>カサン</t>
    </rPh>
    <rPh sb="8" eb="10">
      <t>タイショウ</t>
    </rPh>
    <rPh sb="14" eb="16">
      <t>シセツ</t>
    </rPh>
    <rPh sb="17" eb="20">
      <t>ジギョウショ</t>
    </rPh>
    <rPh sb="20" eb="21">
      <t>メイ</t>
    </rPh>
    <rPh sb="22" eb="24">
      <t>ニュウリョク</t>
    </rPh>
    <phoneticPr fontId="4"/>
  </si>
  <si>
    <t>　所在地</t>
    <rPh sb="1" eb="4">
      <t>ショザイチ</t>
    </rPh>
    <phoneticPr fontId="4"/>
  </si>
  <si>
    <t>施設・事業所の所在地を入力してください。</t>
    <rPh sb="0" eb="2">
      <t>シセツ</t>
    </rPh>
    <rPh sb="3" eb="6">
      <t>ジギョウショ</t>
    </rPh>
    <rPh sb="7" eb="10">
      <t>ショザイチ</t>
    </rPh>
    <rPh sb="11" eb="13">
      <t>ニュウリョク</t>
    </rPh>
    <phoneticPr fontId="4"/>
  </si>
  <si>
    <t>　園長氏名</t>
    <rPh sb="1" eb="3">
      <t>エンチョウ</t>
    </rPh>
    <rPh sb="3" eb="5">
      <t>シメイ</t>
    </rPh>
    <phoneticPr fontId="4"/>
  </si>
  <si>
    <t>施設・事業所の園長（施設長）の氏名を入力してください。</t>
    <rPh sb="0" eb="2">
      <t>シセツ</t>
    </rPh>
    <rPh sb="3" eb="6">
      <t>ジギョウショ</t>
    </rPh>
    <rPh sb="7" eb="9">
      <t>エンチョウ</t>
    </rPh>
    <rPh sb="10" eb="13">
      <t>シセツチョウ</t>
    </rPh>
    <rPh sb="15" eb="17">
      <t>シメイ</t>
    </rPh>
    <rPh sb="18" eb="20">
      <t>ニュウリョク</t>
    </rPh>
    <phoneticPr fontId="4"/>
  </si>
  <si>
    <t>　電話番号</t>
    <rPh sb="1" eb="3">
      <t>デンワ</t>
    </rPh>
    <rPh sb="3" eb="5">
      <t>バンゴウ</t>
    </rPh>
    <phoneticPr fontId="4"/>
  </si>
  <si>
    <t>施設・事業所の電話番号を入力してください。</t>
    <rPh sb="0" eb="2">
      <t>シセツ</t>
    </rPh>
    <rPh sb="3" eb="6">
      <t>ジギョウショ</t>
    </rPh>
    <rPh sb="7" eb="9">
      <t>デンワ</t>
    </rPh>
    <rPh sb="9" eb="11">
      <t>バンゴウ</t>
    </rPh>
    <rPh sb="12" eb="14">
      <t>ニュウリョク</t>
    </rPh>
    <phoneticPr fontId="4"/>
  </si>
  <si>
    <t>　Eメールアドレス</t>
    <phoneticPr fontId="4"/>
  </si>
  <si>
    <t>施設・事業所のEメールアドレスを入力してください。</t>
    <rPh sb="0" eb="2">
      <t>シセツ</t>
    </rPh>
    <rPh sb="3" eb="6">
      <t>ジギョウショ</t>
    </rPh>
    <rPh sb="16" eb="18">
      <t>ニュウリョク</t>
    </rPh>
    <phoneticPr fontId="4"/>
  </si>
  <si>
    <t>　法人（又は個人）名</t>
    <rPh sb="1" eb="3">
      <t>ホウジン</t>
    </rPh>
    <rPh sb="4" eb="5">
      <t>マタ</t>
    </rPh>
    <rPh sb="6" eb="8">
      <t>コジン</t>
    </rPh>
    <rPh sb="9" eb="10">
      <t>メイ</t>
    </rPh>
    <phoneticPr fontId="4"/>
  </si>
  <si>
    <t>施設・事業所を運営する法人（又は個人）名を入力してください。</t>
    <rPh sb="0" eb="2">
      <t>シセツ</t>
    </rPh>
    <rPh sb="3" eb="6">
      <t>ジギョウショ</t>
    </rPh>
    <rPh sb="7" eb="9">
      <t>ウンエイ</t>
    </rPh>
    <rPh sb="11" eb="13">
      <t>ホウジン</t>
    </rPh>
    <rPh sb="14" eb="15">
      <t>マタ</t>
    </rPh>
    <rPh sb="16" eb="18">
      <t>コジン</t>
    </rPh>
    <rPh sb="19" eb="20">
      <t>メイ</t>
    </rPh>
    <rPh sb="21" eb="23">
      <t>ニュウリョク</t>
    </rPh>
    <phoneticPr fontId="4"/>
  </si>
  <si>
    <t>施設・事業所を運営する法人の主たる事務所の所在地を入力してください。</t>
    <rPh sb="0" eb="2">
      <t>シセツ</t>
    </rPh>
    <rPh sb="3" eb="6">
      <t>ジギョウショ</t>
    </rPh>
    <rPh sb="7" eb="9">
      <t>ウンエイ</t>
    </rPh>
    <rPh sb="11" eb="13">
      <t>ホウジン</t>
    </rPh>
    <rPh sb="14" eb="15">
      <t>シュ</t>
    </rPh>
    <rPh sb="17" eb="19">
      <t>ジム</t>
    </rPh>
    <rPh sb="19" eb="20">
      <t>ショ</t>
    </rPh>
    <rPh sb="21" eb="24">
      <t>ショザイチ</t>
    </rPh>
    <rPh sb="25" eb="27">
      <t>ニュウリョク</t>
    </rPh>
    <phoneticPr fontId="4"/>
  </si>
  <si>
    <t>　代表者役職・氏名</t>
    <rPh sb="1" eb="4">
      <t>ダイヒョウシャ</t>
    </rPh>
    <rPh sb="4" eb="6">
      <t>ヤクショク</t>
    </rPh>
    <rPh sb="7" eb="9">
      <t>シメイ</t>
    </rPh>
    <phoneticPr fontId="4"/>
  </si>
  <si>
    <t>法人代表者役職・氏名を入力してください。</t>
    <rPh sb="0" eb="2">
      <t>ホウジン</t>
    </rPh>
    <rPh sb="2" eb="5">
      <t>ダイヒョウシャ</t>
    </rPh>
    <rPh sb="5" eb="7">
      <t>ヤクショク</t>
    </rPh>
    <rPh sb="8" eb="10">
      <t>シメイ</t>
    </rPh>
    <rPh sb="11" eb="13">
      <t>ニュウリョク</t>
    </rPh>
    <phoneticPr fontId="4"/>
  </si>
  <si>
    <t>法人の主たる事務所の電話番号を入力してください。</t>
    <rPh sb="0" eb="2">
      <t>ホウジン</t>
    </rPh>
    <rPh sb="3" eb="4">
      <t>シュ</t>
    </rPh>
    <rPh sb="6" eb="8">
      <t>ジム</t>
    </rPh>
    <rPh sb="8" eb="9">
      <t>ショ</t>
    </rPh>
    <rPh sb="10" eb="12">
      <t>デンワ</t>
    </rPh>
    <rPh sb="12" eb="14">
      <t>バンゴウ</t>
    </rPh>
    <rPh sb="15" eb="17">
      <t>ニュウリョク</t>
    </rPh>
    <phoneticPr fontId="4"/>
  </si>
  <si>
    <t>法人のEメールアドレスを入力してください。</t>
    <rPh sb="0" eb="2">
      <t>ホウジン</t>
    </rPh>
    <rPh sb="12" eb="14">
      <t>ニュウリョク</t>
    </rPh>
    <phoneticPr fontId="4"/>
  </si>
  <si>
    <t>　資料作成者</t>
    <rPh sb="1" eb="3">
      <t>シリョウ</t>
    </rPh>
    <rPh sb="3" eb="5">
      <t>サクセイ</t>
    </rPh>
    <rPh sb="5" eb="6">
      <t>シャ</t>
    </rPh>
    <phoneticPr fontId="4"/>
  </si>
  <si>
    <t>　※提出された報告書に関する問合せは下記ご担当者様宛にご連絡させていただきます。</t>
    <rPh sb="2" eb="4">
      <t>テイシュツ</t>
    </rPh>
    <rPh sb="7" eb="10">
      <t>ホウコクショ</t>
    </rPh>
    <rPh sb="11" eb="12">
      <t>カン</t>
    </rPh>
    <rPh sb="14" eb="16">
      <t>トイアワ</t>
    </rPh>
    <rPh sb="18" eb="20">
      <t>カキ</t>
    </rPh>
    <rPh sb="21" eb="24">
      <t>タントウシャ</t>
    </rPh>
    <rPh sb="24" eb="26">
      <t>サマアテ</t>
    </rPh>
    <rPh sb="28" eb="30">
      <t>レンラク</t>
    </rPh>
    <phoneticPr fontId="4"/>
  </si>
  <si>
    <t>資料作成者の氏名を入力してください。</t>
    <phoneticPr fontId="4"/>
  </si>
  <si>
    <t>資料作成者の電話番号を入力してください。</t>
    <rPh sb="6" eb="8">
      <t>デンワ</t>
    </rPh>
    <rPh sb="8" eb="10">
      <t>バンゴウ</t>
    </rPh>
    <phoneticPr fontId="4"/>
  </si>
  <si>
    <t>資料作成者のメールアドレスを入力してください。</t>
    <phoneticPr fontId="4"/>
  </si>
  <si>
    <t>　施設名</t>
    <rPh sb="1" eb="3">
      <t>シセツ</t>
    </rPh>
    <rPh sb="3" eb="4">
      <t>メイ</t>
    </rPh>
    <phoneticPr fontId="4"/>
  </si>
  <si>
    <t>自動入力</t>
  </si>
  <si>
    <t>事業者情報「施設・事業所名」欄を入力すると自動入力されます</t>
    <rPh sb="0" eb="3">
      <t>ジギョウシャ</t>
    </rPh>
    <rPh sb="3" eb="5">
      <t>ジョウホウ</t>
    </rPh>
    <rPh sb="6" eb="8">
      <t>シセツ</t>
    </rPh>
    <rPh sb="9" eb="12">
      <t>ジギョウショ</t>
    </rPh>
    <rPh sb="12" eb="13">
      <t>メイ</t>
    </rPh>
    <rPh sb="14" eb="15">
      <t>ラン</t>
    </rPh>
    <rPh sb="16" eb="18">
      <t>ニュウリョク</t>
    </rPh>
    <rPh sb="21" eb="23">
      <t>ジドウ</t>
    </rPh>
    <rPh sb="23" eb="25">
      <t>ニュウリョク</t>
    </rPh>
    <phoneticPr fontId="4"/>
  </si>
  <si>
    <t>　施設類型</t>
    <rPh sb="1" eb="3">
      <t>シセツ</t>
    </rPh>
    <rPh sb="3" eb="5">
      <t>ルイケイ</t>
    </rPh>
    <phoneticPr fontId="4"/>
  </si>
  <si>
    <t>選択入力</t>
  </si>
  <si>
    <t>施設類型を選択してください。</t>
    <phoneticPr fontId="4"/>
  </si>
  <si>
    <t>　就業規則に定める常勤職員の
　１月あたりの勤務時間数</t>
    <rPh sb="1" eb="3">
      <t>シュウギョウ</t>
    </rPh>
    <rPh sb="3" eb="5">
      <t>キソク</t>
    </rPh>
    <rPh sb="6" eb="7">
      <t>サダ</t>
    </rPh>
    <rPh sb="9" eb="11">
      <t>ジョウキン</t>
    </rPh>
    <rPh sb="11" eb="13">
      <t>ショクイン</t>
    </rPh>
    <rPh sb="17" eb="18">
      <t>ツキ</t>
    </rPh>
    <rPh sb="22" eb="24">
      <t>キンム</t>
    </rPh>
    <rPh sb="24" eb="26">
      <t>ジカン</t>
    </rPh>
    <rPh sb="26" eb="27">
      <t>スウ</t>
    </rPh>
    <phoneticPr fontId="4"/>
  </si>
  <si>
    <t>対象施設に適用される就業規則に定める常勤職員の１月あたりの勤務時間数を入力してください。</t>
    <rPh sb="0" eb="2">
      <t>タイショウ</t>
    </rPh>
    <rPh sb="2" eb="4">
      <t>シセツ</t>
    </rPh>
    <rPh sb="5" eb="7">
      <t>テキヨウ</t>
    </rPh>
    <rPh sb="10" eb="12">
      <t>シュウギョウ</t>
    </rPh>
    <rPh sb="12" eb="14">
      <t>キソク</t>
    </rPh>
    <rPh sb="15" eb="16">
      <t>サダ</t>
    </rPh>
    <rPh sb="18" eb="20">
      <t>ジョウキン</t>
    </rPh>
    <rPh sb="20" eb="22">
      <t>ショクイン</t>
    </rPh>
    <rPh sb="24" eb="25">
      <t>ツキ</t>
    </rPh>
    <rPh sb="29" eb="31">
      <t>キンム</t>
    </rPh>
    <rPh sb="31" eb="33">
      <t>ジカン</t>
    </rPh>
    <rPh sb="33" eb="34">
      <t>スウ</t>
    </rPh>
    <rPh sb="35" eb="37">
      <t>ニュウリョク</t>
    </rPh>
    <phoneticPr fontId="4"/>
  </si>
  <si>
    <t>　加算Ⅰ</t>
    <rPh sb="1" eb="3">
      <t>カサン</t>
    </rPh>
    <phoneticPr fontId="4"/>
  </si>
  <si>
    <t>　処遇改善等加算Ⅰの総額</t>
    <phoneticPr fontId="4"/>
  </si>
  <si>
    <t>　賃金改善加算実績額</t>
    <phoneticPr fontId="4"/>
  </si>
  <si>
    <t>　新規事由</t>
    <phoneticPr fontId="4"/>
  </si>
  <si>
    <t>　【新規事由ありの場合のみ】
　人件費改定前の処遇改善等
　加算Ⅰの総額</t>
    <rPh sb="16" eb="19">
      <t>ジンケンヒ</t>
    </rPh>
    <rPh sb="19" eb="21">
      <t>カイテイ</t>
    </rPh>
    <rPh sb="21" eb="22">
      <t>マエ</t>
    </rPh>
    <phoneticPr fontId="4"/>
  </si>
  <si>
    <t>該当入力</t>
  </si>
  <si>
    <t>　新規事由に係る加算率</t>
    <rPh sb="1" eb="3">
      <t>シンキ</t>
    </rPh>
    <rPh sb="3" eb="5">
      <t>ジユウ</t>
    </rPh>
    <rPh sb="6" eb="7">
      <t>カカ</t>
    </rPh>
    <rPh sb="8" eb="10">
      <t>カサン</t>
    </rPh>
    <rPh sb="10" eb="11">
      <t>リツ</t>
    </rPh>
    <phoneticPr fontId="4"/>
  </si>
  <si>
    <t>【新規事由ありに該当する場合のみ入力】
新規事由に係る加算率を入力してください。</t>
    <rPh sb="1" eb="3">
      <t>シンキ</t>
    </rPh>
    <rPh sb="3" eb="5">
      <t>ジユウ</t>
    </rPh>
    <rPh sb="8" eb="10">
      <t>ガイトウ</t>
    </rPh>
    <rPh sb="12" eb="14">
      <t>バアイ</t>
    </rPh>
    <rPh sb="16" eb="18">
      <t>ニュウリョク</t>
    </rPh>
    <rPh sb="20" eb="22">
      <t>シンキ</t>
    </rPh>
    <rPh sb="22" eb="24">
      <t>ジユウ</t>
    </rPh>
    <rPh sb="25" eb="26">
      <t>カカ</t>
    </rPh>
    <rPh sb="27" eb="29">
      <t>カサン</t>
    </rPh>
    <rPh sb="29" eb="30">
      <t>リツ</t>
    </rPh>
    <rPh sb="31" eb="33">
      <t>ニュウリョク</t>
    </rPh>
    <phoneticPr fontId="4"/>
  </si>
  <si>
    <t>　基礎分の加算率</t>
    <rPh sb="1" eb="3">
      <t>キソ</t>
    </rPh>
    <rPh sb="3" eb="4">
      <t>ブン</t>
    </rPh>
    <rPh sb="5" eb="7">
      <t>カサン</t>
    </rPh>
    <rPh sb="7" eb="8">
      <t>リツ</t>
    </rPh>
    <phoneticPr fontId="4"/>
  </si>
  <si>
    <t>　賃金改善要件分の加算率</t>
    <rPh sb="1" eb="3">
      <t>チンギン</t>
    </rPh>
    <rPh sb="3" eb="5">
      <t>カイゼン</t>
    </rPh>
    <rPh sb="5" eb="7">
      <t>ヨウケン</t>
    </rPh>
    <rPh sb="7" eb="8">
      <t>ブン</t>
    </rPh>
    <rPh sb="9" eb="11">
      <t>カサン</t>
    </rPh>
    <rPh sb="11" eb="12">
      <t>リツ</t>
    </rPh>
    <phoneticPr fontId="4"/>
  </si>
  <si>
    <t>　前年度の加算残額</t>
    <rPh sb="1" eb="4">
      <t>ゼンネンド</t>
    </rPh>
    <rPh sb="5" eb="7">
      <t>カサン</t>
    </rPh>
    <rPh sb="7" eb="9">
      <t>ザンガク</t>
    </rPh>
    <phoneticPr fontId="4"/>
  </si>
  <si>
    <t>　加算Ⅱ</t>
    <phoneticPr fontId="4"/>
  </si>
  <si>
    <t>　賃金改善加算実績額</t>
    <rPh sb="1" eb="3">
      <t>チンギン</t>
    </rPh>
    <rPh sb="3" eb="5">
      <t>カイゼン</t>
    </rPh>
    <rPh sb="5" eb="7">
      <t>カサン</t>
    </rPh>
    <rPh sb="7" eb="10">
      <t>ジッセキガク</t>
    </rPh>
    <phoneticPr fontId="4"/>
  </si>
  <si>
    <t>　新規事由</t>
    <rPh sb="1" eb="3">
      <t>シンキ</t>
    </rPh>
    <rPh sb="3" eb="5">
      <t>ジユウ</t>
    </rPh>
    <phoneticPr fontId="4"/>
  </si>
  <si>
    <t>　【新規事由ありの場合のみ】
　人件費改定前の賃金改善
　加算実績額</t>
    <rPh sb="16" eb="19">
      <t>ジンケンヒ</t>
    </rPh>
    <rPh sb="19" eb="21">
      <t>カイテイ</t>
    </rPh>
    <rPh sb="21" eb="22">
      <t>マエ</t>
    </rPh>
    <phoneticPr fontId="4"/>
  </si>
  <si>
    <t>　人数A</t>
    <rPh sb="1" eb="3">
      <t>ニンズウ</t>
    </rPh>
    <phoneticPr fontId="4"/>
  </si>
  <si>
    <t>　人数B</t>
    <rPh sb="1" eb="3">
      <t>ニンズウ</t>
    </rPh>
    <phoneticPr fontId="4"/>
  </si>
  <si>
    <t>　加算Ⅲ</t>
    <phoneticPr fontId="4"/>
  </si>
  <si>
    <t>　賃金改善加算実績額</t>
    <rPh sb="1" eb="3">
      <t>チンギン</t>
    </rPh>
    <rPh sb="3" eb="5">
      <t>カイゼン</t>
    </rPh>
    <rPh sb="5" eb="7">
      <t>カサン</t>
    </rPh>
    <rPh sb="7" eb="9">
      <t>ジッセキ</t>
    </rPh>
    <rPh sb="9" eb="10">
      <t>ガク</t>
    </rPh>
    <phoneticPr fontId="4"/>
  </si>
  <si>
    <t>　改定率</t>
    <phoneticPr fontId="4"/>
  </si>
  <si>
    <t>　社会保険料率</t>
    <phoneticPr fontId="4"/>
  </si>
  <si>
    <t>　基準年度</t>
    <rPh sb="1" eb="3">
      <t>キジュン</t>
    </rPh>
    <rPh sb="3" eb="5">
      <t>ネンド</t>
    </rPh>
    <phoneticPr fontId="4"/>
  </si>
  <si>
    <t>　加算当年度</t>
    <rPh sb="1" eb="3">
      <t>カサン</t>
    </rPh>
    <rPh sb="3" eb="6">
      <t>トウネンド</t>
    </rPh>
    <phoneticPr fontId="4"/>
  </si>
  <si>
    <t>賃金改善実績報告書（処遇改善等加算Ⅰ） 作成要領</t>
    <rPh sb="0" eb="2">
      <t>チンギン</t>
    </rPh>
    <rPh sb="2" eb="4">
      <t>カイゼン</t>
    </rPh>
    <rPh sb="4" eb="6">
      <t>ジッセキ</t>
    </rPh>
    <rPh sb="6" eb="9">
      <t>ホウコクショ</t>
    </rPh>
    <rPh sb="10" eb="18">
      <t>ショグウカイゼントウカサン１</t>
    </rPh>
    <rPh sb="20" eb="22">
      <t>サクセイ</t>
    </rPh>
    <rPh sb="22" eb="24">
      <t>ヨウリョウ</t>
    </rPh>
    <phoneticPr fontId="4"/>
  </si>
  <si>
    <t xml:space="preserve"> 【様式６】賃金改善実績報告書（処遇改善等加算Ⅰ）</t>
    <rPh sb="2" eb="4">
      <t>ヨウシキ</t>
    </rPh>
    <rPh sb="6" eb="10">
      <t>チンギンカイゼン</t>
    </rPh>
    <rPh sb="10" eb="12">
      <t>ジッセキ</t>
    </rPh>
    <rPh sb="12" eb="15">
      <t>ホウコクショ</t>
    </rPh>
    <rPh sb="16" eb="18">
      <t>ショグウ</t>
    </rPh>
    <rPh sb="18" eb="20">
      <t>カイゼン</t>
    </rPh>
    <rPh sb="20" eb="21">
      <t>トウ</t>
    </rPh>
    <rPh sb="21" eb="23">
      <t>カサン</t>
    </rPh>
    <phoneticPr fontId="4"/>
  </si>
  <si>
    <t>別シート「事業者入力」の「前年度の加算残額」を入力すると自動入力されます。</t>
    <rPh sb="0" eb="1">
      <t>ベツ</t>
    </rPh>
    <rPh sb="5" eb="8">
      <t>ジギョウシャ</t>
    </rPh>
    <rPh sb="8" eb="10">
      <t>ニュウリョク</t>
    </rPh>
    <rPh sb="13" eb="16">
      <t>ゼンネンド</t>
    </rPh>
    <rPh sb="17" eb="19">
      <t>カサン</t>
    </rPh>
    <rPh sb="19" eb="20">
      <t>ザン</t>
    </rPh>
    <rPh sb="20" eb="21">
      <t>ガク</t>
    </rPh>
    <rPh sb="23" eb="25">
      <t>ニュウリョク</t>
    </rPh>
    <rPh sb="28" eb="30">
      <t>ジドウ</t>
    </rPh>
    <rPh sb="30" eb="32">
      <t>ニュウリョク</t>
    </rPh>
    <phoneticPr fontId="4"/>
  </si>
  <si>
    <t>　 うち法定福利費等の事業主負担増額</t>
    <phoneticPr fontId="4"/>
  </si>
  <si>
    <t>　支払いの有無</t>
    <rPh sb="1" eb="3">
      <t>シハラ</t>
    </rPh>
    <rPh sb="5" eb="7">
      <t>ウム</t>
    </rPh>
    <phoneticPr fontId="4"/>
  </si>
  <si>
    <t>自動入力</t>
    <phoneticPr fontId="4"/>
  </si>
  <si>
    <t>　支払い時期</t>
    <rPh sb="1" eb="3">
      <t>シハラ</t>
    </rPh>
    <rPh sb="4" eb="6">
      <t>ジキ</t>
    </rPh>
    <phoneticPr fontId="4"/>
  </si>
  <si>
    <t>　④ 賃金改善の方法</t>
    <rPh sb="3" eb="5">
      <t>チンギン</t>
    </rPh>
    <rPh sb="5" eb="7">
      <t>カイゼン</t>
    </rPh>
    <rPh sb="8" eb="10">
      <t>ホウホウ</t>
    </rPh>
    <phoneticPr fontId="4"/>
  </si>
  <si>
    <t>　支払った給与の項目</t>
    <phoneticPr fontId="4"/>
  </si>
  <si>
    <t>該当入力</t>
    <rPh sb="0" eb="2">
      <t>ガイトウ</t>
    </rPh>
    <rPh sb="2" eb="4">
      <t>ニュウリョク</t>
    </rPh>
    <phoneticPr fontId="4"/>
  </si>
  <si>
    <t>　具体的な支払い方法</t>
    <phoneticPr fontId="4"/>
  </si>
  <si>
    <t>（２） 加算実績額</t>
    <phoneticPr fontId="4"/>
  </si>
  <si>
    <t>　① 加算実績額
　　（千円未満の端数は切り捨て）</t>
    <rPh sb="3" eb="5">
      <t>カサン</t>
    </rPh>
    <rPh sb="5" eb="8">
      <t>ジッセキガク</t>
    </rPh>
    <rPh sb="12" eb="14">
      <t>センエン</t>
    </rPh>
    <rPh sb="14" eb="16">
      <t>ミマン</t>
    </rPh>
    <rPh sb="17" eb="19">
      <t>ハスウ</t>
    </rPh>
    <rPh sb="20" eb="21">
      <t>キ</t>
    </rPh>
    <rPh sb="22" eb="23">
      <t>ス</t>
    </rPh>
    <phoneticPr fontId="4"/>
  </si>
  <si>
    <t>別シート「事業者入力」の「加算実績額のうち賃金改善要件分に係る金額」を入力すると自動入力されます。
なお、施設・事業所間で加算額の一部の配分を調整した場合は、別紙「様式６別添２」に他施設・事業所への配分等についてを入力してください。</t>
    <rPh sb="35" eb="37">
      <t>ニュウリョク</t>
    </rPh>
    <rPh sb="40" eb="42">
      <t>ジドウ</t>
    </rPh>
    <rPh sb="42" eb="44">
      <t>ニュウリョク</t>
    </rPh>
    <rPh sb="53" eb="55">
      <t>シセツ</t>
    </rPh>
    <rPh sb="56" eb="59">
      <t>ジギョウショ</t>
    </rPh>
    <rPh sb="59" eb="60">
      <t>カン</t>
    </rPh>
    <rPh sb="61" eb="64">
      <t>カサンガク</t>
    </rPh>
    <rPh sb="65" eb="67">
      <t>イチブ</t>
    </rPh>
    <rPh sb="68" eb="70">
      <t>ハイブン</t>
    </rPh>
    <rPh sb="71" eb="73">
      <t>チョウセイ</t>
    </rPh>
    <rPh sb="75" eb="77">
      <t>バアイ</t>
    </rPh>
    <rPh sb="79" eb="81">
      <t>ベッシ</t>
    </rPh>
    <rPh sb="82" eb="84">
      <t>ヨウシキ</t>
    </rPh>
    <rPh sb="85" eb="87">
      <t>ベッテン</t>
    </rPh>
    <rPh sb="107" eb="109">
      <t>ニュウリョク</t>
    </rPh>
    <phoneticPr fontId="4"/>
  </si>
  <si>
    <t>　② 特定加算実績額
　　（千円未満の端数は切り捨て）</t>
    <rPh sb="3" eb="5">
      <t>トクテイ</t>
    </rPh>
    <rPh sb="5" eb="7">
      <t>カサン</t>
    </rPh>
    <rPh sb="7" eb="10">
      <t>ジッセキガク</t>
    </rPh>
    <rPh sb="14" eb="16">
      <t>センエン</t>
    </rPh>
    <rPh sb="16" eb="18">
      <t>ミマン</t>
    </rPh>
    <rPh sb="19" eb="21">
      <t>ハスウ</t>
    </rPh>
    <rPh sb="22" eb="23">
      <t>キ</t>
    </rPh>
    <rPh sb="24" eb="25">
      <t>ス</t>
    </rPh>
    <phoneticPr fontId="4"/>
  </si>
  <si>
    <t>※様式６（５）①を新規事由ありにした場合
別シート「事業者入力」の「人件費改定前の処遇改善等加算Ⅰの総額」「新規事由に係る加算率」を入力すると自動入力されます。
【新規事由に係る加算率】
加算Ⅰ総額（人件費改定前のもの）×新規事由に係る加算率÷加算当年度の基礎分及び賃金改善要件分の加算率</t>
    <rPh sb="1" eb="3">
      <t>ヨウシキ</t>
    </rPh>
    <rPh sb="9" eb="11">
      <t>シンキ</t>
    </rPh>
    <rPh sb="11" eb="13">
      <t>ジユウ</t>
    </rPh>
    <rPh sb="18" eb="20">
      <t>バアイ</t>
    </rPh>
    <rPh sb="54" eb="56">
      <t>シンキ</t>
    </rPh>
    <rPh sb="56" eb="58">
      <t>ジユウ</t>
    </rPh>
    <rPh sb="59" eb="60">
      <t>カカ</t>
    </rPh>
    <rPh sb="61" eb="63">
      <t>カサン</t>
    </rPh>
    <rPh sb="63" eb="64">
      <t>リツ</t>
    </rPh>
    <rPh sb="66" eb="68">
      <t>ニュウリョク</t>
    </rPh>
    <rPh sb="82" eb="84">
      <t>シンキ</t>
    </rPh>
    <rPh sb="84" eb="86">
      <t>ジユウ</t>
    </rPh>
    <rPh sb="87" eb="88">
      <t>カカ</t>
    </rPh>
    <rPh sb="89" eb="91">
      <t>カサン</t>
    </rPh>
    <rPh sb="91" eb="92">
      <t>リツ</t>
    </rPh>
    <rPh sb="94" eb="96">
      <t>カサン</t>
    </rPh>
    <rPh sb="97" eb="99">
      <t>ソウガク</t>
    </rPh>
    <rPh sb="100" eb="103">
      <t>ジンケンヒ</t>
    </rPh>
    <rPh sb="103" eb="105">
      <t>カイテイ</t>
    </rPh>
    <rPh sb="105" eb="106">
      <t>マエ</t>
    </rPh>
    <phoneticPr fontId="4"/>
  </si>
  <si>
    <t>　③ 賃金改善実施期間</t>
    <rPh sb="3" eb="5">
      <t>チンギン</t>
    </rPh>
    <rPh sb="5" eb="7">
      <t>カイゼン</t>
    </rPh>
    <rPh sb="7" eb="9">
      <t>ジッシ</t>
    </rPh>
    <rPh sb="9" eb="11">
      <t>キカン</t>
    </rPh>
    <phoneticPr fontId="4"/>
  </si>
  <si>
    <t>（３） 賃金改善等実績総額</t>
    <phoneticPr fontId="4"/>
  </si>
  <si>
    <t>　② 賃金改善実績総額
　　　（③－④－⑤－⑥－⑦）</t>
    <rPh sb="3" eb="5">
      <t>チンギン</t>
    </rPh>
    <rPh sb="5" eb="7">
      <t>カイゼン</t>
    </rPh>
    <rPh sb="7" eb="9">
      <t>ジッセキ</t>
    </rPh>
    <rPh sb="9" eb="11">
      <t>ソウガク</t>
    </rPh>
    <phoneticPr fontId="4"/>
  </si>
  <si>
    <t>　③ 支払賃金</t>
    <rPh sb="3" eb="5">
      <t>シハライ</t>
    </rPh>
    <rPh sb="5" eb="7">
      <t>チンギン</t>
    </rPh>
    <phoneticPr fontId="4"/>
  </si>
  <si>
    <t>　⑤ ③のうち、加算Ⅱの新規事由に
　　　よる賃金改善額</t>
    <rPh sb="8" eb="10">
      <t>カサン</t>
    </rPh>
    <rPh sb="12" eb="14">
      <t>シンキ</t>
    </rPh>
    <rPh sb="14" eb="16">
      <t>ジユウ</t>
    </rPh>
    <rPh sb="23" eb="25">
      <t>チンギン</t>
    </rPh>
    <rPh sb="25" eb="27">
      <t>カイゼン</t>
    </rPh>
    <rPh sb="27" eb="28">
      <t>ガク</t>
    </rPh>
    <phoneticPr fontId="4"/>
  </si>
  <si>
    <t>　⑦ 起点賃金水準（⑧＋⑨－⑩）</t>
    <rPh sb="3" eb="5">
      <t>キテン</t>
    </rPh>
    <rPh sb="5" eb="7">
      <t>チンギン</t>
    </rPh>
    <rPh sb="7" eb="9">
      <t>スイジュン</t>
    </rPh>
    <phoneticPr fontId="4"/>
  </si>
  <si>
    <t>　⑧ 基準年度の賃金水準
　　　（当該年度に係る加算残額（令和４年
　　　　度の加算Ⅲに係るものを除く）を含む）</t>
    <rPh sb="3" eb="5">
      <t>キジュン</t>
    </rPh>
    <rPh sb="5" eb="7">
      <t>ネンド</t>
    </rPh>
    <rPh sb="8" eb="10">
      <t>チンギン</t>
    </rPh>
    <rPh sb="10" eb="12">
      <t>スイジュン</t>
    </rPh>
    <phoneticPr fontId="4"/>
  </si>
  <si>
    <t>　⑨ 基準翌年度から加算当年度までの
　　　公定価格における人件費の改定分</t>
    <rPh sb="3" eb="5">
      <t>キジュン</t>
    </rPh>
    <rPh sb="5" eb="8">
      <t>ヨクネンド</t>
    </rPh>
    <rPh sb="10" eb="12">
      <t>カサン</t>
    </rPh>
    <rPh sb="12" eb="15">
      <t>トウネンド</t>
    </rPh>
    <rPh sb="22" eb="24">
      <t>コウテイ</t>
    </rPh>
    <rPh sb="24" eb="26">
      <t>カカク</t>
    </rPh>
    <rPh sb="30" eb="33">
      <t>ジンケンヒ</t>
    </rPh>
    <rPh sb="34" eb="36">
      <t>カイテイ</t>
    </rPh>
    <rPh sb="36" eb="37">
      <t>ブン</t>
    </rPh>
    <phoneticPr fontId="4"/>
  </si>
  <si>
    <t>新規事由ありの場合のみ、賃金改善実績額に応じて増加した法定福利費等の事業主負担分について、別シート「事業者」の「社会保険料率」を記入すると自動計算されます。</t>
    <rPh sb="0" eb="4">
      <t>シンキジユウ</t>
    </rPh>
    <rPh sb="7" eb="9">
      <t>バアイ</t>
    </rPh>
    <rPh sb="12" eb="14">
      <t>チンギン</t>
    </rPh>
    <rPh sb="14" eb="16">
      <t>カイゼン</t>
    </rPh>
    <rPh sb="16" eb="19">
      <t>ジッセキガク</t>
    </rPh>
    <rPh sb="20" eb="21">
      <t>オウ</t>
    </rPh>
    <rPh sb="23" eb="25">
      <t>ゾウカ</t>
    </rPh>
    <rPh sb="27" eb="29">
      <t>ホウテイ</t>
    </rPh>
    <rPh sb="29" eb="31">
      <t>フクリ</t>
    </rPh>
    <rPh sb="31" eb="32">
      <t>ヒ</t>
    </rPh>
    <rPh sb="32" eb="33">
      <t>トウ</t>
    </rPh>
    <rPh sb="34" eb="37">
      <t>ジギョウヌシ</t>
    </rPh>
    <rPh sb="37" eb="39">
      <t>フタン</t>
    </rPh>
    <rPh sb="39" eb="40">
      <t>ブン</t>
    </rPh>
    <rPh sb="45" eb="46">
      <t>ベツ</t>
    </rPh>
    <rPh sb="50" eb="53">
      <t>ジギョウシャ</t>
    </rPh>
    <rPh sb="56" eb="62">
      <t>シャカイホケンリョウリツ</t>
    </rPh>
    <rPh sb="64" eb="66">
      <t>キニュウ</t>
    </rPh>
    <rPh sb="69" eb="71">
      <t>ジドウ</t>
    </rPh>
    <rPh sb="71" eb="73">
      <t>ケイサン</t>
    </rPh>
    <phoneticPr fontId="4"/>
  </si>
  <si>
    <t>（４） 他施設・事業所への配分等について</t>
    <phoneticPr fontId="4"/>
  </si>
  <si>
    <t>　① 拠出実績額</t>
    <rPh sb="3" eb="5">
      <t>キョシュツ</t>
    </rPh>
    <rPh sb="5" eb="8">
      <t>ジッセキガク</t>
    </rPh>
    <phoneticPr fontId="4"/>
  </si>
  <si>
    <t>【別紙様式６別添２】に入力された数値を基に自動入力されます。</t>
    <rPh sb="1" eb="3">
      <t>ベッシ</t>
    </rPh>
    <rPh sb="3" eb="5">
      <t>ヨウシキ</t>
    </rPh>
    <rPh sb="6" eb="8">
      <t>ベッテン</t>
    </rPh>
    <rPh sb="11" eb="13">
      <t>ニュウリョク</t>
    </rPh>
    <rPh sb="16" eb="18">
      <t>スウチ</t>
    </rPh>
    <rPh sb="19" eb="20">
      <t>モト</t>
    </rPh>
    <rPh sb="21" eb="25">
      <t>ジドウニュウリョク</t>
    </rPh>
    <phoneticPr fontId="4"/>
  </si>
  <si>
    <t>　② うち基準年度からの増減分</t>
    <rPh sb="5" eb="7">
      <t>キジュン</t>
    </rPh>
    <rPh sb="7" eb="9">
      <t>ネンド</t>
    </rPh>
    <rPh sb="12" eb="14">
      <t>ゾウゲン</t>
    </rPh>
    <rPh sb="14" eb="15">
      <t>ブン</t>
    </rPh>
    <phoneticPr fontId="4"/>
  </si>
  <si>
    <t>　③ 受入実績額</t>
    <rPh sb="3" eb="5">
      <t>ウケイレ</t>
    </rPh>
    <rPh sb="5" eb="8">
      <t>ジッセキガク</t>
    </rPh>
    <phoneticPr fontId="4"/>
  </si>
  <si>
    <t>　④ うち基準年度からの増減分</t>
    <rPh sb="5" eb="9">
      <t>キジュンネンド</t>
    </rPh>
    <rPh sb="12" eb="14">
      <t>ゾウゲン</t>
    </rPh>
    <rPh sb="14" eb="15">
      <t>ブン</t>
    </rPh>
    <phoneticPr fontId="4"/>
  </si>
  <si>
    <t>（５）加算実績額と賃金改善に要した費用の総額との差額について（基準年度と加算当年度の給与規定等との比較）</t>
    <phoneticPr fontId="4"/>
  </si>
  <si>
    <t>　① 加算実績額と賃金改善に要した
　　　費用の総額との差額
　　　（千円未満の端数は切り捨て）</t>
    <rPh sb="3" eb="5">
      <t>カサン</t>
    </rPh>
    <rPh sb="5" eb="8">
      <t>ジッセキガク</t>
    </rPh>
    <rPh sb="9" eb="11">
      <t>チンギン</t>
    </rPh>
    <rPh sb="11" eb="13">
      <t>カイゼン</t>
    </rPh>
    <rPh sb="14" eb="15">
      <t>ヨウ</t>
    </rPh>
    <rPh sb="21" eb="23">
      <t>ヒヨウ</t>
    </rPh>
    <rPh sb="24" eb="26">
      <t>ソウガク</t>
    </rPh>
    <rPh sb="28" eb="30">
      <t>サガク</t>
    </rPh>
    <rPh sb="35" eb="39">
      <t>センエンミマン</t>
    </rPh>
    <rPh sb="40" eb="42">
      <t>ハスウ</t>
    </rPh>
    <rPh sb="43" eb="44">
      <t>キ</t>
    </rPh>
    <rPh sb="45" eb="46">
      <t>ス</t>
    </rPh>
    <phoneticPr fontId="4"/>
  </si>
  <si>
    <t>　加算Ⅰ新規事由の有無</t>
    <rPh sb="1" eb="3">
      <t>カサン</t>
    </rPh>
    <rPh sb="4" eb="8">
      <t>シンキジユウ</t>
    </rPh>
    <rPh sb="9" eb="11">
      <t>ウム</t>
    </rPh>
    <phoneticPr fontId="4"/>
  </si>
  <si>
    <t>加算Ⅰ新規事由の有無について選択してください。</t>
    <rPh sb="0" eb="2">
      <t>カサン</t>
    </rPh>
    <rPh sb="3" eb="7">
      <t>シンキジユウ</t>
    </rPh>
    <rPh sb="8" eb="10">
      <t>ウム</t>
    </rPh>
    <rPh sb="14" eb="16">
      <t>センタク</t>
    </rPh>
    <phoneticPr fontId="4"/>
  </si>
  <si>
    <t>　② 加算残額に対応した賃金の支払い状況</t>
    <rPh sb="3" eb="5">
      <t>カサン</t>
    </rPh>
    <rPh sb="5" eb="7">
      <t>ザンガク</t>
    </rPh>
    <rPh sb="8" eb="10">
      <t>タイオウ</t>
    </rPh>
    <rPh sb="12" eb="14">
      <t>チンギン</t>
    </rPh>
    <rPh sb="15" eb="17">
      <t>シハラ</t>
    </rPh>
    <rPh sb="18" eb="20">
      <t>ジョウキョウ</t>
    </rPh>
    <phoneticPr fontId="4"/>
  </si>
  <si>
    <t>加算実績額と賃金改善に要した費用の総額との差額がある場合は金額が自動入力されます。差額がない場合は「残額なし」と表示されます。</t>
    <rPh sb="0" eb="2">
      <t>カサン</t>
    </rPh>
    <rPh sb="2" eb="4">
      <t>ジッセキ</t>
    </rPh>
    <rPh sb="4" eb="5">
      <t>ガク</t>
    </rPh>
    <rPh sb="6" eb="8">
      <t>チンギン</t>
    </rPh>
    <rPh sb="8" eb="10">
      <t>カイゼン</t>
    </rPh>
    <rPh sb="11" eb="12">
      <t>ヨウ</t>
    </rPh>
    <rPh sb="14" eb="16">
      <t>ヒヨウ</t>
    </rPh>
    <rPh sb="17" eb="19">
      <t>ソウガク</t>
    </rPh>
    <rPh sb="21" eb="23">
      <t>サガク</t>
    </rPh>
    <rPh sb="26" eb="28">
      <t>バアイ</t>
    </rPh>
    <rPh sb="29" eb="31">
      <t>キンガク</t>
    </rPh>
    <rPh sb="32" eb="34">
      <t>ジドウ</t>
    </rPh>
    <rPh sb="34" eb="36">
      <t>ニュウリョク</t>
    </rPh>
    <rPh sb="41" eb="43">
      <t>サガク</t>
    </rPh>
    <rPh sb="46" eb="48">
      <t>バアイ</t>
    </rPh>
    <rPh sb="50" eb="52">
      <t>ザンガク</t>
    </rPh>
    <rPh sb="56" eb="58">
      <t>ヒョウジ</t>
    </rPh>
    <phoneticPr fontId="4"/>
  </si>
  <si>
    <t>　③ 支払った（支払う予定の）
　　　給与の項目</t>
    <rPh sb="3" eb="5">
      <t>シハラ</t>
    </rPh>
    <rPh sb="8" eb="10">
      <t>シハラ</t>
    </rPh>
    <rPh sb="11" eb="13">
      <t>ヨテイ</t>
    </rPh>
    <rPh sb="19" eb="21">
      <t>キュウヨ</t>
    </rPh>
    <rPh sb="22" eb="24">
      <t>コウモク</t>
    </rPh>
    <phoneticPr fontId="4"/>
  </si>
  <si>
    <t xml:space="preserve"> 【様式６別添１】賃金改善明細（職員別表）</t>
    <rPh sb="2" eb="4">
      <t>ヨウシキ</t>
    </rPh>
    <rPh sb="5" eb="7">
      <t>ベッテン</t>
    </rPh>
    <rPh sb="9" eb="11">
      <t>チンギン</t>
    </rPh>
    <rPh sb="11" eb="13">
      <t>カイゼン</t>
    </rPh>
    <rPh sb="13" eb="15">
      <t>メイサイ</t>
    </rPh>
    <rPh sb="16" eb="18">
      <t>ショクイン</t>
    </rPh>
    <rPh sb="18" eb="19">
      <t>ベツ</t>
    </rPh>
    <rPh sb="19" eb="20">
      <t>ヒョウ</t>
    </rPh>
    <phoneticPr fontId="4"/>
  </si>
  <si>
    <t>　職員名</t>
    <rPh sb="1" eb="3">
      <t>ショクイン</t>
    </rPh>
    <rPh sb="3" eb="4">
      <t>メイ</t>
    </rPh>
    <phoneticPr fontId="4"/>
  </si>
  <si>
    <t>　改善実施有無</t>
    <rPh sb="1" eb="3">
      <t>カイゼン</t>
    </rPh>
    <rPh sb="3" eb="5">
      <t>ジッシ</t>
    </rPh>
    <rPh sb="5" eb="7">
      <t>ウム</t>
    </rPh>
    <phoneticPr fontId="4"/>
  </si>
  <si>
    <t>　職種</t>
    <rPh sb="1" eb="3">
      <t>ショクシュ</t>
    </rPh>
    <phoneticPr fontId="4"/>
  </si>
  <si>
    <t>　常勤非常勤</t>
    <rPh sb="1" eb="3">
      <t>ジョウキン</t>
    </rPh>
    <rPh sb="3" eb="6">
      <t>ヒジョウキン</t>
    </rPh>
    <phoneticPr fontId="4"/>
  </si>
  <si>
    <t>施設・事業所で定めた勤務時間の全てを勤務する者、又は１日６時間以上かつ月20日以上勤務する者は「常勤」、それ以外の者は「非常勤」を選択してください。</t>
    <rPh sb="0" eb="2">
      <t>シセツ</t>
    </rPh>
    <rPh sb="3" eb="6">
      <t>ジギョウショ</t>
    </rPh>
    <rPh sb="7" eb="8">
      <t>サダ</t>
    </rPh>
    <rPh sb="10" eb="12">
      <t>キンム</t>
    </rPh>
    <rPh sb="12" eb="14">
      <t>ジカン</t>
    </rPh>
    <rPh sb="15" eb="16">
      <t>スベ</t>
    </rPh>
    <rPh sb="18" eb="20">
      <t>キンム</t>
    </rPh>
    <rPh sb="22" eb="23">
      <t>モノ</t>
    </rPh>
    <rPh sb="24" eb="25">
      <t>マタ</t>
    </rPh>
    <rPh sb="27" eb="28">
      <t>ニチ</t>
    </rPh>
    <rPh sb="29" eb="33">
      <t>ジカンイジョウ</t>
    </rPh>
    <rPh sb="35" eb="36">
      <t>ツキ</t>
    </rPh>
    <rPh sb="38" eb="39">
      <t>ニチ</t>
    </rPh>
    <rPh sb="39" eb="41">
      <t>イジョウ</t>
    </rPh>
    <rPh sb="41" eb="43">
      <t>キンム</t>
    </rPh>
    <rPh sb="45" eb="46">
      <t>モノ</t>
    </rPh>
    <rPh sb="48" eb="50">
      <t>ジョウキン</t>
    </rPh>
    <rPh sb="54" eb="56">
      <t>イガイ</t>
    </rPh>
    <rPh sb="57" eb="58">
      <t>モノ</t>
    </rPh>
    <rPh sb="60" eb="63">
      <t>ヒジョウキン</t>
    </rPh>
    <rPh sb="65" eb="67">
      <t>センタク</t>
    </rPh>
    <phoneticPr fontId="4"/>
  </si>
  <si>
    <t>　常勤換算値</t>
    <rPh sb="1" eb="3">
      <t>ジョウキン</t>
    </rPh>
    <rPh sb="3" eb="5">
      <t>カンサン</t>
    </rPh>
    <rPh sb="5" eb="6">
      <t>チ</t>
    </rPh>
    <phoneticPr fontId="4"/>
  </si>
  <si>
    <t>常勤職員は「1.0」と入力してください。
非常勤職員は、次の算式によって得た値を入力してください。
　＜算式＞
　　常勤換算値 ＝ 非常勤職員の１か月の勤務時間（平均） ÷ 常勤職員の所定労働時間</t>
    <rPh sb="0" eb="2">
      <t>ジョウキン</t>
    </rPh>
    <rPh sb="2" eb="4">
      <t>ショクイン</t>
    </rPh>
    <rPh sb="11" eb="13">
      <t>ニュウリョク</t>
    </rPh>
    <rPh sb="21" eb="24">
      <t>ヒジョウキン</t>
    </rPh>
    <rPh sb="24" eb="26">
      <t>ショクイン</t>
    </rPh>
    <rPh sb="28" eb="29">
      <t>ツギ</t>
    </rPh>
    <rPh sb="30" eb="32">
      <t>サンシキ</t>
    </rPh>
    <rPh sb="36" eb="37">
      <t>エ</t>
    </rPh>
    <rPh sb="38" eb="39">
      <t>アタイ</t>
    </rPh>
    <rPh sb="40" eb="42">
      <t>ニュウリョク</t>
    </rPh>
    <rPh sb="52" eb="54">
      <t>サンシキ</t>
    </rPh>
    <rPh sb="58" eb="60">
      <t>ジョウキン</t>
    </rPh>
    <rPh sb="60" eb="62">
      <t>カンサン</t>
    </rPh>
    <rPh sb="62" eb="63">
      <t>チ</t>
    </rPh>
    <rPh sb="66" eb="69">
      <t>ヒジョウキン</t>
    </rPh>
    <rPh sb="69" eb="71">
      <t>ショクイン</t>
    </rPh>
    <rPh sb="74" eb="75">
      <t>ゲツ</t>
    </rPh>
    <rPh sb="76" eb="78">
      <t>キンム</t>
    </rPh>
    <rPh sb="78" eb="80">
      <t>ジカン</t>
    </rPh>
    <rPh sb="81" eb="83">
      <t>ヘイキン</t>
    </rPh>
    <rPh sb="87" eb="89">
      <t>ジョウキン</t>
    </rPh>
    <rPh sb="89" eb="91">
      <t>ショクイン</t>
    </rPh>
    <rPh sb="92" eb="94">
      <t>ショテイ</t>
    </rPh>
    <rPh sb="94" eb="96">
      <t>ロウドウ</t>
    </rPh>
    <rPh sb="96" eb="98">
      <t>ジカン</t>
    </rPh>
    <phoneticPr fontId="4"/>
  </si>
  <si>
    <t>　経験年数</t>
    <rPh sb="1" eb="3">
      <t>ケイケン</t>
    </rPh>
    <rPh sb="3" eb="5">
      <t>ネンスウ</t>
    </rPh>
    <phoneticPr fontId="4"/>
  </si>
  <si>
    <t>　法人役員との兼務</t>
    <rPh sb="1" eb="3">
      <t>ホウジン</t>
    </rPh>
    <rPh sb="3" eb="5">
      <t>ヤクイン</t>
    </rPh>
    <rPh sb="7" eb="9">
      <t>ケンム</t>
    </rPh>
    <phoneticPr fontId="4"/>
  </si>
  <si>
    <t>職員が施設・事業所の運営法人の役員を兼務している場合は「〇」、兼務していない場合は「×」を選択してください。</t>
    <rPh sb="0" eb="2">
      <t>ショクイン</t>
    </rPh>
    <rPh sb="3" eb="5">
      <t>シセツ</t>
    </rPh>
    <rPh sb="6" eb="9">
      <t>ジギョウショ</t>
    </rPh>
    <rPh sb="10" eb="12">
      <t>ウンエイ</t>
    </rPh>
    <rPh sb="12" eb="14">
      <t>ホウジン</t>
    </rPh>
    <rPh sb="15" eb="17">
      <t>ヤクイン</t>
    </rPh>
    <rPh sb="18" eb="20">
      <t>ケンム</t>
    </rPh>
    <rPh sb="24" eb="26">
      <t>バアイ</t>
    </rPh>
    <rPh sb="31" eb="33">
      <t>ケンム</t>
    </rPh>
    <rPh sb="38" eb="40">
      <t>バアイ</t>
    </rPh>
    <rPh sb="45" eb="47">
      <t>センタク</t>
    </rPh>
    <phoneticPr fontId="4"/>
  </si>
  <si>
    <t>　基準年度における賃金水準を適用した場合の賃金</t>
    <rPh sb="1" eb="3">
      <t>キジュン</t>
    </rPh>
    <rPh sb="3" eb="5">
      <t>ネンド</t>
    </rPh>
    <rPh sb="9" eb="11">
      <t>チンギン</t>
    </rPh>
    <rPh sb="11" eb="13">
      <t>スイジュン</t>
    </rPh>
    <rPh sb="14" eb="16">
      <t>テキヨウ</t>
    </rPh>
    <rPh sb="18" eb="20">
      <t>バアイ</t>
    </rPh>
    <rPh sb="21" eb="23">
      <t>チンギン</t>
    </rPh>
    <phoneticPr fontId="4"/>
  </si>
  <si>
    <t>　① 基本給</t>
    <rPh sb="3" eb="6">
      <t>キホンキュウ</t>
    </rPh>
    <phoneticPr fontId="4"/>
  </si>
  <si>
    <t>　② 手当</t>
    <rPh sb="3" eb="5">
      <t>テアテ</t>
    </rPh>
    <phoneticPr fontId="4"/>
  </si>
  <si>
    <t>　③ 賞与（一時金）</t>
    <rPh sb="3" eb="5">
      <t>ショウヨ</t>
    </rPh>
    <rPh sb="6" eb="9">
      <t>イチジキン</t>
    </rPh>
    <phoneticPr fontId="4"/>
  </si>
  <si>
    <t>　④ 小計（①＋②＋③）</t>
    <rPh sb="3" eb="5">
      <t>ショウケイ</t>
    </rPh>
    <phoneticPr fontId="4"/>
  </si>
  <si>
    <t>　⑤ 人件費の改定状況部分</t>
    <rPh sb="3" eb="6">
      <t>ジンケンヒ</t>
    </rPh>
    <rPh sb="7" eb="9">
      <t>カイテイ</t>
    </rPh>
    <rPh sb="9" eb="11">
      <t>ジョウキョウ</t>
    </rPh>
    <rPh sb="11" eb="13">
      <t>ブブン</t>
    </rPh>
    <phoneticPr fontId="4"/>
  </si>
  <si>
    <t>　賃金改善を行った場合の支払賃金</t>
    <rPh sb="1" eb="3">
      <t>チンギン</t>
    </rPh>
    <rPh sb="3" eb="5">
      <t>カイゼン</t>
    </rPh>
    <rPh sb="6" eb="7">
      <t>オコナ</t>
    </rPh>
    <rPh sb="9" eb="11">
      <t>バアイ</t>
    </rPh>
    <rPh sb="12" eb="16">
      <t>シハライチンギン</t>
    </rPh>
    <phoneticPr fontId="4"/>
  </si>
  <si>
    <t>　備考</t>
    <rPh sb="1" eb="3">
      <t>ビコウ</t>
    </rPh>
    <phoneticPr fontId="4"/>
  </si>
  <si>
    <t>産休・育休、途中入職・退職、代替職員等の特記事項がある場合に入力してください。</t>
    <rPh sb="0" eb="2">
      <t>サンキュウ</t>
    </rPh>
    <rPh sb="3" eb="5">
      <t>イクキュウ</t>
    </rPh>
    <rPh sb="6" eb="8">
      <t>トチュウ</t>
    </rPh>
    <rPh sb="8" eb="10">
      <t>ニュウショク</t>
    </rPh>
    <rPh sb="11" eb="13">
      <t>タイショク</t>
    </rPh>
    <rPh sb="14" eb="16">
      <t>ダイタイ</t>
    </rPh>
    <rPh sb="16" eb="18">
      <t>ショクイン</t>
    </rPh>
    <rPh sb="18" eb="19">
      <t>トウ</t>
    </rPh>
    <rPh sb="20" eb="22">
      <t>トッキ</t>
    </rPh>
    <rPh sb="22" eb="24">
      <t>ジコウ</t>
    </rPh>
    <rPh sb="27" eb="29">
      <t>バアイ</t>
    </rPh>
    <rPh sb="30" eb="32">
      <t>ニュウリョク</t>
    </rPh>
    <phoneticPr fontId="4"/>
  </si>
  <si>
    <t>【様式６別添２】同一事業者内における拠出実績額・受入実績額一覧表</t>
    <rPh sb="1" eb="3">
      <t>ヨウシキ</t>
    </rPh>
    <rPh sb="4" eb="6">
      <t>ベッテン</t>
    </rPh>
    <rPh sb="8" eb="10">
      <t>ドウイツ</t>
    </rPh>
    <rPh sb="10" eb="13">
      <t>ジギョウシャ</t>
    </rPh>
    <rPh sb="13" eb="14">
      <t>ナイ</t>
    </rPh>
    <rPh sb="18" eb="20">
      <t>キョシュツ</t>
    </rPh>
    <rPh sb="20" eb="23">
      <t>ジッセキガク</t>
    </rPh>
    <rPh sb="24" eb="26">
      <t>ウケイレ</t>
    </rPh>
    <rPh sb="26" eb="29">
      <t>ジッセキガク</t>
    </rPh>
    <rPh sb="29" eb="31">
      <t>イチラン</t>
    </rPh>
    <rPh sb="31" eb="32">
      <t>ヒョウ</t>
    </rPh>
    <phoneticPr fontId="4"/>
  </si>
  <si>
    <t>　都道府県名</t>
    <rPh sb="1" eb="5">
      <t>トドウフケン</t>
    </rPh>
    <rPh sb="5" eb="6">
      <t>メイ</t>
    </rPh>
    <phoneticPr fontId="4"/>
  </si>
  <si>
    <t>施設・事業所が所在する都道府県名を入力してください。</t>
    <rPh sb="0" eb="2">
      <t>シセツ</t>
    </rPh>
    <rPh sb="3" eb="6">
      <t>ジギョウショ</t>
    </rPh>
    <rPh sb="7" eb="9">
      <t>ショザイ</t>
    </rPh>
    <rPh sb="11" eb="15">
      <t>トドウフケン</t>
    </rPh>
    <rPh sb="15" eb="16">
      <t>メイ</t>
    </rPh>
    <rPh sb="17" eb="19">
      <t>ニュウリョク</t>
    </rPh>
    <phoneticPr fontId="4"/>
  </si>
  <si>
    <t>　市町村名</t>
    <rPh sb="1" eb="4">
      <t>シチョウソン</t>
    </rPh>
    <rPh sb="4" eb="5">
      <t>メイ</t>
    </rPh>
    <phoneticPr fontId="4"/>
  </si>
  <si>
    <t>施設・事業所が所在する市町村名を入力してください。</t>
    <rPh sb="0" eb="2">
      <t>シセツ</t>
    </rPh>
    <rPh sb="3" eb="6">
      <t>ジギョウショ</t>
    </rPh>
    <rPh sb="7" eb="9">
      <t>ショザイ</t>
    </rPh>
    <rPh sb="11" eb="14">
      <t>シチョウソン</t>
    </rPh>
    <rPh sb="14" eb="15">
      <t>メイ</t>
    </rPh>
    <rPh sb="16" eb="18">
      <t>ニュウリョク</t>
    </rPh>
    <phoneticPr fontId="4"/>
  </si>
  <si>
    <t>同一事業者が運営する全ての施設・事業所（特定教育・保育施設及び特定地域型保育事業）の名称を入力してください。</t>
    <rPh sb="0" eb="2">
      <t>ドウイツ</t>
    </rPh>
    <rPh sb="2" eb="5">
      <t>ジギョウシャ</t>
    </rPh>
    <rPh sb="6" eb="8">
      <t>ウンエイ</t>
    </rPh>
    <rPh sb="10" eb="11">
      <t>スベ</t>
    </rPh>
    <rPh sb="13" eb="15">
      <t>シセツ</t>
    </rPh>
    <rPh sb="16" eb="19">
      <t>ジギョウショ</t>
    </rPh>
    <rPh sb="20" eb="22">
      <t>トクテイ</t>
    </rPh>
    <rPh sb="22" eb="24">
      <t>キョウイク</t>
    </rPh>
    <rPh sb="25" eb="27">
      <t>ホイク</t>
    </rPh>
    <rPh sb="27" eb="29">
      <t>シセツ</t>
    </rPh>
    <rPh sb="29" eb="30">
      <t>オヨ</t>
    </rPh>
    <rPh sb="31" eb="33">
      <t>トクテイ</t>
    </rPh>
    <rPh sb="33" eb="36">
      <t>チイキガタ</t>
    </rPh>
    <rPh sb="36" eb="38">
      <t>ホイク</t>
    </rPh>
    <rPh sb="38" eb="40">
      <t>ジギョウ</t>
    </rPh>
    <rPh sb="42" eb="44">
      <t>メイショウ</t>
    </rPh>
    <rPh sb="45" eb="47">
      <t>ニュウリョク</t>
    </rPh>
    <phoneticPr fontId="4"/>
  </si>
  <si>
    <t>　他事業所への拠出額（円）</t>
    <rPh sb="1" eb="2">
      <t>タ</t>
    </rPh>
    <rPh sb="2" eb="5">
      <t>ジギョウショ</t>
    </rPh>
    <rPh sb="7" eb="9">
      <t>キョシュツ</t>
    </rPh>
    <rPh sb="9" eb="10">
      <t>ガク</t>
    </rPh>
    <rPh sb="11" eb="12">
      <t>エン</t>
    </rPh>
    <phoneticPr fontId="4"/>
  </si>
  <si>
    <t>　うち基準年度からの増減額（円）</t>
    <rPh sb="3" eb="5">
      <t>キジュン</t>
    </rPh>
    <rPh sb="5" eb="7">
      <t>ネンド</t>
    </rPh>
    <rPh sb="10" eb="12">
      <t>ゾウゲン</t>
    </rPh>
    <rPh sb="12" eb="13">
      <t>ガク</t>
    </rPh>
    <rPh sb="14" eb="15">
      <t>エン</t>
    </rPh>
    <phoneticPr fontId="4"/>
  </si>
  <si>
    <t>　他事業所からの受入額（円）</t>
    <rPh sb="1" eb="2">
      <t>タ</t>
    </rPh>
    <rPh sb="2" eb="5">
      <t>ジギョウショ</t>
    </rPh>
    <rPh sb="8" eb="10">
      <t>ウケイレ</t>
    </rPh>
    <rPh sb="10" eb="11">
      <t>ガク</t>
    </rPh>
    <rPh sb="12" eb="13">
      <t>エン</t>
    </rPh>
    <phoneticPr fontId="4"/>
  </si>
  <si>
    <t>他の施設・事業所が拠出（配分）した金額のうち、施設・事業所が受け入れた金額を入力してください。</t>
    <rPh sb="0" eb="1">
      <t>タ</t>
    </rPh>
    <rPh sb="2" eb="4">
      <t>シセツ</t>
    </rPh>
    <rPh sb="5" eb="8">
      <t>ジギョウショ</t>
    </rPh>
    <rPh sb="9" eb="11">
      <t>キョシュツ</t>
    </rPh>
    <rPh sb="12" eb="14">
      <t>ハイブン</t>
    </rPh>
    <rPh sb="17" eb="19">
      <t>キンガク</t>
    </rPh>
    <rPh sb="23" eb="25">
      <t>シセツ</t>
    </rPh>
    <rPh sb="26" eb="29">
      <t>ジギョウショ</t>
    </rPh>
    <rPh sb="30" eb="31">
      <t>ウ</t>
    </rPh>
    <rPh sb="32" eb="33">
      <t>イ</t>
    </rPh>
    <rPh sb="35" eb="37">
      <t>キンガク</t>
    </rPh>
    <rPh sb="38" eb="40">
      <t>ニュウリョク</t>
    </rPh>
    <phoneticPr fontId="4"/>
  </si>
  <si>
    <t>賃金改善実績報告書（処遇改善等加算Ⅱ） 作成要領</t>
    <rPh sb="0" eb="2">
      <t>チンギン</t>
    </rPh>
    <rPh sb="2" eb="4">
      <t>カイゼン</t>
    </rPh>
    <rPh sb="4" eb="6">
      <t>ジッセキ</t>
    </rPh>
    <rPh sb="6" eb="9">
      <t>ホウコクショ</t>
    </rPh>
    <rPh sb="10" eb="17">
      <t>ショグウカイゼントウカサン</t>
    </rPh>
    <rPh sb="20" eb="22">
      <t>サクセイ</t>
    </rPh>
    <rPh sb="22" eb="24">
      <t>ヨウリョウ</t>
    </rPh>
    <phoneticPr fontId="4"/>
  </si>
  <si>
    <t xml:space="preserve"> 【様式８】賃金改善実績報告書（処遇改善等加算Ⅱ）</t>
    <rPh sb="2" eb="4">
      <t>ヨウシキ</t>
    </rPh>
    <rPh sb="6" eb="10">
      <t>チンギンカイゼン</t>
    </rPh>
    <rPh sb="10" eb="12">
      <t>ジッセキ</t>
    </rPh>
    <rPh sb="12" eb="15">
      <t>ホウコクショ</t>
    </rPh>
    <rPh sb="16" eb="18">
      <t>ショグウ</t>
    </rPh>
    <rPh sb="18" eb="20">
      <t>カイゼン</t>
    </rPh>
    <rPh sb="20" eb="21">
      <t>トウ</t>
    </rPh>
    <rPh sb="21" eb="23">
      <t>カサン</t>
    </rPh>
    <phoneticPr fontId="4"/>
  </si>
  <si>
    <t>　 うち法定福利費等の事業主負担増額</t>
    <rPh sb="4" eb="6">
      <t>ホウテイ</t>
    </rPh>
    <rPh sb="6" eb="10">
      <t>フクリヒトウ</t>
    </rPh>
    <rPh sb="11" eb="14">
      <t>ジギョウヌシ</t>
    </rPh>
    <rPh sb="14" eb="16">
      <t>フタン</t>
    </rPh>
    <rPh sb="16" eb="17">
      <t>ゾウ</t>
    </rPh>
    <rPh sb="17" eb="18">
      <t>ガク</t>
    </rPh>
    <phoneticPr fontId="4"/>
  </si>
  <si>
    <t>　支払い時期</t>
    <rPh sb="1" eb="3">
      <t>シハライ</t>
    </rPh>
    <rPh sb="4" eb="6">
      <t>ジキ</t>
    </rPh>
    <phoneticPr fontId="4"/>
  </si>
  <si>
    <t>　支払った給与の項目</t>
    <rPh sb="1" eb="3">
      <t>シハラ</t>
    </rPh>
    <rPh sb="5" eb="7">
      <t>キュウヨ</t>
    </rPh>
    <rPh sb="8" eb="10">
      <t>コウモク</t>
    </rPh>
    <phoneticPr fontId="4"/>
  </si>
  <si>
    <t>（２） 加算実績額</t>
    <rPh sb="4" eb="6">
      <t>カサン</t>
    </rPh>
    <rPh sb="6" eb="9">
      <t>ジッセキガク</t>
    </rPh>
    <phoneticPr fontId="4"/>
  </si>
  <si>
    <t>別シート「事業者入力」の「加算Ⅱ　賃金改善加算実績額」を入力すると自動入力されます。
なお、施設・事業所間で加算額の一部の配分を調整した場合は、別紙様式８別添２に他施設・事業所への配分等を入力してください。</t>
    <rPh sb="13" eb="15">
      <t>カサン</t>
    </rPh>
    <rPh sb="28" eb="30">
      <t>ニュウリョク</t>
    </rPh>
    <rPh sb="33" eb="35">
      <t>ジドウ</t>
    </rPh>
    <rPh sb="35" eb="37">
      <t>ニュウリョク</t>
    </rPh>
    <rPh sb="46" eb="48">
      <t>シセツ</t>
    </rPh>
    <rPh sb="49" eb="52">
      <t>ジギョウショ</t>
    </rPh>
    <rPh sb="52" eb="53">
      <t>カン</t>
    </rPh>
    <rPh sb="54" eb="57">
      <t>カサンガク</t>
    </rPh>
    <rPh sb="58" eb="60">
      <t>イチブ</t>
    </rPh>
    <rPh sb="61" eb="63">
      <t>ハイブン</t>
    </rPh>
    <rPh sb="64" eb="66">
      <t>チョウセイ</t>
    </rPh>
    <rPh sb="68" eb="70">
      <t>バアイ</t>
    </rPh>
    <rPh sb="72" eb="74">
      <t>ベッシ</t>
    </rPh>
    <rPh sb="74" eb="76">
      <t>ヨウシキ</t>
    </rPh>
    <rPh sb="77" eb="79">
      <t>ベッテン</t>
    </rPh>
    <rPh sb="94" eb="96">
      <t>ニュウリョク</t>
    </rPh>
    <phoneticPr fontId="4"/>
  </si>
  <si>
    <t>別シート「事業者入力」を入力すると自動入力されます。</t>
    <rPh sb="12" eb="14">
      <t>ニュウリョク</t>
    </rPh>
    <rPh sb="17" eb="19">
      <t>ジドウ</t>
    </rPh>
    <rPh sb="19" eb="21">
      <t>ニュウリョク</t>
    </rPh>
    <phoneticPr fontId="4"/>
  </si>
  <si>
    <t>別シート「事業者入力」を入力すると自動入力されます。</t>
    <phoneticPr fontId="4"/>
  </si>
  <si>
    <t>（３） 賃金改善等実績総額</t>
    <rPh sb="4" eb="6">
      <t>チンギン</t>
    </rPh>
    <rPh sb="6" eb="8">
      <t>カイゼン</t>
    </rPh>
    <rPh sb="8" eb="9">
      <t>トウ</t>
    </rPh>
    <rPh sb="9" eb="11">
      <t>ジッセキ</t>
    </rPh>
    <rPh sb="11" eb="13">
      <t>ソウガク</t>
    </rPh>
    <phoneticPr fontId="4"/>
  </si>
  <si>
    <t>　① 賃金改善等実績総額（②＋⑩）
　　　（千円未満の端数は切り捨て）</t>
    <rPh sb="3" eb="5">
      <t>チンギン</t>
    </rPh>
    <rPh sb="5" eb="7">
      <t>カイゼン</t>
    </rPh>
    <rPh sb="7" eb="8">
      <t>トウ</t>
    </rPh>
    <rPh sb="8" eb="10">
      <t>ジッセキ</t>
    </rPh>
    <rPh sb="10" eb="12">
      <t>ソウガク</t>
    </rPh>
    <rPh sb="22" eb="26">
      <t>センエンミマン</t>
    </rPh>
    <rPh sb="27" eb="29">
      <t>ハスウ</t>
    </rPh>
    <rPh sb="30" eb="31">
      <t>キ</t>
    </rPh>
    <rPh sb="32" eb="33">
      <t>ス</t>
    </rPh>
    <phoneticPr fontId="4"/>
  </si>
  <si>
    <t>様式８別添１に入力された値を基に自動入力されます。</t>
    <rPh sb="0" eb="2">
      <t>ヨウシキ</t>
    </rPh>
    <rPh sb="3" eb="5">
      <t>ベッテン</t>
    </rPh>
    <rPh sb="7" eb="9">
      <t>ニュウリョク</t>
    </rPh>
    <rPh sb="12" eb="13">
      <t>アタイ</t>
    </rPh>
    <rPh sb="14" eb="15">
      <t>モト</t>
    </rPh>
    <rPh sb="16" eb="20">
      <t>ジドウニュウリョク</t>
    </rPh>
    <phoneticPr fontId="4"/>
  </si>
  <si>
    <t>　③ 支払賃金（役職手当、職務手当など
　　　職位、職責又は職務内容等に応じて
　　　決まって毎月支払われる手当又は
　　　基本給に限る。）</t>
    <rPh sb="3" eb="5">
      <t>シハライ</t>
    </rPh>
    <rPh sb="5" eb="7">
      <t>チンギン</t>
    </rPh>
    <rPh sb="8" eb="10">
      <t>ヤクショク</t>
    </rPh>
    <rPh sb="10" eb="12">
      <t>テアテ</t>
    </rPh>
    <rPh sb="13" eb="15">
      <t>ショクム</t>
    </rPh>
    <rPh sb="15" eb="17">
      <t>テアテ</t>
    </rPh>
    <rPh sb="23" eb="25">
      <t>ショクイ</t>
    </rPh>
    <rPh sb="26" eb="28">
      <t>ショクセキ</t>
    </rPh>
    <rPh sb="28" eb="29">
      <t>マタ</t>
    </rPh>
    <rPh sb="30" eb="32">
      <t>ショクム</t>
    </rPh>
    <rPh sb="32" eb="34">
      <t>ナイヨウ</t>
    </rPh>
    <rPh sb="34" eb="35">
      <t>トウ</t>
    </rPh>
    <rPh sb="36" eb="37">
      <t>オウ</t>
    </rPh>
    <rPh sb="43" eb="44">
      <t>キ</t>
    </rPh>
    <rPh sb="47" eb="49">
      <t>マイツキ</t>
    </rPh>
    <rPh sb="49" eb="51">
      <t>シハラ</t>
    </rPh>
    <rPh sb="54" eb="56">
      <t>テアテ</t>
    </rPh>
    <rPh sb="56" eb="57">
      <t>マタ</t>
    </rPh>
    <rPh sb="62" eb="65">
      <t>キホンキュウ</t>
    </rPh>
    <rPh sb="66" eb="67">
      <t>カギ</t>
    </rPh>
    <phoneticPr fontId="4"/>
  </si>
  <si>
    <t>自動入力</t>
    <rPh sb="0" eb="4">
      <t>ジドウニュウリョク</t>
    </rPh>
    <phoneticPr fontId="4"/>
  </si>
  <si>
    <t>自動入力</t>
    <rPh sb="0" eb="2">
      <t>ジドウ</t>
    </rPh>
    <rPh sb="2" eb="4">
      <t>ニュウリョク</t>
    </rPh>
    <phoneticPr fontId="4"/>
  </si>
  <si>
    <t>【様式６別添１】賃金改善明細書（職員別）⑬に入力されると自動入力されます。</t>
    <rPh sb="0" eb="2">
      <t>ヨウシキ</t>
    </rPh>
    <rPh sb="3" eb="5">
      <t>ベッテン</t>
    </rPh>
    <rPh sb="7" eb="9">
      <t>チンギン</t>
    </rPh>
    <rPh sb="9" eb="11">
      <t>カイゼン</t>
    </rPh>
    <rPh sb="11" eb="14">
      <t>メイサイショ</t>
    </rPh>
    <rPh sb="15" eb="17">
      <t>ショクイン</t>
    </rPh>
    <rPh sb="17" eb="18">
      <t>ベツ</t>
    </rPh>
    <rPh sb="22" eb="24">
      <t>ニュウリョク</t>
    </rPh>
    <rPh sb="27" eb="29">
      <t>ジドウ</t>
    </rPh>
    <rPh sb="29" eb="31">
      <t>ニュウリョク</t>
    </rPh>
    <phoneticPr fontId="4"/>
  </si>
  <si>
    <t>⑥⑦⑧に入力された値を基に自動入力されます。</t>
    <rPh sb="4" eb="6">
      <t>ニュウリョク</t>
    </rPh>
    <rPh sb="9" eb="10">
      <t>アタイ</t>
    </rPh>
    <rPh sb="11" eb="12">
      <t>モト</t>
    </rPh>
    <rPh sb="13" eb="15">
      <t>ジドウ</t>
    </rPh>
    <rPh sb="15" eb="17">
      <t>ニュウリョク</t>
    </rPh>
    <phoneticPr fontId="4"/>
  </si>
  <si>
    <t>　⑦ 基準翌年度から加算当年度までの
　　　公定価格における人件費の改定分</t>
    <rPh sb="3" eb="5">
      <t>キジュン</t>
    </rPh>
    <rPh sb="5" eb="8">
      <t>ヨクネンド</t>
    </rPh>
    <rPh sb="10" eb="12">
      <t>カサン</t>
    </rPh>
    <rPh sb="12" eb="15">
      <t>トウネンド</t>
    </rPh>
    <rPh sb="22" eb="24">
      <t>コウテイ</t>
    </rPh>
    <rPh sb="24" eb="26">
      <t>カカク</t>
    </rPh>
    <rPh sb="30" eb="33">
      <t>ジンケンヒ</t>
    </rPh>
    <rPh sb="34" eb="36">
      <t>カイテイ</t>
    </rPh>
    <rPh sb="36" eb="37">
      <t>ブン</t>
    </rPh>
    <phoneticPr fontId="4"/>
  </si>
  <si>
    <t>新規事由ありの場合のみ、賃金改善実績額に応じて増加した法定福利費等の事業主負担分について、別シート「事業者」の「社会保険料率」を入力すると自動計算されます。</t>
    <rPh sb="64" eb="66">
      <t>ニュウリョク</t>
    </rPh>
    <phoneticPr fontId="4"/>
  </si>
  <si>
    <t>（４） 他施設・事業所への配分等について</t>
    <rPh sb="4" eb="5">
      <t>タ</t>
    </rPh>
    <rPh sb="5" eb="7">
      <t>シセツ</t>
    </rPh>
    <rPh sb="8" eb="11">
      <t>ジギョウショ</t>
    </rPh>
    <rPh sb="13" eb="15">
      <t>ハイブン</t>
    </rPh>
    <rPh sb="15" eb="16">
      <t>トウ</t>
    </rPh>
    <phoneticPr fontId="4"/>
  </si>
  <si>
    <t>【様式８別添２】に入力された数値を基に自動入力されます。</t>
    <rPh sb="1" eb="3">
      <t>ヨウシキ</t>
    </rPh>
    <rPh sb="4" eb="6">
      <t>ベッテン</t>
    </rPh>
    <rPh sb="9" eb="11">
      <t>ニュウリョク</t>
    </rPh>
    <rPh sb="14" eb="16">
      <t>スウチ</t>
    </rPh>
    <rPh sb="17" eb="18">
      <t>モト</t>
    </rPh>
    <rPh sb="19" eb="21">
      <t>ジドウ</t>
    </rPh>
    <rPh sb="21" eb="23">
      <t>ニュウリョク</t>
    </rPh>
    <phoneticPr fontId="4"/>
  </si>
  <si>
    <t>（５）加算実績額と賃金改善に要した費用の総額との差額について</t>
    <rPh sb="3" eb="5">
      <t>カサン</t>
    </rPh>
    <rPh sb="5" eb="7">
      <t>ジッセキ</t>
    </rPh>
    <rPh sb="7" eb="8">
      <t>ガク</t>
    </rPh>
    <rPh sb="9" eb="11">
      <t>チンギン</t>
    </rPh>
    <rPh sb="11" eb="13">
      <t>カイゼン</t>
    </rPh>
    <rPh sb="14" eb="15">
      <t>ヨウ</t>
    </rPh>
    <rPh sb="17" eb="19">
      <t>ヒヨウ</t>
    </rPh>
    <rPh sb="20" eb="22">
      <t>ソウガク</t>
    </rPh>
    <rPh sb="24" eb="26">
      <t>サガク</t>
    </rPh>
    <phoneticPr fontId="4"/>
  </si>
  <si>
    <t>　① 加算実績額に要した費用の総額との
　　　差額
　　　（千円未満の端数は切り捨て）</t>
    <rPh sb="3" eb="5">
      <t>カサン</t>
    </rPh>
    <rPh sb="5" eb="7">
      <t>ジッセキ</t>
    </rPh>
    <rPh sb="7" eb="8">
      <t>ガク</t>
    </rPh>
    <rPh sb="9" eb="10">
      <t>ヨウ</t>
    </rPh>
    <rPh sb="12" eb="14">
      <t>ヒヨウ</t>
    </rPh>
    <rPh sb="15" eb="17">
      <t>ソウガク</t>
    </rPh>
    <rPh sb="23" eb="25">
      <t>サガク</t>
    </rPh>
    <rPh sb="29" eb="33">
      <t>センエンミマン</t>
    </rPh>
    <rPh sb="34" eb="36">
      <t>ハスウ</t>
    </rPh>
    <rPh sb="37" eb="38">
      <t>キ</t>
    </rPh>
    <rPh sb="39" eb="40">
      <t>ス</t>
    </rPh>
    <phoneticPr fontId="4"/>
  </si>
  <si>
    <r>
      <t>【様式８】及び【様式８別添１】に入力された値を基に自動入力されます。
　</t>
    </r>
    <r>
      <rPr>
        <u/>
        <sz val="11"/>
        <rFont val="ＭＳ Ｐゴシック"/>
        <family val="3"/>
        <charset val="128"/>
      </rPr>
      <t>新規事由ありの場合</t>
    </r>
    <r>
      <rPr>
        <sz val="11"/>
        <rFont val="ＭＳ Ｐゴシック"/>
        <family val="3"/>
        <charset val="128"/>
      </rPr>
      <t xml:space="preserve">
　　差額 ＝ （２）②特定加算実績額 － （３）①賃金改善等実績総額
　</t>
    </r>
    <r>
      <rPr>
        <u/>
        <sz val="11"/>
        <rFont val="ＭＳ Ｐゴシック"/>
        <family val="3"/>
        <charset val="128"/>
      </rPr>
      <t>新規事由なしの場合</t>
    </r>
    <r>
      <rPr>
        <sz val="11"/>
        <rFont val="ＭＳ Ｐゴシック"/>
        <family val="3"/>
        <charset val="128"/>
      </rPr>
      <t xml:space="preserve">
　　差額 ＝ （２）①加算実績額 － ｛【別紙様式８別添１】（６）③副主任保育士等に係る
　　　　　　　　賃金改善額 ＋【別紙様式８別添１】（６）③副主任保育士等に係る法定福利費
　　　　　　　　等の事業主負担分の総額＋ 【別紙様式８別添１】（７）③職務分野別リーダー
　　　　　　　　等に係る賃金改善額 ＋ 【別紙様式８別添１】（７）③職務分野別リーダー等に
　　　　　　　　係る法定福利費等の事業主負担分の総額｝</t>
    </r>
    <rPh sb="1" eb="3">
      <t>ヨウシキ</t>
    </rPh>
    <rPh sb="5" eb="6">
      <t>オヨ</t>
    </rPh>
    <rPh sb="36" eb="40">
      <t>シンキジユウ</t>
    </rPh>
    <rPh sb="43" eb="45">
      <t>バアイ</t>
    </rPh>
    <rPh sb="48" eb="50">
      <t>サガク</t>
    </rPh>
    <rPh sb="57" eb="59">
      <t>トクテイ</t>
    </rPh>
    <rPh sb="59" eb="61">
      <t>カサン</t>
    </rPh>
    <rPh sb="61" eb="64">
      <t>ジッセキガク</t>
    </rPh>
    <rPh sb="71" eb="75">
      <t>チンギンカイゼン</t>
    </rPh>
    <rPh sb="75" eb="76">
      <t>トウ</t>
    </rPh>
    <rPh sb="82" eb="84">
      <t>シンキ</t>
    </rPh>
    <rPh sb="84" eb="86">
      <t>ジユウ</t>
    </rPh>
    <rPh sb="89" eb="91">
      <t>バアイ</t>
    </rPh>
    <rPh sb="94" eb="96">
      <t>サガク</t>
    </rPh>
    <rPh sb="103" eb="105">
      <t>カサン</t>
    </rPh>
    <rPh sb="105" eb="108">
      <t>ジッセキガク</t>
    </rPh>
    <rPh sb="113" eb="115">
      <t>ベッシ</t>
    </rPh>
    <rPh sb="115" eb="117">
      <t>ヨウシキ</t>
    </rPh>
    <rPh sb="118" eb="120">
      <t>ベッテン</t>
    </rPh>
    <rPh sb="126" eb="129">
      <t>フクシュニン</t>
    </rPh>
    <rPh sb="129" eb="132">
      <t>ホイクシ</t>
    </rPh>
    <rPh sb="132" eb="133">
      <t>トウ</t>
    </rPh>
    <rPh sb="134" eb="135">
      <t>カカ</t>
    </rPh>
    <rPh sb="145" eb="147">
      <t>チンギン</t>
    </rPh>
    <rPh sb="147" eb="149">
      <t>カイゼン</t>
    </rPh>
    <rPh sb="149" eb="150">
      <t>ガク</t>
    </rPh>
    <rPh sb="204" eb="206">
      <t>ベッシ</t>
    </rPh>
    <rPh sb="206" eb="208">
      <t>ヨウシキ</t>
    </rPh>
    <rPh sb="209" eb="211">
      <t>ベッテン</t>
    </rPh>
    <rPh sb="217" eb="222">
      <t>ショクムブンヤベツ</t>
    </rPh>
    <phoneticPr fontId="4"/>
  </si>
  <si>
    <t>　加算Ⅱ新規事由の有無</t>
    <rPh sb="1" eb="3">
      <t>カサン</t>
    </rPh>
    <rPh sb="4" eb="8">
      <t>シンキジユウ</t>
    </rPh>
    <rPh sb="9" eb="11">
      <t>ウム</t>
    </rPh>
    <phoneticPr fontId="4"/>
  </si>
  <si>
    <t>加算Ⅱ新規事由の有無について選択してください。</t>
    <rPh sb="0" eb="2">
      <t>カサン</t>
    </rPh>
    <rPh sb="3" eb="7">
      <t>シンキジユウ</t>
    </rPh>
    <rPh sb="8" eb="10">
      <t>ウム</t>
    </rPh>
    <rPh sb="14" eb="16">
      <t>センタク</t>
    </rPh>
    <phoneticPr fontId="4"/>
  </si>
  <si>
    <t>　③ 支払った給与の項目</t>
    <rPh sb="3" eb="5">
      <t>シハラ</t>
    </rPh>
    <rPh sb="7" eb="9">
      <t>キュウヨ</t>
    </rPh>
    <rPh sb="10" eb="12">
      <t>コウモク</t>
    </rPh>
    <phoneticPr fontId="4"/>
  </si>
  <si>
    <t>　④　具体的な支払い方法</t>
    <phoneticPr fontId="4"/>
  </si>
  <si>
    <t xml:space="preserve"> 【様式8別添１】内訳書</t>
    <rPh sb="2" eb="4">
      <t>ヨウシキ</t>
    </rPh>
    <rPh sb="5" eb="7">
      <t>ベッテン</t>
    </rPh>
    <rPh sb="9" eb="12">
      <t>ウチワケショ</t>
    </rPh>
    <phoneticPr fontId="4"/>
  </si>
  <si>
    <t>（６）副主任保育士等に係る賃金改善について（内訳）</t>
    <phoneticPr fontId="4"/>
  </si>
  <si>
    <t>加算Ⅱ対象職員の氏名を記載してください。
　※入力欄が不足する場合は、必要な分だけ行を追加してください。</t>
    <rPh sb="0" eb="2">
      <t>カサン</t>
    </rPh>
    <rPh sb="3" eb="5">
      <t>タイショウ</t>
    </rPh>
    <rPh sb="5" eb="7">
      <t>ショクイン</t>
    </rPh>
    <rPh sb="8" eb="10">
      <t>シメイ</t>
    </rPh>
    <rPh sb="11" eb="13">
      <t>キサイ</t>
    </rPh>
    <phoneticPr fontId="4"/>
  </si>
  <si>
    <t>　職名</t>
    <rPh sb="1" eb="3">
      <t>ショクメイメイ</t>
    </rPh>
    <phoneticPr fontId="4"/>
  </si>
  <si>
    <t>就業規則等に定める副主任保育士等に相当する職位等、及び加算Ⅱの対象となった園長以外の管理職の発令を受けた職員の職種を入力してください。</t>
    <rPh sb="0" eb="2">
      <t>シュウギョウ</t>
    </rPh>
    <rPh sb="2" eb="4">
      <t>キソク</t>
    </rPh>
    <rPh sb="4" eb="5">
      <t>トウ</t>
    </rPh>
    <rPh sb="6" eb="7">
      <t>サダ</t>
    </rPh>
    <rPh sb="9" eb="16">
      <t>フクシュニンホイクシトウ</t>
    </rPh>
    <rPh sb="17" eb="19">
      <t>ソウトウ</t>
    </rPh>
    <rPh sb="21" eb="23">
      <t>ショクイ</t>
    </rPh>
    <rPh sb="23" eb="24">
      <t>トウ</t>
    </rPh>
    <rPh sb="25" eb="26">
      <t>オヨ</t>
    </rPh>
    <rPh sb="27" eb="29">
      <t>カサン</t>
    </rPh>
    <rPh sb="31" eb="33">
      <t>タイショウ</t>
    </rPh>
    <rPh sb="46" eb="48">
      <t>ハツレイ</t>
    </rPh>
    <rPh sb="52" eb="54">
      <t>ショクイン</t>
    </rPh>
    <rPh sb="55" eb="57">
      <t>ショクシュ</t>
    </rPh>
    <rPh sb="58" eb="60">
      <t>ニュウリョク</t>
    </rPh>
    <phoneticPr fontId="4"/>
  </si>
  <si>
    <t>改善した給与項目について、賃金台帳における給与項目の名称を入力してください。
（例）「処遇改善Ⅱ」「職務能力手当」「役職手当」など</t>
    <rPh sb="0" eb="2">
      <t>カイゼン</t>
    </rPh>
    <rPh sb="4" eb="6">
      <t>キュウヨ</t>
    </rPh>
    <rPh sb="6" eb="8">
      <t>コウモク</t>
    </rPh>
    <rPh sb="13" eb="15">
      <t>チンギン</t>
    </rPh>
    <rPh sb="15" eb="17">
      <t>ダイチョウ</t>
    </rPh>
    <rPh sb="21" eb="23">
      <t>キュウヨ</t>
    </rPh>
    <rPh sb="23" eb="25">
      <t>コウモク</t>
    </rPh>
    <rPh sb="26" eb="28">
      <t>メイショウ</t>
    </rPh>
    <rPh sb="29" eb="31">
      <t>ニュウリョク</t>
    </rPh>
    <phoneticPr fontId="4"/>
  </si>
  <si>
    <t>　処遇改善等加算Ⅱによる賃金改善額</t>
    <rPh sb="1" eb="8">
      <t>ショグウカイゼントウカサン</t>
    </rPh>
    <rPh sb="12" eb="14">
      <t>チンギン</t>
    </rPh>
    <rPh sb="14" eb="16">
      <t>カイゼン</t>
    </rPh>
    <rPh sb="16" eb="17">
      <t>ガク</t>
    </rPh>
    <phoneticPr fontId="4"/>
  </si>
  <si>
    <t>給与項目に対応した月額、期間（月）及び人数を入力してください。</t>
    <rPh sb="0" eb="2">
      <t>キュウヨ</t>
    </rPh>
    <rPh sb="2" eb="4">
      <t>コウモク</t>
    </rPh>
    <rPh sb="5" eb="7">
      <t>タイオウ</t>
    </rPh>
    <rPh sb="9" eb="11">
      <t>ゲツガク</t>
    </rPh>
    <rPh sb="12" eb="14">
      <t>キカン</t>
    </rPh>
    <rPh sb="15" eb="16">
      <t>ツキ</t>
    </rPh>
    <rPh sb="17" eb="18">
      <t>オヨ</t>
    </rPh>
    <rPh sb="19" eb="21">
      <t>ニンズウ</t>
    </rPh>
    <rPh sb="22" eb="24">
      <t>ニュウリョク</t>
    </rPh>
    <phoneticPr fontId="4"/>
  </si>
  <si>
    <r>
      <t>　うち基準翌年度から加算当年度に
　おける賃金改善分
　</t>
    </r>
    <r>
      <rPr>
        <sz val="10"/>
        <rFont val="ＭＳ Ｐゴシック"/>
        <family val="3"/>
        <charset val="128"/>
      </rPr>
      <t>※加算Ⅱ新規事由がある場合のみ記入</t>
    </r>
    <rPh sb="3" eb="5">
      <t>キジュン</t>
    </rPh>
    <rPh sb="5" eb="8">
      <t>ヨクネンド</t>
    </rPh>
    <rPh sb="10" eb="12">
      <t>カサン</t>
    </rPh>
    <rPh sb="12" eb="15">
      <t>トウネンド</t>
    </rPh>
    <rPh sb="21" eb="23">
      <t>チンギン</t>
    </rPh>
    <rPh sb="23" eb="25">
      <t>カイゼン</t>
    </rPh>
    <rPh sb="25" eb="26">
      <t>ブン</t>
    </rPh>
    <rPh sb="29" eb="31">
      <t>カサン</t>
    </rPh>
    <rPh sb="32" eb="34">
      <t>シンキ</t>
    </rPh>
    <rPh sb="34" eb="36">
      <t>ジユウ</t>
    </rPh>
    <rPh sb="39" eb="41">
      <t>バアイ</t>
    </rPh>
    <rPh sb="43" eb="45">
      <t>キニュウ</t>
    </rPh>
    <phoneticPr fontId="4"/>
  </si>
  <si>
    <t>　① 賃金改善額　計</t>
    <rPh sb="3" eb="5">
      <t>チンギン</t>
    </rPh>
    <rPh sb="5" eb="7">
      <t>カイゼン</t>
    </rPh>
    <rPh sb="7" eb="8">
      <t>ガク</t>
    </rPh>
    <rPh sb="9" eb="10">
      <t>ケイ</t>
    </rPh>
    <phoneticPr fontId="4"/>
  </si>
  <si>
    <t>副主任保育士等及び加算Ⅱの対象となった園長以外の管理職に係る賃金改善額の合計が自動入力されます。</t>
    <rPh sb="0" eb="7">
      <t>フクシュニンホイクシトウ</t>
    </rPh>
    <rPh sb="7" eb="8">
      <t>オヨ</t>
    </rPh>
    <rPh sb="9" eb="11">
      <t>カサン</t>
    </rPh>
    <rPh sb="13" eb="15">
      <t>タイショウ</t>
    </rPh>
    <rPh sb="19" eb="21">
      <t>エンチョウ</t>
    </rPh>
    <rPh sb="21" eb="23">
      <t>イガイ</t>
    </rPh>
    <rPh sb="24" eb="27">
      <t>カンリショク</t>
    </rPh>
    <rPh sb="28" eb="29">
      <t>カカ</t>
    </rPh>
    <rPh sb="30" eb="32">
      <t>チンギン</t>
    </rPh>
    <rPh sb="32" eb="34">
      <t>カイゼン</t>
    </rPh>
    <rPh sb="34" eb="35">
      <t>ガク</t>
    </rPh>
    <rPh sb="36" eb="38">
      <t>ゴウケイ</t>
    </rPh>
    <rPh sb="39" eb="43">
      <t>ジドウニュウリョク</t>
    </rPh>
    <phoneticPr fontId="4"/>
  </si>
  <si>
    <t>　② 上記に対応する法定福利費等の
　　　事業主負担分の総額</t>
    <rPh sb="3" eb="5">
      <t>ジョウキ</t>
    </rPh>
    <rPh sb="6" eb="8">
      <t>タイオウ</t>
    </rPh>
    <rPh sb="10" eb="12">
      <t>ホウテイ</t>
    </rPh>
    <rPh sb="12" eb="14">
      <t>フクリ</t>
    </rPh>
    <rPh sb="14" eb="15">
      <t>ヒ</t>
    </rPh>
    <rPh sb="15" eb="16">
      <t>トウ</t>
    </rPh>
    <rPh sb="21" eb="24">
      <t>ジギョウヌシ</t>
    </rPh>
    <rPh sb="24" eb="26">
      <t>フタン</t>
    </rPh>
    <rPh sb="26" eb="27">
      <t>ブン</t>
    </rPh>
    <rPh sb="28" eb="30">
      <t>ソウガク</t>
    </rPh>
    <phoneticPr fontId="4"/>
  </si>
  <si>
    <t>別シート「事業者入力」の「社会保険料率」を入力すると自動入力されます。</t>
    <rPh sb="0" eb="1">
      <t>ベツ</t>
    </rPh>
    <rPh sb="5" eb="7">
      <t>ジギョウ</t>
    </rPh>
    <rPh sb="7" eb="8">
      <t>シャ</t>
    </rPh>
    <rPh sb="8" eb="10">
      <t>ニュウリョク</t>
    </rPh>
    <rPh sb="13" eb="15">
      <t>シャカイ</t>
    </rPh>
    <rPh sb="15" eb="18">
      <t>ホケンリョウ</t>
    </rPh>
    <rPh sb="18" eb="19">
      <t>リツ</t>
    </rPh>
    <rPh sb="21" eb="23">
      <t>ニュウリョク</t>
    </rPh>
    <rPh sb="26" eb="28">
      <t>ジドウ</t>
    </rPh>
    <rPh sb="28" eb="30">
      <t>ニュウリョク</t>
    </rPh>
    <phoneticPr fontId="4"/>
  </si>
  <si>
    <t>　③ ①＋②</t>
    <phoneticPr fontId="4"/>
  </si>
  <si>
    <t>賃金改善額と法定福利費等の事業主負担分の総額の合計が自動入力されます。</t>
    <rPh sb="0" eb="2">
      <t>チンギン</t>
    </rPh>
    <rPh sb="2" eb="4">
      <t>カイゼン</t>
    </rPh>
    <rPh sb="4" eb="5">
      <t>ガク</t>
    </rPh>
    <rPh sb="6" eb="8">
      <t>ホウテイ</t>
    </rPh>
    <rPh sb="8" eb="10">
      <t>フクリ</t>
    </rPh>
    <rPh sb="10" eb="11">
      <t>ヒ</t>
    </rPh>
    <rPh sb="11" eb="12">
      <t>トウ</t>
    </rPh>
    <rPh sb="13" eb="19">
      <t>ジギョウヌシフタンブン</t>
    </rPh>
    <rPh sb="20" eb="22">
      <t>ソウガク</t>
    </rPh>
    <rPh sb="23" eb="25">
      <t>ゴウケイ</t>
    </rPh>
    <rPh sb="26" eb="30">
      <t>ジドウニュウリョク</t>
    </rPh>
    <phoneticPr fontId="4"/>
  </si>
  <si>
    <t>（７）職務分野別リーダー等に係る賃金改善について（内訳））</t>
    <phoneticPr fontId="4"/>
  </si>
  <si>
    <t>加算Ⅱ対象職員の氏名を記載してください。
　※ 入力欄が不足する場合は、必要な分だけ行を追加してください。</t>
    <rPh sb="0" eb="2">
      <t>カサン</t>
    </rPh>
    <rPh sb="3" eb="5">
      <t>タイショウ</t>
    </rPh>
    <rPh sb="5" eb="7">
      <t>ショクイン</t>
    </rPh>
    <rPh sb="8" eb="10">
      <t>シメイ</t>
    </rPh>
    <rPh sb="11" eb="13">
      <t>キサイ</t>
    </rPh>
    <phoneticPr fontId="4"/>
  </si>
  <si>
    <t>就業規則等に定める職務分野別リーダー等に相当する職位等の発令を受けた職員の職種を入力してください。</t>
    <rPh sb="0" eb="2">
      <t>シュウギョウ</t>
    </rPh>
    <rPh sb="2" eb="4">
      <t>キソク</t>
    </rPh>
    <rPh sb="4" eb="5">
      <t>トウ</t>
    </rPh>
    <rPh sb="6" eb="7">
      <t>サダ</t>
    </rPh>
    <rPh sb="9" eb="11">
      <t>ショクム</t>
    </rPh>
    <rPh sb="11" eb="13">
      <t>ブンヤ</t>
    </rPh>
    <rPh sb="13" eb="14">
      <t>ベツ</t>
    </rPh>
    <rPh sb="18" eb="19">
      <t>トウ</t>
    </rPh>
    <rPh sb="20" eb="22">
      <t>ソウトウ</t>
    </rPh>
    <rPh sb="24" eb="26">
      <t>ショクイ</t>
    </rPh>
    <rPh sb="26" eb="27">
      <t>トウ</t>
    </rPh>
    <rPh sb="28" eb="30">
      <t>ハツレイ</t>
    </rPh>
    <rPh sb="34" eb="36">
      <t>ショクイン</t>
    </rPh>
    <rPh sb="37" eb="39">
      <t>ショクシュ</t>
    </rPh>
    <rPh sb="40" eb="42">
      <t>ニュウリョク</t>
    </rPh>
    <phoneticPr fontId="4"/>
  </si>
  <si>
    <r>
      <t xml:space="preserve">　うち基準翌年度から加算当年度に
　おける賃金改善分
</t>
    </r>
    <r>
      <rPr>
        <sz val="9"/>
        <rFont val="ＭＳ Ｐゴシック"/>
        <family val="3"/>
        <charset val="128"/>
      </rPr>
      <t>　※加算Ⅱ新規事由がある場合のみ記入</t>
    </r>
    <rPh sb="3" eb="5">
      <t>キジュン</t>
    </rPh>
    <rPh sb="5" eb="8">
      <t>ヨクネンド</t>
    </rPh>
    <rPh sb="10" eb="12">
      <t>カサン</t>
    </rPh>
    <rPh sb="12" eb="15">
      <t>トウネンド</t>
    </rPh>
    <rPh sb="21" eb="23">
      <t>チンギン</t>
    </rPh>
    <rPh sb="23" eb="25">
      <t>カイゼン</t>
    </rPh>
    <rPh sb="25" eb="26">
      <t>ブン</t>
    </rPh>
    <rPh sb="29" eb="31">
      <t>カサン</t>
    </rPh>
    <rPh sb="32" eb="34">
      <t>シンキ</t>
    </rPh>
    <rPh sb="34" eb="36">
      <t>ジユウ</t>
    </rPh>
    <rPh sb="39" eb="41">
      <t>バアイ</t>
    </rPh>
    <rPh sb="43" eb="45">
      <t>キニュウ</t>
    </rPh>
    <phoneticPr fontId="4"/>
  </si>
  <si>
    <t>職務分野別リーダー等に係る賃金改善額の合計が自動入力されます。</t>
    <rPh sb="0" eb="5">
      <t>ショクムブンヤベツ</t>
    </rPh>
    <rPh sb="9" eb="10">
      <t>トウ</t>
    </rPh>
    <rPh sb="11" eb="12">
      <t>カカ</t>
    </rPh>
    <rPh sb="13" eb="15">
      <t>チンギン</t>
    </rPh>
    <rPh sb="15" eb="17">
      <t>カイゼン</t>
    </rPh>
    <rPh sb="17" eb="18">
      <t>ガク</t>
    </rPh>
    <rPh sb="19" eb="21">
      <t>ゴウケイ</t>
    </rPh>
    <rPh sb="22" eb="26">
      <t>ジドウニュウリョク</t>
    </rPh>
    <phoneticPr fontId="4"/>
  </si>
  <si>
    <t xml:space="preserve">別シート「事業者入力」の「社会保険料率」を入力すると自動入力されます。
</t>
    <phoneticPr fontId="4"/>
  </si>
  <si>
    <t>【様式８別添２】同一事業者内における拠出実績額・受入実績額一覧表</t>
    <rPh sb="1" eb="3">
      <t>ヨウシキ</t>
    </rPh>
    <rPh sb="4" eb="6">
      <t>ベッテン</t>
    </rPh>
    <rPh sb="8" eb="10">
      <t>ドウイツ</t>
    </rPh>
    <rPh sb="10" eb="13">
      <t>ジギョウシャ</t>
    </rPh>
    <rPh sb="13" eb="14">
      <t>ナイ</t>
    </rPh>
    <rPh sb="18" eb="20">
      <t>キョシュツ</t>
    </rPh>
    <rPh sb="20" eb="23">
      <t>ジッセキガク</t>
    </rPh>
    <rPh sb="24" eb="26">
      <t>ウケイレ</t>
    </rPh>
    <rPh sb="26" eb="29">
      <t>ジッセキガク</t>
    </rPh>
    <rPh sb="29" eb="31">
      <t>イチラン</t>
    </rPh>
    <rPh sb="31" eb="32">
      <t>ヒョウ</t>
    </rPh>
    <phoneticPr fontId="4"/>
  </si>
  <si>
    <t>賃金改善実績報告書（処遇改善等加算Ⅲ） 作成要領</t>
    <rPh sb="0" eb="2">
      <t>チンギン</t>
    </rPh>
    <rPh sb="2" eb="4">
      <t>カイゼン</t>
    </rPh>
    <rPh sb="4" eb="6">
      <t>ジッセキ</t>
    </rPh>
    <rPh sb="6" eb="9">
      <t>ホウコクショ</t>
    </rPh>
    <rPh sb="10" eb="12">
      <t>ショグウ</t>
    </rPh>
    <rPh sb="12" eb="14">
      <t>カイゼン</t>
    </rPh>
    <rPh sb="14" eb="15">
      <t>トウ</t>
    </rPh>
    <rPh sb="15" eb="17">
      <t>カサン</t>
    </rPh>
    <rPh sb="20" eb="22">
      <t>サクセイ</t>
    </rPh>
    <rPh sb="22" eb="24">
      <t>ヨウリョウ</t>
    </rPh>
    <phoneticPr fontId="4"/>
  </si>
  <si>
    <t xml:space="preserve"> 【様式１０】賃金改善実績報告書（処遇改善等加算Ⅲ）</t>
    <rPh sb="2" eb="4">
      <t>ヨウシキ</t>
    </rPh>
    <rPh sb="7" eb="11">
      <t>チンギンカイゼン</t>
    </rPh>
    <rPh sb="11" eb="13">
      <t>ジッセキ</t>
    </rPh>
    <rPh sb="13" eb="16">
      <t>ホウコクショ</t>
    </rPh>
    <rPh sb="17" eb="19">
      <t>ショグウ</t>
    </rPh>
    <rPh sb="19" eb="21">
      <t>カイゼン</t>
    </rPh>
    <rPh sb="21" eb="22">
      <t>トウ</t>
    </rPh>
    <rPh sb="22" eb="24">
      <t>カサン</t>
    </rPh>
    <phoneticPr fontId="4"/>
  </si>
  <si>
    <t>別シート「事業者入力」の「前年度の加算残額」を入力すると自動入力されます。</t>
    <rPh sb="20" eb="21">
      <t>ガク</t>
    </rPh>
    <phoneticPr fontId="4"/>
  </si>
  <si>
    <t>　① 加算実績額
　　　（千円未満の端数は切り捨て）</t>
    <rPh sb="3" eb="5">
      <t>カサン</t>
    </rPh>
    <rPh sb="5" eb="8">
      <t>ジッセキガク</t>
    </rPh>
    <rPh sb="13" eb="15">
      <t>センエン</t>
    </rPh>
    <rPh sb="15" eb="17">
      <t>ミマン</t>
    </rPh>
    <rPh sb="18" eb="20">
      <t>ハスウ</t>
    </rPh>
    <rPh sb="21" eb="22">
      <t>キ</t>
    </rPh>
    <rPh sb="23" eb="24">
      <t>ス</t>
    </rPh>
    <phoneticPr fontId="4"/>
  </si>
  <si>
    <t>別シート「事業者入力」の「加算Ⅲ　加算実績額」を入力すると自動入力されます。
なお、施設・事業所間で加算額の一部の配分を調整した場合は、別紙様式１０別添２に他施設・事業所への配分等を入力してください。</t>
    <rPh sb="17" eb="19">
      <t>カサン</t>
    </rPh>
    <rPh sb="19" eb="22">
      <t>ジッセキガク</t>
    </rPh>
    <rPh sb="24" eb="26">
      <t>ニュウリョク</t>
    </rPh>
    <rPh sb="29" eb="31">
      <t>ジドウ</t>
    </rPh>
    <rPh sb="31" eb="33">
      <t>ニュウリョク</t>
    </rPh>
    <rPh sb="42" eb="44">
      <t>シセツ</t>
    </rPh>
    <rPh sb="45" eb="48">
      <t>ジギョウショ</t>
    </rPh>
    <rPh sb="48" eb="49">
      <t>カン</t>
    </rPh>
    <rPh sb="50" eb="53">
      <t>カサンガク</t>
    </rPh>
    <rPh sb="54" eb="56">
      <t>イチブ</t>
    </rPh>
    <rPh sb="57" eb="59">
      <t>ハイブン</t>
    </rPh>
    <rPh sb="60" eb="62">
      <t>チョウセイ</t>
    </rPh>
    <rPh sb="64" eb="66">
      <t>バアイ</t>
    </rPh>
    <rPh sb="68" eb="70">
      <t>ベッシ</t>
    </rPh>
    <rPh sb="70" eb="72">
      <t>ヨウシキ</t>
    </rPh>
    <rPh sb="74" eb="76">
      <t>ベッテン</t>
    </rPh>
    <rPh sb="91" eb="93">
      <t>ニュウリョク</t>
    </rPh>
    <phoneticPr fontId="4"/>
  </si>
  <si>
    <t>　③ 賃金改善実施期間</t>
    <rPh sb="3" eb="7">
      <t>チンギンカイゼン</t>
    </rPh>
    <rPh sb="7" eb="9">
      <t>ジッシ</t>
    </rPh>
    <rPh sb="9" eb="11">
      <t>キカン</t>
    </rPh>
    <phoneticPr fontId="4"/>
  </si>
  <si>
    <t>（３） 賃金改善等実績総額）</t>
    <phoneticPr fontId="4"/>
  </si>
  <si>
    <t>【様式１０】に入力された値を基に自動入力されます。</t>
    <rPh sb="1" eb="3">
      <t>ヨウシキ</t>
    </rPh>
    <rPh sb="7" eb="9">
      <t>ニュウリョク</t>
    </rPh>
    <rPh sb="12" eb="13">
      <t>アタイ</t>
    </rPh>
    <rPh sb="14" eb="15">
      <t>モト</t>
    </rPh>
    <rPh sb="16" eb="18">
      <t>ジドウ</t>
    </rPh>
    <rPh sb="18" eb="20">
      <t>ニュウリョク</t>
    </rPh>
    <phoneticPr fontId="4"/>
  </si>
  <si>
    <t>　② 賃金改善実績総額
　　　（③－④－⑤－⑥）</t>
    <rPh sb="3" eb="5">
      <t>チンギン</t>
    </rPh>
    <rPh sb="5" eb="7">
      <t>カイゼン</t>
    </rPh>
    <rPh sb="7" eb="9">
      <t>ジッセキ</t>
    </rPh>
    <rPh sb="9" eb="11">
      <t>ソウガク</t>
    </rPh>
    <phoneticPr fontId="4"/>
  </si>
  <si>
    <t>【様式１０別添１】加算Ⅲによる賃金改善額で入力された値を基に自動入力されます。</t>
    <rPh sb="1" eb="3">
      <t>ヨウシキ</t>
    </rPh>
    <rPh sb="5" eb="7">
      <t>ベッテン</t>
    </rPh>
    <rPh sb="9" eb="11">
      <t>カサン</t>
    </rPh>
    <rPh sb="15" eb="17">
      <t>チンギン</t>
    </rPh>
    <rPh sb="17" eb="19">
      <t>カイゼン</t>
    </rPh>
    <rPh sb="19" eb="20">
      <t>ガク</t>
    </rPh>
    <rPh sb="21" eb="23">
      <t>ニュウリョク</t>
    </rPh>
    <rPh sb="26" eb="27">
      <t>アタイ</t>
    </rPh>
    <rPh sb="28" eb="29">
      <t>モト</t>
    </rPh>
    <rPh sb="30" eb="32">
      <t>ジドウ</t>
    </rPh>
    <rPh sb="32" eb="34">
      <t>ニュウリョク</t>
    </rPh>
    <phoneticPr fontId="4"/>
  </si>
  <si>
    <t>　⑤ ③のうち、加算Ⅱの新規事由による
　　　賃金改善額</t>
    <phoneticPr fontId="4"/>
  </si>
  <si>
    <t>　⑧ 基準翌年度から加算当年度までの
　　　公定価格における人件費の改定分</t>
    <rPh sb="3" eb="5">
      <t>キジュン</t>
    </rPh>
    <rPh sb="5" eb="8">
      <t>ヨクネンド</t>
    </rPh>
    <rPh sb="10" eb="12">
      <t>カサン</t>
    </rPh>
    <rPh sb="12" eb="15">
      <t>トウネンド</t>
    </rPh>
    <rPh sb="22" eb="24">
      <t>コウテイ</t>
    </rPh>
    <rPh sb="24" eb="26">
      <t>カカク</t>
    </rPh>
    <rPh sb="30" eb="33">
      <t>ジンケンヒ</t>
    </rPh>
    <rPh sb="34" eb="36">
      <t>カイテイ</t>
    </rPh>
    <rPh sb="36" eb="37">
      <t>ブン</t>
    </rPh>
    <phoneticPr fontId="4"/>
  </si>
  <si>
    <t>【別紙様式１０別添２】に入力された数値を基に自動入力されます。</t>
    <rPh sb="1" eb="3">
      <t>ベッシ</t>
    </rPh>
    <rPh sb="3" eb="5">
      <t>ヨウシキ</t>
    </rPh>
    <rPh sb="7" eb="9">
      <t>ベッテン</t>
    </rPh>
    <rPh sb="12" eb="14">
      <t>ニュウリョク</t>
    </rPh>
    <rPh sb="17" eb="19">
      <t>スウチ</t>
    </rPh>
    <rPh sb="20" eb="21">
      <t>モト</t>
    </rPh>
    <rPh sb="22" eb="26">
      <t>ジドウニュウリョク</t>
    </rPh>
    <phoneticPr fontId="4"/>
  </si>
  <si>
    <t>（５）加算実績額と賃金改善に要した費用の総額との差額について）</t>
    <phoneticPr fontId="4"/>
  </si>
  <si>
    <t>【事業者入力シート】に入力された加算Ⅲの加算実績額及び【別紙様式１０別添１】加算Ⅲによる賃金改善額を基に自動入力されます。</t>
    <rPh sb="1" eb="4">
      <t>ジギョウシャ</t>
    </rPh>
    <rPh sb="4" eb="6">
      <t>ニュウリョク</t>
    </rPh>
    <rPh sb="16" eb="18">
      <t>カサン</t>
    </rPh>
    <rPh sb="20" eb="22">
      <t>カサン</t>
    </rPh>
    <rPh sb="22" eb="25">
      <t>ジッセキガク</t>
    </rPh>
    <rPh sb="25" eb="26">
      <t>オヨ</t>
    </rPh>
    <rPh sb="28" eb="30">
      <t>ベッシ</t>
    </rPh>
    <rPh sb="30" eb="32">
      <t>ヨウシキ</t>
    </rPh>
    <rPh sb="34" eb="36">
      <t>ベッテン</t>
    </rPh>
    <rPh sb="38" eb="40">
      <t>カサン</t>
    </rPh>
    <rPh sb="44" eb="46">
      <t>チンギン</t>
    </rPh>
    <rPh sb="46" eb="48">
      <t>カイゼン</t>
    </rPh>
    <rPh sb="48" eb="49">
      <t>ガク</t>
    </rPh>
    <phoneticPr fontId="4"/>
  </si>
  <si>
    <t>　加算Ⅲ新規事由の有無</t>
    <rPh sb="1" eb="3">
      <t>カサン</t>
    </rPh>
    <rPh sb="4" eb="8">
      <t>シンキジユウ</t>
    </rPh>
    <rPh sb="9" eb="11">
      <t>ウム</t>
    </rPh>
    <phoneticPr fontId="4"/>
  </si>
  <si>
    <t>加算Ⅲ新規事由ありの場合、（２）②特定加算実績額と（３）①賃金改善等実績総額を基に自動入力されます。</t>
    <rPh sb="0" eb="2">
      <t>カサン</t>
    </rPh>
    <rPh sb="3" eb="7">
      <t>シンキジユウ</t>
    </rPh>
    <rPh sb="10" eb="12">
      <t>バアイ</t>
    </rPh>
    <rPh sb="17" eb="19">
      <t>トクテイ</t>
    </rPh>
    <rPh sb="19" eb="21">
      <t>カサン</t>
    </rPh>
    <rPh sb="21" eb="24">
      <t>ジッセキガク</t>
    </rPh>
    <rPh sb="29" eb="34">
      <t>チンギンカイゼントウ</t>
    </rPh>
    <rPh sb="34" eb="36">
      <t>ジッセキ</t>
    </rPh>
    <rPh sb="36" eb="38">
      <t>ソウガク</t>
    </rPh>
    <rPh sb="39" eb="40">
      <t>モト</t>
    </rPh>
    <rPh sb="41" eb="43">
      <t>ジドウ</t>
    </rPh>
    <rPh sb="43" eb="45">
      <t>ニュウリョク</t>
    </rPh>
    <phoneticPr fontId="4"/>
  </si>
  <si>
    <t>加算実績額と賃金改善に要した費用の総額との差額がある場合は金額が自動入力されます。差額がない場合は「残額なし」と表示されます。</t>
    <phoneticPr fontId="4"/>
  </si>
  <si>
    <t>③ 支払った給与の項目</t>
    <rPh sb="2" eb="4">
      <t>シハラ</t>
    </rPh>
    <rPh sb="6" eb="8">
      <t>キュウヨ</t>
    </rPh>
    <rPh sb="9" eb="11">
      <t>コウモク</t>
    </rPh>
    <phoneticPr fontId="4"/>
  </si>
  <si>
    <t>該当入力</t>
    <phoneticPr fontId="4"/>
  </si>
  <si>
    <t xml:space="preserve"> 【様式１０別添１】賃金改善明細（職員別表）</t>
    <rPh sb="2" eb="4">
      <t>ヨウシキ</t>
    </rPh>
    <rPh sb="6" eb="8">
      <t>ベッテン</t>
    </rPh>
    <rPh sb="10" eb="12">
      <t>チンギン</t>
    </rPh>
    <rPh sb="12" eb="14">
      <t>カイゼン</t>
    </rPh>
    <rPh sb="14" eb="16">
      <t>メイサイ</t>
    </rPh>
    <rPh sb="17" eb="19">
      <t>ショクイン</t>
    </rPh>
    <rPh sb="19" eb="20">
      <t>ベツ</t>
    </rPh>
    <rPh sb="20" eb="21">
      <t>ヒョウ</t>
    </rPh>
    <phoneticPr fontId="4"/>
  </si>
  <si>
    <t>　常勤・非常勤の別</t>
    <rPh sb="1" eb="3">
      <t>ジョウキン</t>
    </rPh>
    <rPh sb="4" eb="7">
      <t>ヒジョウキン</t>
    </rPh>
    <rPh sb="8" eb="9">
      <t>ベツ</t>
    </rPh>
    <phoneticPr fontId="4"/>
  </si>
  <si>
    <t>施設・事業所で定めた勤務時間の全てを勤務する者、又は１日６時間以上かつ月２０日以上勤務する者は「常勤」、それ以外の者は「非常勤」を選択してください。</t>
    <rPh sb="0" eb="2">
      <t>シセツ</t>
    </rPh>
    <rPh sb="3" eb="6">
      <t>ジギョウショ</t>
    </rPh>
    <rPh sb="7" eb="8">
      <t>サダ</t>
    </rPh>
    <rPh sb="10" eb="12">
      <t>キンム</t>
    </rPh>
    <rPh sb="12" eb="14">
      <t>ジカン</t>
    </rPh>
    <rPh sb="15" eb="16">
      <t>スベ</t>
    </rPh>
    <rPh sb="18" eb="20">
      <t>キンム</t>
    </rPh>
    <rPh sb="22" eb="23">
      <t>モノ</t>
    </rPh>
    <rPh sb="24" eb="25">
      <t>マタ</t>
    </rPh>
    <rPh sb="27" eb="28">
      <t>ニチ</t>
    </rPh>
    <rPh sb="29" eb="33">
      <t>ジカンイジョウ</t>
    </rPh>
    <rPh sb="35" eb="36">
      <t>ツキ</t>
    </rPh>
    <rPh sb="38" eb="39">
      <t>ニチ</t>
    </rPh>
    <rPh sb="39" eb="41">
      <t>イジョウ</t>
    </rPh>
    <rPh sb="41" eb="43">
      <t>キンム</t>
    </rPh>
    <rPh sb="45" eb="46">
      <t>モノ</t>
    </rPh>
    <rPh sb="48" eb="50">
      <t>ジョウキン</t>
    </rPh>
    <rPh sb="54" eb="56">
      <t>イガイ</t>
    </rPh>
    <rPh sb="57" eb="58">
      <t>モノ</t>
    </rPh>
    <rPh sb="60" eb="63">
      <t>ヒジョウキン</t>
    </rPh>
    <rPh sb="65" eb="67">
      <t>センタク</t>
    </rPh>
    <phoneticPr fontId="4"/>
  </si>
  <si>
    <t>常勤職員は「１．０」と入力してください。
非常勤職員は、次の算式によって得た値を入力してください。
＜算式＞
常勤換算値 ＝ 非常勤職員の１か月の勤務時間（平均） ÷ 常勤職員の所定労働時間</t>
    <rPh sb="0" eb="2">
      <t>ジョウキン</t>
    </rPh>
    <rPh sb="2" eb="4">
      <t>ショクイン</t>
    </rPh>
    <rPh sb="11" eb="13">
      <t>ニュウリョク</t>
    </rPh>
    <rPh sb="21" eb="24">
      <t>ヒジョウキン</t>
    </rPh>
    <rPh sb="24" eb="26">
      <t>ショクイン</t>
    </rPh>
    <rPh sb="28" eb="29">
      <t>ツギ</t>
    </rPh>
    <rPh sb="30" eb="32">
      <t>サンシキ</t>
    </rPh>
    <rPh sb="36" eb="37">
      <t>エ</t>
    </rPh>
    <rPh sb="38" eb="39">
      <t>アタイ</t>
    </rPh>
    <rPh sb="40" eb="42">
      <t>ニュウリョク</t>
    </rPh>
    <rPh sb="51" eb="53">
      <t>サンシキ</t>
    </rPh>
    <rPh sb="55" eb="57">
      <t>ジョウキン</t>
    </rPh>
    <rPh sb="57" eb="59">
      <t>カンサン</t>
    </rPh>
    <rPh sb="59" eb="60">
      <t>チ</t>
    </rPh>
    <rPh sb="63" eb="66">
      <t>ヒジョウキン</t>
    </rPh>
    <rPh sb="66" eb="68">
      <t>ショクイン</t>
    </rPh>
    <rPh sb="71" eb="72">
      <t>ゲツ</t>
    </rPh>
    <rPh sb="73" eb="75">
      <t>キンム</t>
    </rPh>
    <rPh sb="75" eb="77">
      <t>ジカン</t>
    </rPh>
    <rPh sb="78" eb="80">
      <t>ヘイキン</t>
    </rPh>
    <rPh sb="84" eb="86">
      <t>ジョウキン</t>
    </rPh>
    <rPh sb="86" eb="88">
      <t>ショクイン</t>
    </rPh>
    <rPh sb="89" eb="91">
      <t>ショテイ</t>
    </rPh>
    <rPh sb="91" eb="93">
      <t>ロウドウ</t>
    </rPh>
    <rPh sb="93" eb="95">
      <t>ジカン</t>
    </rPh>
    <phoneticPr fontId="4"/>
  </si>
  <si>
    <t>改善した給与項目について、賃金台帳における給与項目の名称を入力してください。</t>
    <rPh sb="0" eb="2">
      <t>カイゼン</t>
    </rPh>
    <rPh sb="4" eb="6">
      <t>キュウヨ</t>
    </rPh>
    <rPh sb="6" eb="8">
      <t>コウモク</t>
    </rPh>
    <rPh sb="13" eb="15">
      <t>チンギン</t>
    </rPh>
    <rPh sb="15" eb="17">
      <t>ダイチョウ</t>
    </rPh>
    <rPh sb="21" eb="23">
      <t>キュウヨ</t>
    </rPh>
    <rPh sb="23" eb="25">
      <t>コウモク</t>
    </rPh>
    <rPh sb="26" eb="28">
      <t>メイショウ</t>
    </rPh>
    <rPh sb="29" eb="31">
      <t>ニュウリョク</t>
    </rPh>
    <phoneticPr fontId="4"/>
  </si>
  <si>
    <t>　加算Ⅲによる賃金改善額</t>
    <rPh sb="1" eb="3">
      <t>カサン</t>
    </rPh>
    <rPh sb="7" eb="9">
      <t>チンギン</t>
    </rPh>
    <rPh sb="9" eb="11">
      <t>カイゼン</t>
    </rPh>
    <rPh sb="11" eb="12">
      <t>ガク</t>
    </rPh>
    <phoneticPr fontId="4"/>
  </si>
  <si>
    <t>職員ごとの加算Ⅲによる賃金改善額を「毎月決まって支払われる基本給又は手当」と「その他」の賃金項目に分けて入力してください。</t>
    <rPh sb="0" eb="2">
      <t>ショクイン</t>
    </rPh>
    <rPh sb="5" eb="7">
      <t>カサン</t>
    </rPh>
    <rPh sb="11" eb="13">
      <t>チンギン</t>
    </rPh>
    <rPh sb="13" eb="15">
      <t>カイゼン</t>
    </rPh>
    <rPh sb="15" eb="16">
      <t>ガク</t>
    </rPh>
    <rPh sb="18" eb="20">
      <t>マイツキ</t>
    </rPh>
    <rPh sb="20" eb="21">
      <t>キ</t>
    </rPh>
    <rPh sb="24" eb="26">
      <t>シハラ</t>
    </rPh>
    <rPh sb="29" eb="32">
      <t>キホンキュウ</t>
    </rPh>
    <rPh sb="32" eb="33">
      <t>マタ</t>
    </rPh>
    <rPh sb="34" eb="36">
      <t>テアテ</t>
    </rPh>
    <rPh sb="41" eb="42">
      <t>タ</t>
    </rPh>
    <rPh sb="44" eb="46">
      <t>チンギン</t>
    </rPh>
    <rPh sb="46" eb="48">
      <t>コウモク</t>
    </rPh>
    <rPh sb="49" eb="50">
      <t>ワ</t>
    </rPh>
    <rPh sb="52" eb="54">
      <t>ニュウリョク</t>
    </rPh>
    <phoneticPr fontId="4"/>
  </si>
  <si>
    <t>　賃金改善に伴い増加する法定福利費等の
　事業主負担分</t>
    <phoneticPr fontId="4"/>
  </si>
  <si>
    <t>【事業者入力シート】の加算当年度の社会保険料率及び「加算Ⅲによる賃金改善額」を入力すると自動で入力されます。</t>
    <rPh sb="1" eb="4">
      <t>ジギョウシャ</t>
    </rPh>
    <rPh sb="4" eb="6">
      <t>ニュウリョク</t>
    </rPh>
    <rPh sb="11" eb="13">
      <t>カサン</t>
    </rPh>
    <rPh sb="13" eb="16">
      <t>トウネンド</t>
    </rPh>
    <rPh sb="17" eb="19">
      <t>シャカイ</t>
    </rPh>
    <rPh sb="19" eb="22">
      <t>ホケンリョウ</t>
    </rPh>
    <rPh sb="22" eb="23">
      <t>リツ</t>
    </rPh>
    <rPh sb="23" eb="24">
      <t>オヨ</t>
    </rPh>
    <rPh sb="26" eb="28">
      <t>カサン</t>
    </rPh>
    <rPh sb="32" eb="34">
      <t>チンギン</t>
    </rPh>
    <rPh sb="34" eb="36">
      <t>カイゼン</t>
    </rPh>
    <rPh sb="36" eb="37">
      <t>ガク</t>
    </rPh>
    <rPh sb="39" eb="41">
      <t>ニュウリョク</t>
    </rPh>
    <rPh sb="44" eb="46">
      <t>ジドウ</t>
    </rPh>
    <rPh sb="47" eb="49">
      <t>ニュウリョク</t>
    </rPh>
    <phoneticPr fontId="4"/>
  </si>
  <si>
    <t>　賃金改善月額</t>
    <rPh sb="5" eb="6">
      <t>ツキ</t>
    </rPh>
    <rPh sb="6" eb="7">
      <t>ガク</t>
    </rPh>
    <phoneticPr fontId="4"/>
  </si>
  <si>
    <t>次の数式により自動入力されます。
　【算式】当該年における賃金改善額÷賃金改善実施期間÷常勤換算値＝賃金改善月額</t>
    <rPh sb="0" eb="1">
      <t>ツギ</t>
    </rPh>
    <rPh sb="2" eb="4">
      <t>スウシキ</t>
    </rPh>
    <rPh sb="7" eb="9">
      <t>ジドウ</t>
    </rPh>
    <rPh sb="9" eb="11">
      <t>ニュウリョク</t>
    </rPh>
    <rPh sb="19" eb="21">
      <t>サンシキ</t>
    </rPh>
    <phoneticPr fontId="4"/>
  </si>
  <si>
    <t>【様式１０別添２】配分変更一覧表</t>
    <rPh sb="1" eb="3">
      <t>ヨウシキ</t>
    </rPh>
    <rPh sb="5" eb="7">
      <t>ベッテン</t>
    </rPh>
    <rPh sb="9" eb="11">
      <t>ハイブン</t>
    </rPh>
    <rPh sb="11" eb="13">
      <t>ヘンコウ</t>
    </rPh>
    <rPh sb="13" eb="16">
      <t>イチランヒョウ</t>
    </rPh>
    <phoneticPr fontId="4"/>
  </si>
  <si>
    <t>「事業者入力シート」の施設・事業所名を入力すると自動で入力されます。</t>
    <rPh sb="1" eb="4">
      <t>ジギョウシャ</t>
    </rPh>
    <rPh sb="4" eb="6">
      <t>ニュウリョク</t>
    </rPh>
    <rPh sb="11" eb="13">
      <t>シセツ</t>
    </rPh>
    <rPh sb="14" eb="17">
      <t>ジギョウショ</t>
    </rPh>
    <rPh sb="17" eb="18">
      <t>メイ</t>
    </rPh>
    <rPh sb="19" eb="21">
      <t>ニュウリョク</t>
    </rPh>
    <rPh sb="24" eb="26">
      <t>ジドウ</t>
    </rPh>
    <rPh sb="27" eb="29">
      <t>ニュウリョク</t>
    </rPh>
    <phoneticPr fontId="4"/>
  </si>
  <si>
    <t>３年目</t>
    <rPh sb="1" eb="3">
      <t>ネンメ</t>
    </rPh>
    <phoneticPr fontId="4"/>
  </si>
  <si>
    <t>４年目</t>
    <rPh sb="1" eb="3">
      <t>ネンメ</t>
    </rPh>
    <phoneticPr fontId="4"/>
  </si>
  <si>
    <t>５年目</t>
    <rPh sb="1" eb="3">
      <t>ネンメ</t>
    </rPh>
    <phoneticPr fontId="4"/>
  </si>
  <si>
    <t>２３万円</t>
    <rPh sb="2" eb="4">
      <t>マンエン</t>
    </rPh>
    <phoneticPr fontId="4"/>
  </si>
  <si>
    <t>２７万円</t>
    <rPh sb="2" eb="4">
      <t>マンエン</t>
    </rPh>
    <phoneticPr fontId="4"/>
  </si>
  <si>
    <t>２９万円</t>
    <rPh sb="2" eb="4">
      <t>マンエン</t>
    </rPh>
    <phoneticPr fontId="4"/>
  </si>
  <si>
    <t>２２万円</t>
    <rPh sb="2" eb="4">
      <t>マンエン</t>
    </rPh>
    <phoneticPr fontId="4"/>
  </si>
  <si>
    <t>Ａさん
Ｂさん</t>
    <phoneticPr fontId="4"/>
  </si>
  <si>
    <t>Ｄさん</t>
    <phoneticPr fontId="4"/>
  </si>
  <si>
    <t>Ｅさん
Ｆさん</t>
    <phoneticPr fontId="4"/>
  </si>
  <si>
    <t>Ｇさん</t>
    <phoneticPr fontId="4"/>
  </si>
  <si>
    <t>Ｈさん</t>
    <phoneticPr fontId="4"/>
  </si>
  <si>
    <t>①月額40.000円以上の賃金改善対象者を１人以上確保できていますか</t>
    <rPh sb="1" eb="3">
      <t>ゲツガク</t>
    </rPh>
    <rPh sb="9" eb="12">
      <t>エンイジョウ</t>
    </rPh>
    <rPh sb="13" eb="17">
      <t>チンギンカイゼン</t>
    </rPh>
    <rPh sb="17" eb="20">
      <t>タイショウシャ</t>
    </rPh>
    <rPh sb="22" eb="23">
      <t>ニン</t>
    </rPh>
    <rPh sb="23" eb="25">
      <t>イジョウ</t>
    </rPh>
    <rPh sb="25" eb="27">
      <t>カクホ</t>
    </rPh>
    <phoneticPr fontId="4"/>
  </si>
  <si>
    <t>②主任保育士・主幹共教諭・副園長等に月額40.000円の賃金改善をしていませんか</t>
    <rPh sb="1" eb="3">
      <t>シュニン</t>
    </rPh>
    <rPh sb="3" eb="6">
      <t>ホイクシ</t>
    </rPh>
    <rPh sb="7" eb="9">
      <t>シュカン</t>
    </rPh>
    <rPh sb="9" eb="10">
      <t>トモ</t>
    </rPh>
    <rPh sb="10" eb="12">
      <t>キョウユ</t>
    </rPh>
    <rPh sb="13" eb="16">
      <t>フクエンチョウ</t>
    </rPh>
    <rPh sb="16" eb="17">
      <t>トウ</t>
    </rPh>
    <rPh sb="18" eb="20">
      <t>ゲツガク</t>
    </rPh>
    <rPh sb="26" eb="27">
      <t>エン</t>
    </rPh>
    <rPh sb="28" eb="30">
      <t>チンギン</t>
    </rPh>
    <rPh sb="30" eb="32">
      <t>カイゼン</t>
    </rPh>
    <phoneticPr fontId="4"/>
  </si>
  <si>
    <t>☆事業者の方へ～入力を終えたらチェックしてください～</t>
    <rPh sb="1" eb="4">
      <t>ジギョウシャ</t>
    </rPh>
    <rPh sb="5" eb="6">
      <t>カタ</t>
    </rPh>
    <rPh sb="8" eb="10">
      <t>ニュウリョク</t>
    </rPh>
    <rPh sb="11" eb="12">
      <t>オ</t>
    </rPh>
    <phoneticPr fontId="4"/>
  </si>
  <si>
    <t>加算残額が発生しても、</t>
    <rPh sb="0" eb="4">
      <t>カサンザンガク</t>
    </rPh>
    <rPh sb="5" eb="7">
      <t>ハッセイ</t>
    </rPh>
    <phoneticPr fontId="4"/>
  </si>
  <si>
    <t>保育課からの案内を参照し、加算当年度（令和６年度）の処遇改善等加算Ⅰの加算実績額の総額を入力してください。</t>
    <rPh sb="19" eb="21">
      <t>レイワ</t>
    </rPh>
    <rPh sb="22" eb="24">
      <t>ネンド</t>
    </rPh>
    <rPh sb="26" eb="28">
      <t>ショグウ</t>
    </rPh>
    <rPh sb="28" eb="30">
      <t>カイゼン</t>
    </rPh>
    <rPh sb="30" eb="31">
      <t>トウ</t>
    </rPh>
    <rPh sb="31" eb="33">
      <t>カサン</t>
    </rPh>
    <rPh sb="41" eb="43">
      <t>ソウガク</t>
    </rPh>
    <phoneticPr fontId="4"/>
  </si>
  <si>
    <t>保育課からの案内を参照し、加算当年度（令和６年度）の処遇改善等加算Ⅰの加算実績額のうち、賃金改善要件分(賃金改善加算実績額)に係る金額を入力してください。
(施設間配分を行う場合は、配分前の金額を入力してください）</t>
    <rPh sb="44" eb="46">
      <t>チンギン</t>
    </rPh>
    <rPh sb="46" eb="48">
      <t>カイゼン</t>
    </rPh>
    <rPh sb="48" eb="50">
      <t>ヨウケン</t>
    </rPh>
    <rPh sb="50" eb="51">
      <t>ブン</t>
    </rPh>
    <rPh sb="52" eb="56">
      <t>チンギンカイゼン</t>
    </rPh>
    <rPh sb="56" eb="58">
      <t>カサン</t>
    </rPh>
    <rPh sb="58" eb="60">
      <t>ジッセキ</t>
    </rPh>
    <rPh sb="60" eb="61">
      <t>ガク</t>
    </rPh>
    <rPh sb="63" eb="64">
      <t>カカ</t>
    </rPh>
    <rPh sb="65" eb="67">
      <t>キンガク</t>
    </rPh>
    <rPh sb="79" eb="81">
      <t>シセツ</t>
    </rPh>
    <rPh sb="81" eb="82">
      <t>アイダ</t>
    </rPh>
    <rPh sb="82" eb="84">
      <t>ハイブン</t>
    </rPh>
    <rPh sb="85" eb="86">
      <t>オコナ</t>
    </rPh>
    <rPh sb="87" eb="89">
      <t>バアイ</t>
    </rPh>
    <rPh sb="91" eb="93">
      <t>ハイブン</t>
    </rPh>
    <rPh sb="93" eb="94">
      <t>マエ</t>
    </rPh>
    <rPh sb="95" eb="97">
      <t>キンガク</t>
    </rPh>
    <rPh sb="98" eb="100">
      <t>ニュウリョク</t>
    </rPh>
    <phoneticPr fontId="4"/>
  </si>
  <si>
    <t>【新規事由ありに該当する場合のみ入力】
保育課からの案内を参照し、人件費改定前の単価を用いて算定した「処遇改善等加算Ⅰの総額」を入力してください。
（令和６年度補正予算反映前（令和６年度当初）の単価によるもの）</t>
    <rPh sb="1" eb="3">
      <t>シンキ</t>
    </rPh>
    <rPh sb="3" eb="5">
      <t>ジユウ</t>
    </rPh>
    <rPh sb="8" eb="10">
      <t>ガイトウ</t>
    </rPh>
    <rPh sb="12" eb="14">
      <t>バアイ</t>
    </rPh>
    <rPh sb="16" eb="18">
      <t>ニュウリョク</t>
    </rPh>
    <rPh sb="20" eb="23">
      <t>ホイクカ</t>
    </rPh>
    <rPh sb="26" eb="28">
      <t>アンナイ</t>
    </rPh>
    <rPh sb="29" eb="31">
      <t>サンショウ</t>
    </rPh>
    <rPh sb="40" eb="42">
      <t>タンカ</t>
    </rPh>
    <rPh sb="43" eb="44">
      <t>モチ</t>
    </rPh>
    <rPh sb="46" eb="48">
      <t>サンテイ</t>
    </rPh>
    <rPh sb="51" eb="53">
      <t>ショグウ</t>
    </rPh>
    <rPh sb="53" eb="56">
      <t>カイゼントウ</t>
    </rPh>
    <rPh sb="56" eb="58">
      <t>カサン</t>
    </rPh>
    <rPh sb="60" eb="62">
      <t>ソウガク</t>
    </rPh>
    <rPh sb="64" eb="66">
      <t>ニュウリョク</t>
    </rPh>
    <rPh sb="88" eb="90">
      <t>レイワ</t>
    </rPh>
    <rPh sb="91" eb="93">
      <t>ネンド</t>
    </rPh>
    <rPh sb="93" eb="95">
      <t>トウショ</t>
    </rPh>
    <rPh sb="97" eb="99">
      <t>タンカ</t>
    </rPh>
    <phoneticPr fontId="4"/>
  </si>
  <si>
    <t>保育課からの案内を参照し、加算当年度（令和６年度）の処遇改善等加算Ⅰの基礎分の加算率を入力してください。</t>
    <rPh sb="19" eb="21">
      <t>レイワ</t>
    </rPh>
    <rPh sb="22" eb="24">
      <t>ネンド</t>
    </rPh>
    <rPh sb="26" eb="28">
      <t>ショグウ</t>
    </rPh>
    <rPh sb="28" eb="30">
      <t>カイゼン</t>
    </rPh>
    <rPh sb="30" eb="31">
      <t>トウ</t>
    </rPh>
    <rPh sb="31" eb="33">
      <t>カサン</t>
    </rPh>
    <rPh sb="35" eb="37">
      <t>キソ</t>
    </rPh>
    <rPh sb="37" eb="38">
      <t>ブン</t>
    </rPh>
    <rPh sb="39" eb="41">
      <t>カサン</t>
    </rPh>
    <rPh sb="41" eb="42">
      <t>リツ</t>
    </rPh>
    <rPh sb="43" eb="45">
      <t>ニュウリョク</t>
    </rPh>
    <phoneticPr fontId="4"/>
  </si>
  <si>
    <t>保育課からの案内を参照し、加算当年度（令和６年度）の処遇改善等加算Ⅰの賃金改善要件分の加算率を入力してください。</t>
    <rPh sb="19" eb="21">
      <t>レイワ</t>
    </rPh>
    <rPh sb="22" eb="24">
      <t>ネンド</t>
    </rPh>
    <rPh sb="26" eb="28">
      <t>ショグウ</t>
    </rPh>
    <rPh sb="28" eb="30">
      <t>カイゼン</t>
    </rPh>
    <rPh sb="30" eb="31">
      <t>トウ</t>
    </rPh>
    <rPh sb="31" eb="33">
      <t>カサン</t>
    </rPh>
    <rPh sb="35" eb="37">
      <t>チンギン</t>
    </rPh>
    <rPh sb="37" eb="39">
      <t>カイゼン</t>
    </rPh>
    <rPh sb="39" eb="41">
      <t>ヨウケン</t>
    </rPh>
    <rPh sb="41" eb="42">
      <t>ブン</t>
    </rPh>
    <rPh sb="43" eb="45">
      <t>カサン</t>
    </rPh>
    <rPh sb="45" eb="46">
      <t>リツ</t>
    </rPh>
    <rPh sb="47" eb="49">
      <t>ニュウリョク</t>
    </rPh>
    <phoneticPr fontId="4"/>
  </si>
  <si>
    <t>前年度（令和５年度）の賃金改善額実績報告書を確認し、前年度の処遇改善等加算Ⅰの加算残額を入力してください。</t>
    <rPh sb="0" eb="3">
      <t>ゼンネンド</t>
    </rPh>
    <rPh sb="4" eb="6">
      <t>レイワ</t>
    </rPh>
    <rPh sb="7" eb="9">
      <t>ネンド</t>
    </rPh>
    <rPh sb="26" eb="29">
      <t>ゼンネンド</t>
    </rPh>
    <rPh sb="30" eb="32">
      <t>ショグウ</t>
    </rPh>
    <rPh sb="32" eb="34">
      <t>カイゼン</t>
    </rPh>
    <rPh sb="34" eb="35">
      <t>トウ</t>
    </rPh>
    <rPh sb="35" eb="37">
      <t>カサン</t>
    </rPh>
    <rPh sb="39" eb="41">
      <t>カサン</t>
    </rPh>
    <rPh sb="41" eb="43">
      <t>ザンガク</t>
    </rPh>
    <rPh sb="44" eb="46">
      <t>ニュウリョク</t>
    </rPh>
    <phoneticPr fontId="4"/>
  </si>
  <si>
    <t>保育課からの案内を参照し、加算当年度（令和６年度）の処遇改善等加算Ⅱの加算実績額を入力してください。
(施設間配分を行う場合は、配分前の金額を入力してください）</t>
    <rPh sb="19" eb="21">
      <t>レイワ</t>
    </rPh>
    <rPh sb="22" eb="24">
      <t>ネンド</t>
    </rPh>
    <rPh sb="26" eb="28">
      <t>ショグウ</t>
    </rPh>
    <rPh sb="28" eb="30">
      <t>カイゼン</t>
    </rPh>
    <rPh sb="30" eb="31">
      <t>トウ</t>
    </rPh>
    <rPh sb="31" eb="33">
      <t>カサン</t>
    </rPh>
    <phoneticPr fontId="4"/>
  </si>
  <si>
    <t>【新規事由ありに該当する場合のみ入力】
保育課からの案内を参照し、人件費改定前の単価を用いて算定した「賃金改善加算実績額」を入力してください。
（令和６年度補正予算反映前（令和６年度当初）の単価によるもの）</t>
    <rPh sb="1" eb="3">
      <t>シンキ</t>
    </rPh>
    <rPh sb="3" eb="5">
      <t>ジユウ</t>
    </rPh>
    <rPh sb="8" eb="10">
      <t>ガイトウ</t>
    </rPh>
    <rPh sb="12" eb="14">
      <t>バアイ</t>
    </rPh>
    <rPh sb="16" eb="18">
      <t>ニュウリョク</t>
    </rPh>
    <rPh sb="20" eb="23">
      <t>ホイクカ</t>
    </rPh>
    <rPh sb="26" eb="28">
      <t>アンナイ</t>
    </rPh>
    <rPh sb="29" eb="31">
      <t>サンショウ</t>
    </rPh>
    <rPh sb="40" eb="42">
      <t>タンカ</t>
    </rPh>
    <rPh sb="43" eb="44">
      <t>モチ</t>
    </rPh>
    <rPh sb="46" eb="48">
      <t>サンテイ</t>
    </rPh>
    <rPh sb="62" eb="64">
      <t>ニュウリョク</t>
    </rPh>
    <rPh sb="86" eb="88">
      <t>レイワ</t>
    </rPh>
    <rPh sb="89" eb="91">
      <t>ネンド</t>
    </rPh>
    <rPh sb="91" eb="93">
      <t>トウショ</t>
    </rPh>
    <rPh sb="95" eb="97">
      <t>タンカ</t>
    </rPh>
    <phoneticPr fontId="4"/>
  </si>
  <si>
    <t>保育課からの案内を参照し、加算当年度（令和６年度）の処遇改善等加算Ⅱの人数Aの人数を入力してください。</t>
    <rPh sb="19" eb="21">
      <t>レイワ</t>
    </rPh>
    <rPh sb="22" eb="23">
      <t>ネン</t>
    </rPh>
    <rPh sb="23" eb="24">
      <t>ド</t>
    </rPh>
    <rPh sb="35" eb="37">
      <t>ニンズウ</t>
    </rPh>
    <rPh sb="39" eb="41">
      <t>ニンズウ</t>
    </rPh>
    <phoneticPr fontId="4"/>
  </si>
  <si>
    <t>保育課からの案内を参照し、加算当年度（令和６年度）の処遇改善等加算Ⅱの人数Bの人数を入力してください。</t>
    <rPh sb="35" eb="37">
      <t>ニンズウ</t>
    </rPh>
    <rPh sb="39" eb="41">
      <t>ニンズウ</t>
    </rPh>
    <phoneticPr fontId="4"/>
  </si>
  <si>
    <t>前年度（令和５年度）の賃金改善額実績報告書を確認し、前年度の処遇改善等加算Ⅱの加算残額を入力してください。</t>
    <rPh sb="0" eb="3">
      <t>ゼンネンド</t>
    </rPh>
    <rPh sb="4" eb="6">
      <t>レイワ</t>
    </rPh>
    <rPh sb="7" eb="9">
      <t>ネンド</t>
    </rPh>
    <rPh sb="26" eb="29">
      <t>ゼンネンド</t>
    </rPh>
    <rPh sb="30" eb="32">
      <t>ショグウ</t>
    </rPh>
    <rPh sb="32" eb="34">
      <t>カイゼン</t>
    </rPh>
    <rPh sb="34" eb="35">
      <t>トウ</t>
    </rPh>
    <rPh sb="35" eb="37">
      <t>カサン</t>
    </rPh>
    <rPh sb="39" eb="41">
      <t>カサン</t>
    </rPh>
    <rPh sb="41" eb="43">
      <t>ザンガク</t>
    </rPh>
    <rPh sb="44" eb="46">
      <t>ニュウリョク</t>
    </rPh>
    <phoneticPr fontId="4"/>
  </si>
  <si>
    <t>保育課からの案内を参照し、加算当年度（令和６年度）の処遇改善等加算Ⅲの加算実績額を入力してください。
(施設間配分を行う場合は、配分前の金額を入力してください）</t>
    <rPh sb="52" eb="54">
      <t>シセツ</t>
    </rPh>
    <rPh sb="54" eb="55">
      <t>アイダ</t>
    </rPh>
    <rPh sb="55" eb="57">
      <t>ハイブン</t>
    </rPh>
    <rPh sb="58" eb="59">
      <t>オコナ</t>
    </rPh>
    <rPh sb="60" eb="62">
      <t>バアイ</t>
    </rPh>
    <rPh sb="64" eb="66">
      <t>ハイブン</t>
    </rPh>
    <rPh sb="66" eb="67">
      <t>マエ</t>
    </rPh>
    <rPh sb="68" eb="70">
      <t>キンガク</t>
    </rPh>
    <rPh sb="71" eb="73">
      <t>ニュウリョク</t>
    </rPh>
    <phoneticPr fontId="4"/>
  </si>
  <si>
    <t>前年度（令和５年度）の賃金改善額実績報告書を確認し、前年度の処遇改善等加算Ⅲの加算残額を入力してください。</t>
  </si>
  <si>
    <t>基準年度が令和５年度であることを想定して、令和６年度における人件費改定分に係る改定率として「１０．７％」を入力しています。
基準年度が令和５年度以外の場合には、修正してください。</t>
    <rPh sb="0" eb="4">
      <t>キジュンネンド</t>
    </rPh>
    <rPh sb="5" eb="7">
      <t>レイワ</t>
    </rPh>
    <rPh sb="8" eb="10">
      <t>ネンド</t>
    </rPh>
    <rPh sb="16" eb="18">
      <t>ソウテイ</t>
    </rPh>
    <rPh sb="33" eb="35">
      <t>カイテイ</t>
    </rPh>
    <rPh sb="35" eb="36">
      <t>ブン</t>
    </rPh>
    <rPh sb="37" eb="38">
      <t>カカ</t>
    </rPh>
    <rPh sb="39" eb="41">
      <t>カイテイ</t>
    </rPh>
    <rPh sb="41" eb="42">
      <t>リツ</t>
    </rPh>
    <rPh sb="53" eb="55">
      <t>ニュウリョク</t>
    </rPh>
    <rPh sb="62" eb="66">
      <t>キジュンネンド</t>
    </rPh>
    <rPh sb="67" eb="69">
      <t>レイワ</t>
    </rPh>
    <rPh sb="70" eb="72">
      <t>ネンド</t>
    </rPh>
    <rPh sb="72" eb="74">
      <t>イガイ</t>
    </rPh>
    <rPh sb="75" eb="77">
      <t>バアイ</t>
    </rPh>
    <rPh sb="80" eb="82">
      <t>シュウセイ</t>
    </rPh>
    <phoneticPr fontId="4"/>
  </si>
  <si>
    <t>基準年度（令和５年度）における社会保険料率を入力してください。
基準年度の社会保険料率＝「加算前々年度における法定福利費等の事業主負担分の総額」÷「加算前々年度における賃金の総額」</t>
    <rPh sb="0" eb="2">
      <t>キジュン</t>
    </rPh>
    <rPh sb="2" eb="4">
      <t>ネンド</t>
    </rPh>
    <rPh sb="5" eb="7">
      <t>レイワ</t>
    </rPh>
    <rPh sb="8" eb="10">
      <t>ネンド</t>
    </rPh>
    <rPh sb="15" eb="17">
      <t>シャカイ</t>
    </rPh>
    <rPh sb="17" eb="20">
      <t>ホケンリョウ</t>
    </rPh>
    <rPh sb="20" eb="21">
      <t>リツ</t>
    </rPh>
    <rPh sb="22" eb="24">
      <t>ニュウリョク</t>
    </rPh>
    <rPh sb="32" eb="34">
      <t>キジュン</t>
    </rPh>
    <rPh sb="34" eb="36">
      <t>ネンド</t>
    </rPh>
    <rPh sb="47" eb="49">
      <t>マエマエ</t>
    </rPh>
    <rPh sb="49" eb="50">
      <t>ドシ</t>
    </rPh>
    <rPh sb="50" eb="51">
      <t>ド</t>
    </rPh>
    <rPh sb="76" eb="78">
      <t>ゼンゼン</t>
    </rPh>
    <phoneticPr fontId="4"/>
  </si>
  <si>
    <t>加算当年度（令和６年度）における社会保険料率を入力してください。
加算当年度の社会保険料率＝「加算前年度における法定福利費等の事業主負担分の総額」÷「加算前年度における賃金の総額」</t>
    <rPh sb="0" eb="2">
      <t>カサン</t>
    </rPh>
    <rPh sb="2" eb="5">
      <t>トウネンド</t>
    </rPh>
    <rPh sb="16" eb="18">
      <t>シャカイ</t>
    </rPh>
    <rPh sb="18" eb="21">
      <t>ホケンリョウ</t>
    </rPh>
    <rPh sb="21" eb="22">
      <t>リツ</t>
    </rPh>
    <rPh sb="23" eb="25">
      <t>ニュウリョク</t>
    </rPh>
    <rPh sb="33" eb="35">
      <t>カサン</t>
    </rPh>
    <rPh sb="35" eb="38">
      <t>トウネンド</t>
    </rPh>
    <rPh sb="39" eb="41">
      <t>シャカイ</t>
    </rPh>
    <rPh sb="41" eb="44">
      <t>ホケンリョウ</t>
    </rPh>
    <rPh sb="44" eb="45">
      <t>リツ</t>
    </rPh>
    <rPh sb="47" eb="49">
      <t>カサン</t>
    </rPh>
    <rPh sb="49" eb="52">
      <t>ゼンネンド</t>
    </rPh>
    <rPh sb="56" eb="58">
      <t>ホウテイ</t>
    </rPh>
    <rPh sb="58" eb="60">
      <t>フクリ</t>
    </rPh>
    <rPh sb="60" eb="61">
      <t>ヒ</t>
    </rPh>
    <rPh sb="61" eb="62">
      <t>トウ</t>
    </rPh>
    <rPh sb="63" eb="66">
      <t>ジギョウヌシ</t>
    </rPh>
    <rPh sb="66" eb="68">
      <t>フタン</t>
    </rPh>
    <rPh sb="68" eb="69">
      <t>ブン</t>
    </rPh>
    <rPh sb="70" eb="72">
      <t>ソウガク</t>
    </rPh>
    <rPh sb="75" eb="77">
      <t>カサン</t>
    </rPh>
    <rPh sb="77" eb="80">
      <t>ゼンネンド</t>
    </rPh>
    <rPh sb="84" eb="86">
      <t>チンギン</t>
    </rPh>
    <rPh sb="87" eb="89">
      <t>ソウガク</t>
    </rPh>
    <phoneticPr fontId="4"/>
  </si>
  <si>
    <t>（１）令和５年度の加算残額に対応する賃金改善の状況（令和５年度の加算残額がある場合のみ記入）</t>
    <rPh sb="9" eb="11">
      <t>カサン</t>
    </rPh>
    <rPh sb="11" eb="13">
      <t>ザンガク</t>
    </rPh>
    <rPh sb="14" eb="16">
      <t>タイオウ</t>
    </rPh>
    <rPh sb="18" eb="20">
      <t>チンギン</t>
    </rPh>
    <rPh sb="20" eb="22">
      <t>カイゼン</t>
    </rPh>
    <rPh sb="23" eb="25">
      <t>ジョウキョウ</t>
    </rPh>
    <rPh sb="32" eb="34">
      <t>カサン</t>
    </rPh>
    <rPh sb="34" eb="36">
      <t>ザンガク</t>
    </rPh>
    <rPh sb="39" eb="41">
      <t>バアイ</t>
    </rPh>
    <rPh sb="43" eb="45">
      <t>キニュウ</t>
    </rPh>
    <phoneticPr fontId="4"/>
  </si>
  <si>
    <t>　② 令和５年度の加算残額に対応した
　　　支払い賃金額</t>
    <rPh sb="9" eb="11">
      <t>カサン</t>
    </rPh>
    <rPh sb="11" eb="13">
      <t>ザンガク</t>
    </rPh>
    <rPh sb="14" eb="16">
      <t>タイオウ</t>
    </rPh>
    <rPh sb="22" eb="24">
      <t>シハラ</t>
    </rPh>
    <rPh sb="25" eb="27">
      <t>チンギン</t>
    </rPh>
    <rPh sb="27" eb="28">
      <t>ガク</t>
    </rPh>
    <phoneticPr fontId="4"/>
  </si>
  <si>
    <t>加算前年度（令和５年度）の加算残額を精算した場合は、【様式６別添１】賃金改善明細書（職員別）⑫を入力すると自動入力されます。</t>
    <rPh sb="34" eb="38">
      <t>チンギンカイゼン</t>
    </rPh>
    <rPh sb="38" eb="41">
      <t>メイサイショ</t>
    </rPh>
    <rPh sb="42" eb="44">
      <t>ショクイン</t>
    </rPh>
    <rPh sb="44" eb="45">
      <t>ベツ</t>
    </rPh>
    <phoneticPr fontId="4"/>
  </si>
  <si>
    <t>「②令和５年度の加算残額に対応した支払い賃金額」のうち、法定福利費等の事業主負担増加額が自動入力されます。</t>
    <rPh sb="44" eb="46">
      <t>ジドウ</t>
    </rPh>
    <rPh sb="46" eb="48">
      <t>ニュウリョク</t>
    </rPh>
    <phoneticPr fontId="4"/>
  </si>
  <si>
    <t>加算前年度（令和５年度）の加算残額に対して精算を行った場合は、精算を行った時期を入力してください。（例：２０２４年８月）</t>
    <rPh sb="0" eb="2">
      <t>カサン</t>
    </rPh>
    <rPh sb="2" eb="5">
      <t>ゼンネンド</t>
    </rPh>
    <rPh sb="13" eb="15">
      <t>カサン</t>
    </rPh>
    <rPh sb="15" eb="17">
      <t>ザンガク</t>
    </rPh>
    <rPh sb="18" eb="19">
      <t>タイ</t>
    </rPh>
    <rPh sb="21" eb="23">
      <t>セイサン</t>
    </rPh>
    <rPh sb="24" eb="25">
      <t>オコナ</t>
    </rPh>
    <rPh sb="27" eb="29">
      <t>バアイ</t>
    </rPh>
    <rPh sb="31" eb="33">
      <t>セイサン</t>
    </rPh>
    <rPh sb="34" eb="35">
      <t>オコナ</t>
    </rPh>
    <rPh sb="37" eb="39">
      <t>ジキ</t>
    </rPh>
    <rPh sb="40" eb="42">
      <t>ニュウリョク</t>
    </rPh>
    <rPh sb="50" eb="51">
      <t>レイ</t>
    </rPh>
    <rPh sb="56" eb="57">
      <t>ネン</t>
    </rPh>
    <rPh sb="58" eb="59">
      <t>ガツ</t>
    </rPh>
    <phoneticPr fontId="4"/>
  </si>
  <si>
    <t>加算前年度（令和５年度）の加算残額に対して精算を行った場合は、精算を行った給与の項目を選択し、項目に「〇」を入力してください。</t>
    <rPh sb="0" eb="2">
      <t>カサン</t>
    </rPh>
    <rPh sb="2" eb="5">
      <t>ゼンネンド</t>
    </rPh>
    <rPh sb="13" eb="15">
      <t>カサン</t>
    </rPh>
    <rPh sb="15" eb="17">
      <t>ザンガク</t>
    </rPh>
    <rPh sb="18" eb="19">
      <t>タイ</t>
    </rPh>
    <rPh sb="21" eb="23">
      <t>セイサン</t>
    </rPh>
    <rPh sb="24" eb="25">
      <t>オコナ</t>
    </rPh>
    <rPh sb="27" eb="29">
      <t>バアイ</t>
    </rPh>
    <rPh sb="31" eb="33">
      <t>セイサン</t>
    </rPh>
    <rPh sb="34" eb="35">
      <t>オコナ</t>
    </rPh>
    <rPh sb="37" eb="39">
      <t>キュウヨ</t>
    </rPh>
    <rPh sb="40" eb="42">
      <t>コウモク</t>
    </rPh>
    <rPh sb="43" eb="45">
      <t>センタク</t>
    </rPh>
    <rPh sb="47" eb="49">
      <t>コウモク</t>
    </rPh>
    <rPh sb="54" eb="56">
      <t>ニュウリョク</t>
    </rPh>
    <phoneticPr fontId="4"/>
  </si>
  <si>
    <t>加算前年度（令和５年度）の加算残額に対して精算を行った場合は、精算方法（対象者の選定、支払い金額の算定）について入力してください。
（例：勤務成績に応じて理事長が決定した金額を一時金として支給）</t>
    <rPh sb="18" eb="19">
      <t>タイ</t>
    </rPh>
    <rPh sb="21" eb="23">
      <t>セイサン</t>
    </rPh>
    <rPh sb="24" eb="25">
      <t>オコナ</t>
    </rPh>
    <rPh sb="27" eb="29">
      <t>バアイ</t>
    </rPh>
    <rPh sb="31" eb="33">
      <t>セイサン</t>
    </rPh>
    <rPh sb="33" eb="35">
      <t>ホウホウ</t>
    </rPh>
    <rPh sb="36" eb="39">
      <t>タイショウシャ</t>
    </rPh>
    <rPh sb="40" eb="42">
      <t>センテイ</t>
    </rPh>
    <rPh sb="43" eb="45">
      <t>シハラ</t>
    </rPh>
    <rPh sb="46" eb="48">
      <t>キンガク</t>
    </rPh>
    <rPh sb="49" eb="51">
      <t>サンテイ</t>
    </rPh>
    <rPh sb="56" eb="58">
      <t>ニュウリョク</t>
    </rPh>
    <rPh sb="67" eb="68">
      <t>レイ</t>
    </rPh>
    <rPh sb="69" eb="71">
      <t>キンム</t>
    </rPh>
    <rPh sb="71" eb="73">
      <t>セイセキ</t>
    </rPh>
    <rPh sb="74" eb="75">
      <t>オウ</t>
    </rPh>
    <rPh sb="77" eb="80">
      <t>リジチョウ</t>
    </rPh>
    <rPh sb="81" eb="83">
      <t>ケッテイ</t>
    </rPh>
    <rPh sb="85" eb="87">
      <t>キンガク</t>
    </rPh>
    <rPh sb="88" eb="91">
      <t>イチジキン</t>
    </rPh>
    <rPh sb="94" eb="96">
      <t>シキュウ</t>
    </rPh>
    <phoneticPr fontId="4"/>
  </si>
  <si>
    <t>初期値として、令和６年度１年間を入力しています。
異なる場合のみ修正してください。</t>
    <rPh sb="0" eb="3">
      <t>ショキチ</t>
    </rPh>
    <rPh sb="13" eb="15">
      <t>ネンカン</t>
    </rPh>
    <rPh sb="16" eb="18">
      <t>ニュウリョク</t>
    </rPh>
    <rPh sb="25" eb="26">
      <t>コト</t>
    </rPh>
    <rPh sb="28" eb="30">
      <t>バアイ</t>
    </rPh>
    <rPh sb="32" eb="34">
      <t>シュウセイ</t>
    </rPh>
    <phoneticPr fontId="4"/>
  </si>
  <si>
    <t>【様式６別添１】に入力された値を基に自動入力されます。</t>
    <phoneticPr fontId="4"/>
  </si>
  <si>
    <t>　④ ③のうち、令和５年度の加算残額に
　　　係る支払賃金</t>
    <rPh sb="14" eb="16">
      <t>カサン</t>
    </rPh>
    <rPh sb="16" eb="18">
      <t>ザンガク</t>
    </rPh>
    <rPh sb="23" eb="24">
      <t>カカ</t>
    </rPh>
    <rPh sb="25" eb="29">
      <t>シハライチンギン</t>
    </rPh>
    <phoneticPr fontId="4"/>
  </si>
  <si>
    <t>【別紙様式６別添１】及び【別紙様式６別添２】に入力された値を基に自動入力されます。
　新規事由ありの場合
　　差額 ＝（２）②特定加算実績額 － （３）①賃金改善等実績総額
　新規事由なしの場合
　　差額 ＝ （３）⑦起点賃金水準 － ｛（３）③支払賃金 － （３）④令和５年度の加算残額に
　　　　　　係る支払賃金 － （３）⑤加算Ⅱの新規事由による賃金改善額 － （３）⑥加算Ⅲに
　　　　　　よる賃金改善額｝ － （４）②拠出実績額のうち基準年度からの増減分 ＋
　　　　　　 （４）④受入実績額のうち基準年度からの増減分</t>
    <rPh sb="1" eb="3">
      <t>ベッシ</t>
    </rPh>
    <rPh sb="10" eb="11">
      <t>オヨ</t>
    </rPh>
    <rPh sb="13" eb="15">
      <t>ベッシ</t>
    </rPh>
    <rPh sb="43" eb="47">
      <t>シンキジユウ</t>
    </rPh>
    <rPh sb="50" eb="52">
      <t>バアイ</t>
    </rPh>
    <rPh sb="55" eb="57">
      <t>サガク</t>
    </rPh>
    <rPh sb="63" eb="65">
      <t>トクテイ</t>
    </rPh>
    <rPh sb="65" eb="67">
      <t>カサン</t>
    </rPh>
    <rPh sb="67" eb="70">
      <t>ジッセキガク</t>
    </rPh>
    <rPh sb="77" eb="81">
      <t>チンギンカイゼン</t>
    </rPh>
    <rPh sb="81" eb="82">
      <t>トウ</t>
    </rPh>
    <rPh sb="88" eb="90">
      <t>シンキ</t>
    </rPh>
    <rPh sb="90" eb="92">
      <t>ジユウ</t>
    </rPh>
    <rPh sb="95" eb="97">
      <t>バアイ</t>
    </rPh>
    <rPh sb="100" eb="102">
      <t>サガク</t>
    </rPh>
    <rPh sb="109" eb="111">
      <t>キテン</t>
    </rPh>
    <rPh sb="111" eb="115">
      <t>チンギンスイジュン</t>
    </rPh>
    <rPh sb="123" eb="125">
      <t>シハライ</t>
    </rPh>
    <rPh sb="125" eb="127">
      <t>チンギン</t>
    </rPh>
    <rPh sb="140" eb="142">
      <t>カサン</t>
    </rPh>
    <rPh sb="142" eb="144">
      <t>ザンガク</t>
    </rPh>
    <rPh sb="153" eb="154">
      <t>カカ</t>
    </rPh>
    <rPh sb="155" eb="159">
      <t>シハライチンギン</t>
    </rPh>
    <rPh sb="166" eb="168">
      <t>カサン</t>
    </rPh>
    <rPh sb="170" eb="174">
      <t>シンキジユウ</t>
    </rPh>
    <rPh sb="177" eb="181">
      <t>チンギンカイゼン</t>
    </rPh>
    <rPh sb="181" eb="182">
      <t>ガク</t>
    </rPh>
    <rPh sb="189" eb="191">
      <t>カサン</t>
    </rPh>
    <rPh sb="202" eb="204">
      <t>チンギン</t>
    </rPh>
    <rPh sb="204" eb="206">
      <t>カイゼン</t>
    </rPh>
    <rPh sb="206" eb="207">
      <t>ガク</t>
    </rPh>
    <rPh sb="215" eb="217">
      <t>キョシュツ</t>
    </rPh>
    <rPh sb="217" eb="220">
      <t>ジッセキガク</t>
    </rPh>
    <rPh sb="223" eb="225">
      <t>キジュン</t>
    </rPh>
    <rPh sb="225" eb="227">
      <t>ネンド</t>
    </rPh>
    <rPh sb="230" eb="232">
      <t>ゾウゲン</t>
    </rPh>
    <rPh sb="232" eb="233">
      <t>ブン</t>
    </rPh>
    <rPh sb="247" eb="249">
      <t>ウケイレ</t>
    </rPh>
    <rPh sb="249" eb="252">
      <t>ジッセキガクゾウゲンブン</t>
    </rPh>
    <phoneticPr fontId="4"/>
  </si>
  <si>
    <t>加算実績額と賃金改善に要した費用の総額との差額がある場合は、精算を行った（行う予定の）時期を入力してください。（例：２０２５年９月）</t>
    <rPh sb="26" eb="28">
      <t>バアイ</t>
    </rPh>
    <rPh sb="30" eb="32">
      <t>セイサン</t>
    </rPh>
    <rPh sb="33" eb="34">
      <t>オコナ</t>
    </rPh>
    <rPh sb="37" eb="38">
      <t>オコナ</t>
    </rPh>
    <rPh sb="39" eb="41">
      <t>ヨテイ</t>
    </rPh>
    <rPh sb="43" eb="45">
      <t>ジキ</t>
    </rPh>
    <rPh sb="46" eb="48">
      <t>ニュウリョク</t>
    </rPh>
    <rPh sb="56" eb="57">
      <t>レイ</t>
    </rPh>
    <rPh sb="62" eb="63">
      <t>ネン</t>
    </rPh>
    <rPh sb="64" eb="65">
      <t>ガツ</t>
    </rPh>
    <phoneticPr fontId="4"/>
  </si>
  <si>
    <t>加算当年度（令和６年度）の加算残額に対して加算翌年度（令和７年度）に精算を行った（行う予定の）場合は、精算方法（対象者の選定、支払い金額の算定）について、精算済みの部分と未精算の部分に分けて入力してください。
（例①：勤務成績に応じて理事長が決定した金額を支給した）
（例②：未精算の部分については、給与規程第〇条の規定により全職員に均等に配分予定）</t>
    <rPh sb="18" eb="19">
      <t>タイ</t>
    </rPh>
    <rPh sb="21" eb="26">
      <t>カサンヨクネンド</t>
    </rPh>
    <rPh sb="27" eb="29">
      <t>レイワ</t>
    </rPh>
    <rPh sb="30" eb="32">
      <t>ネンド</t>
    </rPh>
    <rPh sb="34" eb="36">
      <t>セイサン</t>
    </rPh>
    <rPh sb="37" eb="38">
      <t>オコナ</t>
    </rPh>
    <rPh sb="41" eb="42">
      <t>オコナ</t>
    </rPh>
    <rPh sb="43" eb="45">
      <t>ヨテイ</t>
    </rPh>
    <rPh sb="47" eb="49">
      <t>バアイ</t>
    </rPh>
    <rPh sb="51" eb="53">
      <t>セイサン</t>
    </rPh>
    <rPh sb="53" eb="55">
      <t>ホウホウ</t>
    </rPh>
    <rPh sb="56" eb="59">
      <t>タイショウシャ</t>
    </rPh>
    <rPh sb="60" eb="62">
      <t>センテイ</t>
    </rPh>
    <rPh sb="63" eb="65">
      <t>シハラ</t>
    </rPh>
    <rPh sb="66" eb="68">
      <t>キンガク</t>
    </rPh>
    <rPh sb="69" eb="71">
      <t>サンテイ</t>
    </rPh>
    <rPh sb="77" eb="79">
      <t>セイサン</t>
    </rPh>
    <rPh sb="79" eb="80">
      <t>ズ</t>
    </rPh>
    <rPh sb="82" eb="84">
      <t>ブブン</t>
    </rPh>
    <rPh sb="85" eb="88">
      <t>ミセイサン</t>
    </rPh>
    <rPh sb="89" eb="91">
      <t>ブブン</t>
    </rPh>
    <rPh sb="92" eb="93">
      <t>ワ</t>
    </rPh>
    <rPh sb="95" eb="97">
      <t>ニュウリョク</t>
    </rPh>
    <rPh sb="106" eb="107">
      <t>レイ</t>
    </rPh>
    <rPh sb="109" eb="111">
      <t>キンム</t>
    </rPh>
    <rPh sb="111" eb="113">
      <t>セイセキ</t>
    </rPh>
    <rPh sb="114" eb="115">
      <t>オウ</t>
    </rPh>
    <rPh sb="117" eb="120">
      <t>リジチョウ</t>
    </rPh>
    <rPh sb="121" eb="123">
      <t>ケッテイ</t>
    </rPh>
    <rPh sb="125" eb="127">
      <t>キンガク</t>
    </rPh>
    <rPh sb="128" eb="130">
      <t>シキュウ</t>
    </rPh>
    <rPh sb="138" eb="141">
      <t>ミセイサン</t>
    </rPh>
    <rPh sb="142" eb="144">
      <t>ブブン</t>
    </rPh>
    <rPh sb="163" eb="166">
      <t>ゼンショクイン</t>
    </rPh>
    <rPh sb="167" eb="169">
      <t>キントウ</t>
    </rPh>
    <rPh sb="170" eb="172">
      <t>ハイブン</t>
    </rPh>
    <rPh sb="172" eb="174">
      <t>ヨテイ</t>
    </rPh>
    <phoneticPr fontId="4"/>
  </si>
  <si>
    <t>加算当年度（令和６年度）に給与支給のあった全職員の氏名を入力してください。
　※入力欄が不足する場合は、必要な分だけ行を挿入してください。
　※年度の途中で入職した職員も含めてください。その場合は、備考欄に入職日を入力して
　 　ください。（例：２０２４年６月１日～）</t>
    <rPh sb="0" eb="2">
      <t>カサン</t>
    </rPh>
    <rPh sb="2" eb="5">
      <t>トウネンド</t>
    </rPh>
    <rPh sb="13" eb="15">
      <t>キュウヨ</t>
    </rPh>
    <rPh sb="15" eb="17">
      <t>シキュウ</t>
    </rPh>
    <rPh sb="21" eb="24">
      <t>ゼンショクイン</t>
    </rPh>
    <rPh sb="25" eb="27">
      <t>シメイ</t>
    </rPh>
    <rPh sb="28" eb="30">
      <t>ニュウリョク</t>
    </rPh>
    <rPh sb="41" eb="43">
      <t>ニュウリョク</t>
    </rPh>
    <rPh sb="43" eb="44">
      <t>ラン</t>
    </rPh>
    <rPh sb="45" eb="47">
      <t>フソク</t>
    </rPh>
    <rPh sb="49" eb="51">
      <t>バアイ</t>
    </rPh>
    <rPh sb="53" eb="55">
      <t>ヒツヨウ</t>
    </rPh>
    <rPh sb="56" eb="57">
      <t>ブン</t>
    </rPh>
    <rPh sb="59" eb="60">
      <t>ギョウ</t>
    </rPh>
    <rPh sb="61" eb="63">
      <t>ソウニュウ</t>
    </rPh>
    <rPh sb="73" eb="75">
      <t>ネンド</t>
    </rPh>
    <rPh sb="76" eb="78">
      <t>トチュウ</t>
    </rPh>
    <rPh sb="79" eb="81">
      <t>ニュウショク</t>
    </rPh>
    <rPh sb="83" eb="85">
      <t>ショクイン</t>
    </rPh>
    <rPh sb="86" eb="87">
      <t>フク</t>
    </rPh>
    <rPh sb="96" eb="98">
      <t>バアイ</t>
    </rPh>
    <rPh sb="100" eb="103">
      <t>ビコウラン</t>
    </rPh>
    <rPh sb="104" eb="107">
      <t>ニュウショクビ</t>
    </rPh>
    <rPh sb="108" eb="110">
      <t>ニュウリョク</t>
    </rPh>
    <rPh sb="122" eb="123">
      <t>レイ</t>
    </rPh>
    <rPh sb="128" eb="129">
      <t>ネン</t>
    </rPh>
    <rPh sb="130" eb="131">
      <t>ガツ</t>
    </rPh>
    <rPh sb="132" eb="133">
      <t>ニチ</t>
    </rPh>
    <phoneticPr fontId="4"/>
  </si>
  <si>
    <t>加算当年度（令和６年度）の加算Ⅰ～加算Ⅲにより賃金改善を実施した職員は「〇」、実施していない職員は「×」を選択してください。</t>
    <rPh sb="0" eb="5">
      <t>カサントウネンド</t>
    </rPh>
    <rPh sb="13" eb="15">
      <t>カサン</t>
    </rPh>
    <rPh sb="17" eb="19">
      <t>カサン</t>
    </rPh>
    <rPh sb="23" eb="25">
      <t>チンギン</t>
    </rPh>
    <rPh sb="25" eb="27">
      <t>カイゼン</t>
    </rPh>
    <rPh sb="28" eb="30">
      <t>ジッシ</t>
    </rPh>
    <rPh sb="32" eb="34">
      <t>ショクイン</t>
    </rPh>
    <rPh sb="39" eb="41">
      <t>ジッシ</t>
    </rPh>
    <rPh sb="46" eb="48">
      <t>ショクイン</t>
    </rPh>
    <rPh sb="53" eb="55">
      <t>センタク</t>
    </rPh>
    <phoneticPr fontId="4"/>
  </si>
  <si>
    <t>職種、就労時間、日数にかかわらず、所属する施設・事業所及び他の施設・事業所における勤続年月数を通算した年月数（令和６年４月１日時点）を入力してください。</t>
    <rPh sb="0" eb="2">
      <t>ショクシュ</t>
    </rPh>
    <rPh sb="3" eb="5">
      <t>シュウロウ</t>
    </rPh>
    <rPh sb="5" eb="7">
      <t>ジカン</t>
    </rPh>
    <rPh sb="8" eb="10">
      <t>ニッスウ</t>
    </rPh>
    <rPh sb="17" eb="19">
      <t>ショゾク</t>
    </rPh>
    <rPh sb="21" eb="23">
      <t>シセツ</t>
    </rPh>
    <rPh sb="24" eb="27">
      <t>ジギョウショ</t>
    </rPh>
    <rPh sb="27" eb="28">
      <t>オヨ</t>
    </rPh>
    <rPh sb="29" eb="30">
      <t>タ</t>
    </rPh>
    <rPh sb="31" eb="33">
      <t>シセツ</t>
    </rPh>
    <rPh sb="34" eb="37">
      <t>ジギョウショ</t>
    </rPh>
    <rPh sb="41" eb="43">
      <t>キンゾク</t>
    </rPh>
    <rPh sb="43" eb="45">
      <t>ネンゲツ</t>
    </rPh>
    <rPh sb="45" eb="46">
      <t>スウ</t>
    </rPh>
    <rPh sb="47" eb="49">
      <t>ツウサン</t>
    </rPh>
    <rPh sb="51" eb="53">
      <t>ネンゲツ</t>
    </rPh>
    <rPh sb="53" eb="54">
      <t>スウ</t>
    </rPh>
    <rPh sb="67" eb="69">
      <t>ニュウリョク</t>
    </rPh>
    <phoneticPr fontId="4"/>
  </si>
  <si>
    <t>　⑥ 計（④＋⑤）</t>
    <rPh sb="3" eb="4">
      <t>ケイ</t>
    </rPh>
    <phoneticPr fontId="4"/>
  </si>
  <si>
    <t>④⑤を入力すると、⑥計が自動入力されます。</t>
    <rPh sb="3" eb="5">
      <t>ニュウリョク</t>
    </rPh>
    <rPh sb="10" eb="11">
      <t>ケイ</t>
    </rPh>
    <rPh sb="12" eb="16">
      <t>ジドウニュウリョク</t>
    </rPh>
    <phoneticPr fontId="4"/>
  </si>
  <si>
    <t>加算当年度（令和６年度）に職員に支給した基本給、手当及び賞与（一時金）の年額を入力してください。⑧～⑩を入力すると、⑪計が自動入力されます。
【賃金に含まれるものの例】
　基本給：常勤職員の基本給（本俸）、非常勤職員の時間給
　手当　：役職手当、職務手当（加算Ⅱ含む）、資格手当、通勤手当、住居手当、扶養手当等
　　　　　　（通勤以外の交通費実費、超過勤務手当（残業代）は賃金に含めない。）
　賞与（一時金）：賞与、期末手当、勤勉手当、決算一時金、その他臨時に支払われる賃金
　　　　　　（加算前年度（令和６年度）の加算残額に対する精算額は、一時金等として取扱う）
　※加算前年度（令和５年度）及び加算当年度（令和６年度）の加算残額について精算を
　　行った場合は、その金額を含めて入力してください。</t>
    <rPh sb="0" eb="2">
      <t>カサン</t>
    </rPh>
    <rPh sb="2" eb="3">
      <t>トウ</t>
    </rPh>
    <rPh sb="3" eb="5">
      <t>ネンド</t>
    </rPh>
    <rPh sb="13" eb="15">
      <t>ショクイン</t>
    </rPh>
    <rPh sb="16" eb="18">
      <t>シキュウ</t>
    </rPh>
    <rPh sb="20" eb="23">
      <t>キホンキュウ</t>
    </rPh>
    <rPh sb="24" eb="26">
      <t>テアテ</t>
    </rPh>
    <rPh sb="26" eb="27">
      <t>オヨ</t>
    </rPh>
    <rPh sb="28" eb="30">
      <t>ショウヨ</t>
    </rPh>
    <rPh sb="31" eb="34">
      <t>イチジキン</t>
    </rPh>
    <rPh sb="36" eb="38">
      <t>ネンガク</t>
    </rPh>
    <rPh sb="39" eb="41">
      <t>ニュウリョク</t>
    </rPh>
    <rPh sb="73" eb="75">
      <t>チンギン</t>
    </rPh>
    <rPh sb="76" eb="77">
      <t>フク</t>
    </rPh>
    <rPh sb="83" eb="84">
      <t>レイ</t>
    </rPh>
    <rPh sb="87" eb="90">
      <t>キホンキュウ</t>
    </rPh>
    <rPh sb="91" eb="93">
      <t>ジョウキン</t>
    </rPh>
    <rPh sb="93" eb="95">
      <t>ショクイン</t>
    </rPh>
    <rPh sb="96" eb="99">
      <t>キホンキュウ</t>
    </rPh>
    <rPh sb="100" eb="102">
      <t>ホンポウ</t>
    </rPh>
    <rPh sb="104" eb="107">
      <t>ヒジョウキン</t>
    </rPh>
    <rPh sb="107" eb="109">
      <t>ショクイン</t>
    </rPh>
    <rPh sb="110" eb="113">
      <t>ジカンキュウ</t>
    </rPh>
    <rPh sb="119" eb="121">
      <t>ヤクショク</t>
    </rPh>
    <rPh sb="121" eb="123">
      <t>テアテ</t>
    </rPh>
    <rPh sb="124" eb="128">
      <t>ショクムテアテ</t>
    </rPh>
    <rPh sb="129" eb="131">
      <t>カサン</t>
    </rPh>
    <rPh sb="132" eb="133">
      <t>フク</t>
    </rPh>
    <rPh sb="136" eb="138">
      <t>シカク</t>
    </rPh>
    <rPh sb="138" eb="140">
      <t>テアテ</t>
    </rPh>
    <rPh sb="141" eb="143">
      <t>ツウキン</t>
    </rPh>
    <rPh sb="143" eb="145">
      <t>テアテ</t>
    </rPh>
    <rPh sb="146" eb="148">
      <t>ジュウキョ</t>
    </rPh>
    <rPh sb="148" eb="150">
      <t>テアテ</t>
    </rPh>
    <rPh sb="151" eb="155">
      <t>フヨウテアテ</t>
    </rPh>
    <rPh sb="155" eb="156">
      <t>トウ</t>
    </rPh>
    <rPh sb="164" eb="166">
      <t>ツウキン</t>
    </rPh>
    <rPh sb="166" eb="168">
      <t>イガイ</t>
    </rPh>
    <rPh sb="169" eb="172">
      <t>コウツウヒ</t>
    </rPh>
    <rPh sb="172" eb="174">
      <t>ジッピ</t>
    </rPh>
    <rPh sb="175" eb="177">
      <t>チョウカ</t>
    </rPh>
    <rPh sb="177" eb="179">
      <t>キンム</t>
    </rPh>
    <rPh sb="179" eb="181">
      <t>テアテ</t>
    </rPh>
    <rPh sb="182" eb="185">
      <t>ザンギョウダイ</t>
    </rPh>
    <rPh sb="187" eb="189">
      <t>チンギン</t>
    </rPh>
    <rPh sb="190" eb="191">
      <t>フク</t>
    </rPh>
    <rPh sb="201" eb="204">
      <t>イチジキン</t>
    </rPh>
    <rPh sb="206" eb="208">
      <t>ショウヨ</t>
    </rPh>
    <rPh sb="209" eb="211">
      <t>キマツ</t>
    </rPh>
    <rPh sb="211" eb="213">
      <t>テアテ</t>
    </rPh>
    <rPh sb="214" eb="218">
      <t>キンベンテアテ</t>
    </rPh>
    <rPh sb="219" eb="221">
      <t>ケッサン</t>
    </rPh>
    <rPh sb="221" eb="224">
      <t>イチジキン</t>
    </rPh>
    <rPh sb="227" eb="228">
      <t>タ</t>
    </rPh>
    <rPh sb="228" eb="230">
      <t>リンジ</t>
    </rPh>
    <rPh sb="231" eb="233">
      <t>シハラ</t>
    </rPh>
    <rPh sb="236" eb="238">
      <t>チンギン</t>
    </rPh>
    <rPh sb="246" eb="248">
      <t>カサン</t>
    </rPh>
    <rPh sb="248" eb="251">
      <t>ゼンネンド</t>
    </rPh>
    <rPh sb="259" eb="261">
      <t>カサン</t>
    </rPh>
    <rPh sb="261" eb="263">
      <t>ザンガク</t>
    </rPh>
    <rPh sb="264" eb="265">
      <t>タイ</t>
    </rPh>
    <rPh sb="267" eb="269">
      <t>セイサン</t>
    </rPh>
    <rPh sb="269" eb="270">
      <t>ガク</t>
    </rPh>
    <rPh sb="272" eb="276">
      <t>イチジキントウ</t>
    </rPh>
    <rPh sb="279" eb="280">
      <t>ト</t>
    </rPh>
    <rPh sb="280" eb="281">
      <t>アツカ</t>
    </rPh>
    <rPh sb="287" eb="289">
      <t>カサン</t>
    </rPh>
    <rPh sb="289" eb="292">
      <t>ゼンネンド</t>
    </rPh>
    <rPh sb="299" eb="300">
      <t>オヨ</t>
    </rPh>
    <rPh sb="301" eb="303">
      <t>カサン</t>
    </rPh>
    <rPh sb="303" eb="306">
      <t>トウネンド</t>
    </rPh>
    <rPh sb="314" eb="318">
      <t>カサンザンガク</t>
    </rPh>
    <rPh sb="322" eb="324">
      <t>セイサン</t>
    </rPh>
    <rPh sb="328" eb="329">
      <t>オコナ</t>
    </rPh>
    <rPh sb="331" eb="333">
      <t>バアイ</t>
    </rPh>
    <rPh sb="337" eb="339">
      <t>キンガク</t>
    </rPh>
    <rPh sb="340" eb="341">
      <t>フク</t>
    </rPh>
    <rPh sb="343" eb="345">
      <t>ニュウリョク</t>
    </rPh>
    <phoneticPr fontId="4"/>
  </si>
  <si>
    <t>施設・事業所の加算当年度（令和６年度）の加算実績額のうち、他の施設・事業所に拠出（配分）した金額を入力してください。</t>
    <rPh sb="0" eb="2">
      <t>シセツ</t>
    </rPh>
    <rPh sb="3" eb="6">
      <t>ジギョウショ</t>
    </rPh>
    <rPh sb="7" eb="9">
      <t>カサン</t>
    </rPh>
    <rPh sb="9" eb="12">
      <t>トウネンド</t>
    </rPh>
    <rPh sb="20" eb="22">
      <t>カサン</t>
    </rPh>
    <rPh sb="22" eb="25">
      <t>ジッセキガク</t>
    </rPh>
    <rPh sb="29" eb="30">
      <t>タ</t>
    </rPh>
    <rPh sb="31" eb="33">
      <t>シセツ</t>
    </rPh>
    <rPh sb="34" eb="37">
      <t>ジギョウショ</t>
    </rPh>
    <rPh sb="38" eb="40">
      <t>キョシュツ</t>
    </rPh>
    <rPh sb="41" eb="43">
      <t>ハイブン</t>
    </rPh>
    <rPh sb="46" eb="48">
      <t>キンガク</t>
    </rPh>
    <rPh sb="49" eb="51">
      <t>ニュウリョク</t>
    </rPh>
    <phoneticPr fontId="4"/>
  </si>
  <si>
    <t>加算当年度（令和６年度）に他の施設・事業所に拠出（配分）した金額が、基準年度に拠出（配分）した金額を超える場合は、その超えた金額を正（プラス）の値で入力し、下回る場合はその下回った金額を負（マイナス）の値で入力してください。</t>
    <rPh sb="0" eb="2">
      <t>カサン</t>
    </rPh>
    <rPh sb="2" eb="5">
      <t>トウネンド</t>
    </rPh>
    <rPh sb="22" eb="24">
      <t>キョシュツ</t>
    </rPh>
    <rPh sb="25" eb="27">
      <t>ハイブン</t>
    </rPh>
    <rPh sb="30" eb="32">
      <t>キンガク</t>
    </rPh>
    <rPh sb="34" eb="36">
      <t>キジュン</t>
    </rPh>
    <rPh sb="36" eb="38">
      <t>ネンド</t>
    </rPh>
    <rPh sb="39" eb="41">
      <t>キョシュツ</t>
    </rPh>
    <rPh sb="42" eb="44">
      <t>ハイブン</t>
    </rPh>
    <rPh sb="47" eb="49">
      <t>キンガク</t>
    </rPh>
    <rPh sb="50" eb="51">
      <t>コ</t>
    </rPh>
    <rPh sb="53" eb="55">
      <t>バアイ</t>
    </rPh>
    <rPh sb="59" eb="60">
      <t>コ</t>
    </rPh>
    <rPh sb="62" eb="64">
      <t>キンガク</t>
    </rPh>
    <rPh sb="65" eb="66">
      <t>セイ</t>
    </rPh>
    <rPh sb="72" eb="73">
      <t>アタイ</t>
    </rPh>
    <rPh sb="74" eb="76">
      <t>ニュウリョク</t>
    </rPh>
    <rPh sb="78" eb="80">
      <t>シタマワ</t>
    </rPh>
    <rPh sb="81" eb="83">
      <t>バアイ</t>
    </rPh>
    <rPh sb="89" eb="91">
      <t>キンガク</t>
    </rPh>
    <rPh sb="92" eb="93">
      <t>フ</t>
    </rPh>
    <rPh sb="100" eb="101">
      <t>アタイ</t>
    </rPh>
    <rPh sb="102" eb="104">
      <t>ニュウリョク</t>
    </rPh>
    <phoneticPr fontId="4"/>
  </si>
  <si>
    <t>加算当年度（令和６年度）に他の施設・事業所から受け入れた金額が、基準年度に受け入れた金額を超える場合は、その超えた金額を正（プラス）の値で入力し、下回る場合はその下回った金額を負（マイナス）の値で入力してください。</t>
  </si>
  <si>
    <t>（１）令和５年度の加算残額に対応する賃金改善の状況（令和５年度の加算残額がある場合のみ記入）</t>
    <phoneticPr fontId="4"/>
  </si>
  <si>
    <t>加算前年度（令和５年度）の加算残額を精算した場合は、【様式６別添１】賃金改善明細書（職員別）⑬を入力すると自動入力されます。</t>
    <rPh sb="34" eb="38">
      <t>チンギンカイゼン</t>
    </rPh>
    <rPh sb="38" eb="41">
      <t>メイサイショ</t>
    </rPh>
    <rPh sb="42" eb="44">
      <t>ショクイン</t>
    </rPh>
    <rPh sb="44" eb="45">
      <t>ベツ</t>
    </rPh>
    <phoneticPr fontId="4"/>
  </si>
  <si>
    <t>加算前年度（令和５年度）の加算残額に対して精算を行った場合は、精算方法（対象者の選定、支払い金額の算定）について入力してください。
（例：加算Ⅱの対象職員に、勤務成績に応じて理事長が決定した金額を一時金として支給）</t>
    <rPh sb="18" eb="19">
      <t>タイ</t>
    </rPh>
    <rPh sb="21" eb="23">
      <t>セイサン</t>
    </rPh>
    <rPh sb="24" eb="25">
      <t>オコナ</t>
    </rPh>
    <rPh sb="27" eb="29">
      <t>バアイ</t>
    </rPh>
    <rPh sb="31" eb="33">
      <t>セイサン</t>
    </rPh>
    <rPh sb="33" eb="35">
      <t>ホウホウ</t>
    </rPh>
    <rPh sb="36" eb="39">
      <t>タイショウシャ</t>
    </rPh>
    <rPh sb="40" eb="42">
      <t>センテイ</t>
    </rPh>
    <rPh sb="43" eb="45">
      <t>シハラ</t>
    </rPh>
    <rPh sb="46" eb="48">
      <t>キンガク</t>
    </rPh>
    <rPh sb="49" eb="51">
      <t>サンテイ</t>
    </rPh>
    <rPh sb="56" eb="58">
      <t>ニュウリョク</t>
    </rPh>
    <rPh sb="67" eb="68">
      <t>レイ</t>
    </rPh>
    <rPh sb="69" eb="71">
      <t>カサン</t>
    </rPh>
    <rPh sb="73" eb="75">
      <t>タイショウ</t>
    </rPh>
    <rPh sb="75" eb="77">
      <t>ショクイン</t>
    </rPh>
    <rPh sb="79" eb="81">
      <t>キンム</t>
    </rPh>
    <rPh sb="81" eb="83">
      <t>セイセキ</t>
    </rPh>
    <rPh sb="84" eb="85">
      <t>オウ</t>
    </rPh>
    <rPh sb="87" eb="90">
      <t>リジチョウ</t>
    </rPh>
    <rPh sb="91" eb="93">
      <t>ケッテイ</t>
    </rPh>
    <rPh sb="95" eb="97">
      <t>キンガク</t>
    </rPh>
    <rPh sb="98" eb="101">
      <t>イチジキン</t>
    </rPh>
    <rPh sb="104" eb="106">
      <t>シキュウ</t>
    </rPh>
    <phoneticPr fontId="4"/>
  </si>
  <si>
    <t>加算当年度（令和６年度）に加算Ⅱの対象となった副主任保育士等、職務分野別リーダー等、及び園長以外の管理職に対して、加算当年度（令和６年度）に加算Ⅱにより支給した役職手当、職務手当など職位、職責又は職務内容等に応じて、決まって毎月支払われた手当又は基本給（基準翌年度から加算当年度までの公定価格における人件費の改定分による賃金改善額を含む。）の合計が自動入力されます。</t>
    <rPh sb="57" eb="62">
      <t>カサントウネンド</t>
    </rPh>
    <rPh sb="166" eb="167">
      <t>フク</t>
    </rPh>
    <rPh sb="174" eb="176">
      <t>ジドウ</t>
    </rPh>
    <rPh sb="176" eb="178">
      <t>ニュウリョク</t>
    </rPh>
    <phoneticPr fontId="4"/>
  </si>
  <si>
    <t>　④ ③のうち令和５年度の加算残額に
　　　係る支払賃金</t>
    <rPh sb="13" eb="15">
      <t>カサン</t>
    </rPh>
    <rPh sb="15" eb="17">
      <t>ザンガク</t>
    </rPh>
    <rPh sb="22" eb="23">
      <t>カカ</t>
    </rPh>
    <rPh sb="24" eb="28">
      <t>シハライチンギン</t>
    </rPh>
    <phoneticPr fontId="4"/>
  </si>
  <si>
    <t>　⑥ 基準年度の賃金水準（当該年度に係る
　　　加算残額（令和５年度の加算Ⅲに係る
　　　ものを除く）を含む。役職手当、職務手
　　　当など職位、職責又は職務内容等に
　　　応じて決まって毎月支払われる手当
　　　及び基本給に限る。）</t>
    <rPh sb="3" eb="5">
      <t>キジュン</t>
    </rPh>
    <rPh sb="5" eb="7">
      <t>ネンド</t>
    </rPh>
    <rPh sb="8" eb="10">
      <t>チンギン</t>
    </rPh>
    <rPh sb="10" eb="12">
      <t>スイジュン</t>
    </rPh>
    <phoneticPr fontId="4"/>
  </si>
  <si>
    <r>
      <t>加算当年度（令和６年度）に加算Ⅱの対象となった副主任保育士等、職務分野別リーダー等、及び園長以外の管理職を基準年度の給与規程等に適用した場合に、加算Ⅱによる役職手当、職務手当など職位、職責又は職務内容等に応じて、決まって毎月支払われる手当又は基本給の合計を記入してください。
ただし、</t>
    </r>
    <r>
      <rPr>
        <b/>
        <sz val="11"/>
        <rFont val="ＭＳ Ｐゴシック"/>
        <family val="3"/>
        <charset val="128"/>
      </rPr>
      <t>加算Ⅱ新規事由あり</t>
    </r>
    <r>
      <rPr>
        <sz val="11"/>
        <rFont val="ＭＳ Ｐゴシック"/>
        <family val="3"/>
        <charset val="128"/>
      </rPr>
      <t>の場合は、基準年度の支払い実績がないので、「０」を記入してください。
　　※基準年度と加算当年度に変更がなく、前年度加算残額もない場合は、
　　　　③と⑥は同額を記入
　　※基準年度と加算当年度に変更がないが、前年度加算残額がある場合は、
　　　　③－④＝⑥とする　</t>
    </r>
    <rPh sb="0" eb="2">
      <t>カサン</t>
    </rPh>
    <rPh sb="2" eb="5">
      <t>トウネンド</t>
    </rPh>
    <rPh sb="13" eb="15">
      <t>カサン</t>
    </rPh>
    <rPh sb="17" eb="19">
      <t>タイショウ</t>
    </rPh>
    <rPh sb="23" eb="26">
      <t>フクシュニン</t>
    </rPh>
    <rPh sb="26" eb="29">
      <t>ホイクシ</t>
    </rPh>
    <rPh sb="29" eb="30">
      <t>トウ</t>
    </rPh>
    <rPh sb="31" eb="36">
      <t>ショクムブンヤベツ</t>
    </rPh>
    <rPh sb="40" eb="41">
      <t>トウ</t>
    </rPh>
    <rPh sb="42" eb="43">
      <t>オヨ</t>
    </rPh>
    <rPh sb="44" eb="46">
      <t>エンチョウ</t>
    </rPh>
    <rPh sb="46" eb="48">
      <t>イガイ</t>
    </rPh>
    <rPh sb="49" eb="51">
      <t>カンリ</t>
    </rPh>
    <rPh sb="51" eb="52">
      <t>ショク</t>
    </rPh>
    <rPh sb="53" eb="55">
      <t>キジュン</t>
    </rPh>
    <rPh sb="55" eb="57">
      <t>ネンド</t>
    </rPh>
    <rPh sb="58" eb="60">
      <t>キュウヨ</t>
    </rPh>
    <rPh sb="60" eb="62">
      <t>キテイ</t>
    </rPh>
    <rPh sb="62" eb="63">
      <t>トウ</t>
    </rPh>
    <rPh sb="64" eb="66">
      <t>テキヨウ</t>
    </rPh>
    <rPh sb="68" eb="70">
      <t>バアイ</t>
    </rPh>
    <rPh sb="72" eb="74">
      <t>カサン</t>
    </rPh>
    <rPh sb="78" eb="80">
      <t>ヤクショク</t>
    </rPh>
    <rPh sb="80" eb="82">
      <t>テアテ</t>
    </rPh>
    <rPh sb="83" eb="85">
      <t>ショクム</t>
    </rPh>
    <rPh sb="85" eb="87">
      <t>テアテ</t>
    </rPh>
    <rPh sb="89" eb="91">
      <t>ショクイ</t>
    </rPh>
    <rPh sb="92" eb="94">
      <t>ショクセキ</t>
    </rPh>
    <rPh sb="94" eb="95">
      <t>マタ</t>
    </rPh>
    <rPh sb="96" eb="98">
      <t>ショクム</t>
    </rPh>
    <rPh sb="98" eb="100">
      <t>ナイヨウ</t>
    </rPh>
    <rPh sb="100" eb="101">
      <t>トウ</t>
    </rPh>
    <rPh sb="102" eb="103">
      <t>オウ</t>
    </rPh>
    <rPh sb="106" eb="107">
      <t>キ</t>
    </rPh>
    <rPh sb="110" eb="112">
      <t>マイツキ</t>
    </rPh>
    <rPh sb="112" eb="114">
      <t>シハラ</t>
    </rPh>
    <rPh sb="117" eb="119">
      <t>テアテ</t>
    </rPh>
    <rPh sb="119" eb="120">
      <t>マタ</t>
    </rPh>
    <rPh sb="121" eb="124">
      <t>キホンキュウ</t>
    </rPh>
    <rPh sb="125" eb="127">
      <t>ゴウケイ</t>
    </rPh>
    <rPh sb="128" eb="130">
      <t>キニュウ</t>
    </rPh>
    <rPh sb="142" eb="144">
      <t>カサン</t>
    </rPh>
    <phoneticPr fontId="4"/>
  </si>
  <si>
    <t>基準翌年度から加算当年度（令和６年度）までの公定価格における人件費の改定分による賃金改善額（役職手当、職務手当など職位、職責又は職務内容等に応じて決まって毎月支払われる手当又は基本給に限る。）のうち、加算当年度に加算Ⅱの対象となった副主任保育士等、職務分野別リーダー等、及び園長以外の管理職に係る部分を合算して得た額を入力してください。</t>
    <rPh sb="40" eb="42">
      <t>チンギン</t>
    </rPh>
    <rPh sb="42" eb="44">
      <t>カイゼン</t>
    </rPh>
    <rPh sb="44" eb="45">
      <t>ガク</t>
    </rPh>
    <rPh sb="100" eb="102">
      <t>カサン</t>
    </rPh>
    <rPh sb="102" eb="105">
      <t>トウネンド</t>
    </rPh>
    <rPh sb="106" eb="108">
      <t>カサン</t>
    </rPh>
    <rPh sb="110" eb="112">
      <t>タイショウ</t>
    </rPh>
    <rPh sb="146" eb="147">
      <t>カカ</t>
    </rPh>
    <rPh sb="148" eb="150">
      <t>ブブン</t>
    </rPh>
    <rPh sb="151" eb="153">
      <t>ガッサン</t>
    </rPh>
    <rPh sb="155" eb="156">
      <t>エ</t>
    </rPh>
    <rPh sb="157" eb="158">
      <t>ガク</t>
    </rPh>
    <rPh sb="159" eb="161">
      <t>ニュウリョク</t>
    </rPh>
    <phoneticPr fontId="4"/>
  </si>
  <si>
    <t>　⑧ 基準年度に加算Ⅱの対象であり、
　　　かつ加算当年度に加算Ⅱの対象外と
　　　なった職員に係る、基準年度における
　　　加算Ⅱに係る賃金改善額</t>
    <rPh sb="3" eb="5">
      <t>キジュン</t>
    </rPh>
    <rPh sb="5" eb="7">
      <t>ネンド</t>
    </rPh>
    <rPh sb="8" eb="10">
      <t>カサン</t>
    </rPh>
    <rPh sb="12" eb="14">
      <t>タイショウ</t>
    </rPh>
    <rPh sb="24" eb="26">
      <t>カサン</t>
    </rPh>
    <rPh sb="26" eb="29">
      <t>トウネンド</t>
    </rPh>
    <rPh sb="30" eb="32">
      <t>カサン</t>
    </rPh>
    <rPh sb="34" eb="37">
      <t>タイショウガイ</t>
    </rPh>
    <rPh sb="45" eb="47">
      <t>ショクイン</t>
    </rPh>
    <rPh sb="48" eb="49">
      <t>カカ</t>
    </rPh>
    <rPh sb="51" eb="53">
      <t>キジュン</t>
    </rPh>
    <rPh sb="53" eb="55">
      <t>ネンド</t>
    </rPh>
    <rPh sb="63" eb="65">
      <t>カサン</t>
    </rPh>
    <rPh sb="67" eb="68">
      <t>カカ</t>
    </rPh>
    <rPh sb="69" eb="71">
      <t>チンギン</t>
    </rPh>
    <rPh sb="71" eb="73">
      <t>カイゼン</t>
    </rPh>
    <rPh sb="73" eb="74">
      <t>ガク</t>
    </rPh>
    <phoneticPr fontId="4"/>
  </si>
  <si>
    <t>新規事由ありの場合のみ、基準年度に加算Ⅱの対象で、かつ加算当年度（令和６年度）に加算Ⅱの対象外となった職員の基準年度における賃金改善額を入力してください。
※ 令和６年度は公定価格の改定による新規事由がないため、該当なし。</t>
    <rPh sb="12" eb="14">
      <t>キジュン</t>
    </rPh>
    <rPh sb="14" eb="16">
      <t>ネンド</t>
    </rPh>
    <rPh sb="17" eb="19">
      <t>カサン</t>
    </rPh>
    <rPh sb="21" eb="23">
      <t>タイショウ</t>
    </rPh>
    <rPh sb="27" eb="29">
      <t>カサン</t>
    </rPh>
    <rPh sb="29" eb="32">
      <t>トウネンド</t>
    </rPh>
    <rPh sb="40" eb="42">
      <t>カサン</t>
    </rPh>
    <rPh sb="44" eb="47">
      <t>タイショウガイ</t>
    </rPh>
    <rPh sb="51" eb="53">
      <t>ショクイン</t>
    </rPh>
    <rPh sb="54" eb="56">
      <t>キジュン</t>
    </rPh>
    <rPh sb="56" eb="58">
      <t>ネンド</t>
    </rPh>
    <rPh sb="62" eb="64">
      <t>チンギン</t>
    </rPh>
    <rPh sb="64" eb="66">
      <t>カイゼン</t>
    </rPh>
    <rPh sb="66" eb="67">
      <t>ガク</t>
    </rPh>
    <rPh sb="68" eb="70">
      <t>ニュウリョク</t>
    </rPh>
    <rPh sb="86" eb="88">
      <t>コウテイ</t>
    </rPh>
    <rPh sb="88" eb="90">
      <t>カカク</t>
    </rPh>
    <rPh sb="91" eb="93">
      <t>カイテイ</t>
    </rPh>
    <rPh sb="96" eb="98">
      <t>シンキ</t>
    </rPh>
    <rPh sb="98" eb="100">
      <t>ジユウ</t>
    </rPh>
    <rPh sb="106" eb="108">
      <t>ガイトウ</t>
    </rPh>
    <phoneticPr fontId="4"/>
  </si>
  <si>
    <t>　⑨ 事業主負担増加相当総額</t>
    <rPh sb="3" eb="6">
      <t>ジギョウヌシ</t>
    </rPh>
    <rPh sb="6" eb="8">
      <t>フタン</t>
    </rPh>
    <rPh sb="8" eb="10">
      <t>ゾウカ</t>
    </rPh>
    <rPh sb="10" eb="12">
      <t>ソウトウ</t>
    </rPh>
    <rPh sb="12" eb="14">
      <t>ソウガク</t>
    </rPh>
    <phoneticPr fontId="4"/>
  </si>
  <si>
    <t>加算実績額と賃金改善に要した費用の総額との差額（加算残額）がある場合は、精算を行う時期を入力してください。（例：２０２５年９月）</t>
    <rPh sb="0" eb="2">
      <t>カサン</t>
    </rPh>
    <rPh sb="2" eb="5">
      <t>ジッセキガク</t>
    </rPh>
    <rPh sb="6" eb="8">
      <t>チンギン</t>
    </rPh>
    <rPh sb="8" eb="10">
      <t>カイゼン</t>
    </rPh>
    <rPh sb="11" eb="12">
      <t>ヨウ</t>
    </rPh>
    <rPh sb="14" eb="16">
      <t>ヒヨウ</t>
    </rPh>
    <rPh sb="17" eb="19">
      <t>ソウガク</t>
    </rPh>
    <rPh sb="21" eb="23">
      <t>サガク</t>
    </rPh>
    <rPh sb="24" eb="26">
      <t>カサン</t>
    </rPh>
    <rPh sb="26" eb="28">
      <t>ザンガク</t>
    </rPh>
    <rPh sb="32" eb="34">
      <t>バアイ</t>
    </rPh>
    <rPh sb="36" eb="38">
      <t>セイサン</t>
    </rPh>
    <rPh sb="39" eb="40">
      <t>オコナ</t>
    </rPh>
    <rPh sb="41" eb="43">
      <t>ジキ</t>
    </rPh>
    <rPh sb="44" eb="46">
      <t>ニュウリョク</t>
    </rPh>
    <rPh sb="54" eb="55">
      <t>レイ</t>
    </rPh>
    <rPh sb="60" eb="61">
      <t>ネン</t>
    </rPh>
    <rPh sb="62" eb="63">
      <t>ガツ</t>
    </rPh>
    <phoneticPr fontId="4"/>
  </si>
  <si>
    <t>加算当年度（令和６年度）の加算残額に対して加算翌年度（令和６年度）に精算済みの部分については支払った給与の項目、未精算の部分については支払う予定の給与の項目を選択し、項目に「〇」を入力してください。</t>
    <rPh sb="0" eb="2">
      <t>カサン</t>
    </rPh>
    <rPh sb="2" eb="5">
      <t>トウネンド</t>
    </rPh>
    <rPh sb="13" eb="15">
      <t>カサン</t>
    </rPh>
    <rPh sb="15" eb="17">
      <t>ザンガク</t>
    </rPh>
    <rPh sb="18" eb="19">
      <t>タイ</t>
    </rPh>
    <rPh sb="21" eb="23">
      <t>カサン</t>
    </rPh>
    <rPh sb="23" eb="26">
      <t>ヨクネンド</t>
    </rPh>
    <rPh sb="27" eb="29">
      <t>レイワ</t>
    </rPh>
    <rPh sb="30" eb="32">
      <t>ネンド</t>
    </rPh>
    <rPh sb="34" eb="36">
      <t>セイサン</t>
    </rPh>
    <rPh sb="36" eb="37">
      <t>ズ</t>
    </rPh>
    <rPh sb="39" eb="41">
      <t>ブブン</t>
    </rPh>
    <rPh sb="46" eb="48">
      <t>シハラ</t>
    </rPh>
    <rPh sb="50" eb="52">
      <t>キュウヨ</t>
    </rPh>
    <rPh sb="53" eb="55">
      <t>コウモク</t>
    </rPh>
    <rPh sb="56" eb="59">
      <t>ミセイサン</t>
    </rPh>
    <rPh sb="60" eb="62">
      <t>ブブン</t>
    </rPh>
    <rPh sb="67" eb="69">
      <t>シハラ</t>
    </rPh>
    <rPh sb="70" eb="72">
      <t>ヨテイ</t>
    </rPh>
    <rPh sb="73" eb="75">
      <t>キュウヨ</t>
    </rPh>
    <rPh sb="76" eb="78">
      <t>コウモク</t>
    </rPh>
    <rPh sb="79" eb="81">
      <t>センタク</t>
    </rPh>
    <rPh sb="83" eb="85">
      <t>コウモク</t>
    </rPh>
    <rPh sb="90" eb="92">
      <t>ニュウリョク</t>
    </rPh>
    <phoneticPr fontId="4"/>
  </si>
  <si>
    <t>加算当年度（令和６年度）の加算残額に対して加算翌年度（令和６年度）に精算を行った（行う予定の）場合は、精算方法（対象者の選定、支払い金額の算定）について、精算済みの部分と未精算の部分に分けて入力してください。
（例①：加算Ⅱの対象職員に、勤務成績に応じて理事長が決定した金額を支給した）
（例②：未精算の部分については、給与規程第〇条の規定により全職員に均等に配分予定）</t>
    <rPh sb="18" eb="19">
      <t>タイ</t>
    </rPh>
    <rPh sb="21" eb="26">
      <t>カサンヨクネンド</t>
    </rPh>
    <rPh sb="27" eb="29">
      <t>レイワ</t>
    </rPh>
    <rPh sb="30" eb="32">
      <t>ネンド</t>
    </rPh>
    <rPh sb="34" eb="36">
      <t>セイサン</t>
    </rPh>
    <rPh sb="37" eb="38">
      <t>オコナ</t>
    </rPh>
    <rPh sb="41" eb="42">
      <t>オコナ</t>
    </rPh>
    <rPh sb="43" eb="45">
      <t>ヨテイ</t>
    </rPh>
    <rPh sb="47" eb="49">
      <t>バアイ</t>
    </rPh>
    <rPh sb="51" eb="53">
      <t>セイサン</t>
    </rPh>
    <rPh sb="53" eb="55">
      <t>ホウホウ</t>
    </rPh>
    <rPh sb="56" eb="59">
      <t>タイショウシャ</t>
    </rPh>
    <rPh sb="60" eb="62">
      <t>センテイ</t>
    </rPh>
    <rPh sb="63" eb="65">
      <t>シハラ</t>
    </rPh>
    <rPh sb="66" eb="68">
      <t>キンガク</t>
    </rPh>
    <rPh sb="69" eb="71">
      <t>サンテイ</t>
    </rPh>
    <rPh sb="77" eb="79">
      <t>セイサン</t>
    </rPh>
    <rPh sb="79" eb="80">
      <t>ズ</t>
    </rPh>
    <rPh sb="82" eb="84">
      <t>ブブン</t>
    </rPh>
    <rPh sb="85" eb="88">
      <t>ミセイサン</t>
    </rPh>
    <rPh sb="89" eb="91">
      <t>ブブン</t>
    </rPh>
    <rPh sb="92" eb="93">
      <t>ワ</t>
    </rPh>
    <rPh sb="95" eb="97">
      <t>ニュウリョク</t>
    </rPh>
    <rPh sb="106" eb="107">
      <t>レイ</t>
    </rPh>
    <rPh sb="109" eb="111">
      <t>カサン</t>
    </rPh>
    <rPh sb="113" eb="115">
      <t>タイショウ</t>
    </rPh>
    <rPh sb="115" eb="117">
      <t>ショクイン</t>
    </rPh>
    <rPh sb="119" eb="121">
      <t>キンム</t>
    </rPh>
    <rPh sb="121" eb="123">
      <t>セイセキ</t>
    </rPh>
    <rPh sb="124" eb="125">
      <t>オウ</t>
    </rPh>
    <rPh sb="127" eb="130">
      <t>リジチョウ</t>
    </rPh>
    <rPh sb="131" eb="133">
      <t>ケッテイ</t>
    </rPh>
    <rPh sb="135" eb="137">
      <t>キンガク</t>
    </rPh>
    <rPh sb="138" eb="140">
      <t>シキュウ</t>
    </rPh>
    <rPh sb="148" eb="151">
      <t>ミセイサン</t>
    </rPh>
    <rPh sb="152" eb="154">
      <t>ブブン</t>
    </rPh>
    <rPh sb="173" eb="176">
      <t>ゼンショクイン</t>
    </rPh>
    <rPh sb="177" eb="179">
      <t>キントウ</t>
    </rPh>
    <rPh sb="180" eb="182">
      <t>ハイブン</t>
    </rPh>
    <rPh sb="182" eb="184">
      <t>ヨテイ</t>
    </rPh>
    <phoneticPr fontId="4"/>
  </si>
  <si>
    <t>就業規則等に定める職務分野別リーダー等に相当する職位等のうち、加算当年度（令和６年度）に発令を受けた職名を入力してください。</t>
    <rPh sb="0" eb="2">
      <t>シュウギョウ</t>
    </rPh>
    <rPh sb="2" eb="4">
      <t>キソク</t>
    </rPh>
    <rPh sb="4" eb="5">
      <t>トウ</t>
    </rPh>
    <rPh sb="6" eb="7">
      <t>サダ</t>
    </rPh>
    <rPh sb="9" eb="11">
      <t>ショクム</t>
    </rPh>
    <rPh sb="11" eb="13">
      <t>ブンヤ</t>
    </rPh>
    <rPh sb="13" eb="14">
      <t>ベツ</t>
    </rPh>
    <rPh sb="18" eb="19">
      <t>トウ</t>
    </rPh>
    <rPh sb="20" eb="22">
      <t>ソウトウ</t>
    </rPh>
    <rPh sb="24" eb="26">
      <t>ショクイ</t>
    </rPh>
    <rPh sb="26" eb="27">
      <t>トウ</t>
    </rPh>
    <rPh sb="31" eb="33">
      <t>カサン</t>
    </rPh>
    <rPh sb="33" eb="36">
      <t>トウネンド</t>
    </rPh>
    <rPh sb="44" eb="46">
      <t>ハツレイ</t>
    </rPh>
    <rPh sb="47" eb="48">
      <t>ウ</t>
    </rPh>
    <rPh sb="50" eb="52">
      <t>ショクメイ</t>
    </rPh>
    <rPh sb="53" eb="55">
      <t>ニュウリョク</t>
    </rPh>
    <phoneticPr fontId="4"/>
  </si>
  <si>
    <t>新規事由ありの場合のみ、基準翌年度から加算当年度（令和６年度）における賃金改善額について、給与項目に対応した月額、期間（月）及び人数を入力してください。</t>
    <rPh sb="12" eb="14">
      <t>キジュン</t>
    </rPh>
    <rPh sb="14" eb="17">
      <t>ヨクネンド</t>
    </rPh>
    <rPh sb="19" eb="21">
      <t>カサン</t>
    </rPh>
    <rPh sb="21" eb="24">
      <t>トウネンド</t>
    </rPh>
    <rPh sb="35" eb="37">
      <t>チンギン</t>
    </rPh>
    <rPh sb="37" eb="39">
      <t>カイゼン</t>
    </rPh>
    <rPh sb="39" eb="40">
      <t>ガク</t>
    </rPh>
    <rPh sb="45" eb="47">
      <t>キュウヨ</t>
    </rPh>
    <rPh sb="47" eb="49">
      <t>コウモク</t>
    </rPh>
    <rPh sb="50" eb="52">
      <t>タイオウ</t>
    </rPh>
    <rPh sb="54" eb="56">
      <t>ゲツガク</t>
    </rPh>
    <rPh sb="57" eb="59">
      <t>キカン</t>
    </rPh>
    <rPh sb="60" eb="61">
      <t>ツキ</t>
    </rPh>
    <rPh sb="62" eb="63">
      <t>オヨ</t>
    </rPh>
    <rPh sb="64" eb="66">
      <t>ニンズウ</t>
    </rPh>
    <rPh sb="67" eb="69">
      <t>ニュウリョク</t>
    </rPh>
    <phoneticPr fontId="4"/>
  </si>
  <si>
    <t>加算当年度（令和６年度）に他の施設・事業所に拠出（配分）した金額が、基準年度に拠出（配分）した金額を超える場合は、その超えた金額を正（プラス）の値で入力し、下回る場合は、その下回った金額を負（マイナス）の値で入力してください。</t>
    <rPh sb="0" eb="2">
      <t>カサン</t>
    </rPh>
    <rPh sb="2" eb="5">
      <t>トウネンド</t>
    </rPh>
    <rPh sb="22" eb="24">
      <t>キョシュツ</t>
    </rPh>
    <rPh sb="25" eb="27">
      <t>ハイブン</t>
    </rPh>
    <rPh sb="30" eb="32">
      <t>キンガク</t>
    </rPh>
    <rPh sb="34" eb="36">
      <t>キジュン</t>
    </rPh>
    <rPh sb="36" eb="38">
      <t>ネンド</t>
    </rPh>
    <rPh sb="39" eb="41">
      <t>キョシュツ</t>
    </rPh>
    <rPh sb="42" eb="44">
      <t>ハイブン</t>
    </rPh>
    <rPh sb="47" eb="49">
      <t>キンガク</t>
    </rPh>
    <rPh sb="50" eb="51">
      <t>コ</t>
    </rPh>
    <rPh sb="53" eb="55">
      <t>バアイ</t>
    </rPh>
    <rPh sb="59" eb="60">
      <t>コ</t>
    </rPh>
    <rPh sb="62" eb="64">
      <t>キンガク</t>
    </rPh>
    <rPh sb="65" eb="66">
      <t>セイ</t>
    </rPh>
    <rPh sb="72" eb="73">
      <t>アタイ</t>
    </rPh>
    <rPh sb="74" eb="76">
      <t>ニュウリョク</t>
    </rPh>
    <rPh sb="78" eb="80">
      <t>シタマワ</t>
    </rPh>
    <rPh sb="81" eb="83">
      <t>バアイ</t>
    </rPh>
    <rPh sb="87" eb="89">
      <t>シタマワ</t>
    </rPh>
    <rPh sb="91" eb="93">
      <t>キンガク</t>
    </rPh>
    <rPh sb="94" eb="95">
      <t>フ</t>
    </rPh>
    <rPh sb="102" eb="103">
      <t>アタイ</t>
    </rPh>
    <rPh sb="104" eb="106">
      <t>ニュウリョク</t>
    </rPh>
    <phoneticPr fontId="4"/>
  </si>
  <si>
    <t>加算当年度（令和６年度）に他の施設・事業所から受け入れた金額が、基準年度に受け入れた金額を超える場合は、その超えた金額を正（プラス）の値で入力し、下回る場合は、その下回った金額を負（マイナス）の値で入力してください。</t>
    <phoneticPr fontId="4"/>
  </si>
  <si>
    <t>加算前年度（令和５年度）の加算残額を精算した場合は、【様式６別添１】賃金改善明細書（職員別）⑭を入力すると自動入力されます。</t>
    <rPh sb="0" eb="2">
      <t>カサン</t>
    </rPh>
    <rPh sb="2" eb="5">
      <t>ゼンネンド</t>
    </rPh>
    <rPh sb="13" eb="15">
      <t>カサン</t>
    </rPh>
    <rPh sb="15" eb="17">
      <t>ザンガク</t>
    </rPh>
    <rPh sb="18" eb="20">
      <t>セイサン</t>
    </rPh>
    <rPh sb="22" eb="24">
      <t>バアイ</t>
    </rPh>
    <rPh sb="27" eb="29">
      <t>ヨウシキ</t>
    </rPh>
    <rPh sb="30" eb="32">
      <t>ベッテン</t>
    </rPh>
    <rPh sb="34" eb="36">
      <t>チンギン</t>
    </rPh>
    <rPh sb="36" eb="38">
      <t>カイゼン</t>
    </rPh>
    <rPh sb="38" eb="41">
      <t>メイサイショ</t>
    </rPh>
    <rPh sb="42" eb="44">
      <t>ショクイン</t>
    </rPh>
    <rPh sb="44" eb="45">
      <t>ベツ</t>
    </rPh>
    <rPh sb="48" eb="50">
      <t>ニュウリョク</t>
    </rPh>
    <rPh sb="53" eb="55">
      <t>ジドウ</t>
    </rPh>
    <rPh sb="55" eb="57">
      <t>ニュウリョク</t>
    </rPh>
    <phoneticPr fontId="4"/>
  </si>
  <si>
    <t>「②令和５年度の加算残額に対応した支払い賃金額」のうち、法定福利費等の事業主負担増加額が自動入力されます。</t>
  </si>
  <si>
    <t>初期値として、令和６年度１年間を入力しています。
異なる場合のみ修正してください。</t>
    <rPh sb="0" eb="3">
      <t>ショキチ</t>
    </rPh>
    <rPh sb="13" eb="14">
      <t>ネン</t>
    </rPh>
    <rPh sb="14" eb="15">
      <t>カン</t>
    </rPh>
    <rPh sb="16" eb="18">
      <t>ニュウリョク</t>
    </rPh>
    <rPh sb="25" eb="26">
      <t>コト</t>
    </rPh>
    <rPh sb="28" eb="30">
      <t>バアイ</t>
    </rPh>
    <rPh sb="32" eb="34">
      <t>シュウセイ</t>
    </rPh>
    <phoneticPr fontId="4"/>
  </si>
  <si>
    <t>　④ ③のうち、令和５年度の加算残額に
　　　係る支払賃金</t>
    <rPh sb="14" eb="16">
      <t>カサン</t>
    </rPh>
    <phoneticPr fontId="4"/>
  </si>
  <si>
    <t>【様式６別添１】賃金改善明細書（職員別）⑪⑫⑬に入力されると自動入力されます。</t>
    <rPh sb="1" eb="3">
      <t>ヨウシキ</t>
    </rPh>
    <rPh sb="4" eb="6">
      <t>ベッテン</t>
    </rPh>
    <rPh sb="8" eb="10">
      <t>チンギン</t>
    </rPh>
    <rPh sb="10" eb="12">
      <t>カイゼン</t>
    </rPh>
    <rPh sb="12" eb="15">
      <t>メイサイショ</t>
    </rPh>
    <rPh sb="16" eb="18">
      <t>ショクイン</t>
    </rPh>
    <rPh sb="18" eb="19">
      <t>ベツ</t>
    </rPh>
    <rPh sb="24" eb="26">
      <t>ニュウリョク</t>
    </rPh>
    <rPh sb="30" eb="32">
      <t>ジドウ</t>
    </rPh>
    <rPh sb="32" eb="34">
      <t>ニュウリョク</t>
    </rPh>
    <phoneticPr fontId="4"/>
  </si>
  <si>
    <t>【様式６別添１】賃金改善明細書（職員別）⑭に入力されると自動入力されます。</t>
    <phoneticPr fontId="4"/>
  </si>
  <si>
    <t>　⑦ 基準年度の賃金水準（当該年度に
　　　係る加算残額（令和５年度の加算Ⅲ
　　　に係るものを除く）を含む）</t>
    <rPh sb="3" eb="5">
      <t>キジュン</t>
    </rPh>
    <rPh sb="5" eb="7">
      <t>ネンド</t>
    </rPh>
    <rPh sb="8" eb="10">
      <t>チンギン</t>
    </rPh>
    <rPh sb="10" eb="12">
      <t>スイジュン</t>
    </rPh>
    <rPh sb="13" eb="15">
      <t>トウガイ</t>
    </rPh>
    <rPh sb="15" eb="17">
      <t>ネンド</t>
    </rPh>
    <rPh sb="22" eb="23">
      <t>カカ</t>
    </rPh>
    <rPh sb="24" eb="26">
      <t>カサン</t>
    </rPh>
    <rPh sb="26" eb="28">
      <t>ザンガク</t>
    </rPh>
    <rPh sb="35" eb="37">
      <t>カサン</t>
    </rPh>
    <rPh sb="43" eb="44">
      <t>カカ</t>
    </rPh>
    <rPh sb="48" eb="49">
      <t>ノゾ</t>
    </rPh>
    <rPh sb="52" eb="53">
      <t>フク</t>
    </rPh>
    <phoneticPr fontId="4"/>
  </si>
  <si>
    <t>【様式６別添１】賃金改善明細書（職員別）①②③に入力されると自動入力されます。</t>
    <rPh sb="1" eb="3">
      <t>ヨウシキ</t>
    </rPh>
    <rPh sb="4" eb="6">
      <t>ベッテン</t>
    </rPh>
    <rPh sb="8" eb="10">
      <t>チンギン</t>
    </rPh>
    <rPh sb="10" eb="12">
      <t>カイゼン</t>
    </rPh>
    <rPh sb="12" eb="15">
      <t>メイサイショ</t>
    </rPh>
    <rPh sb="16" eb="18">
      <t>ショクイン</t>
    </rPh>
    <rPh sb="18" eb="19">
      <t>ベツ</t>
    </rPh>
    <rPh sb="24" eb="26">
      <t>ニュウリョク</t>
    </rPh>
    <rPh sb="30" eb="32">
      <t>ジドウ</t>
    </rPh>
    <rPh sb="32" eb="34">
      <t>ニュウリョク</t>
    </rPh>
    <phoneticPr fontId="4"/>
  </si>
  <si>
    <t>【様式６別添１】賃金改善明細書（職員別）⑤に入力されると自動入力されます。</t>
    <rPh sb="1" eb="3">
      <t>ヨウシキ</t>
    </rPh>
    <rPh sb="4" eb="6">
      <t>ベッテン</t>
    </rPh>
    <rPh sb="8" eb="10">
      <t>チンギン</t>
    </rPh>
    <rPh sb="10" eb="12">
      <t>カイゼン</t>
    </rPh>
    <rPh sb="12" eb="15">
      <t>メイサイショ</t>
    </rPh>
    <rPh sb="16" eb="19">
      <t>ショクインベツ</t>
    </rPh>
    <rPh sb="22" eb="24">
      <t>ニュウリョク</t>
    </rPh>
    <rPh sb="28" eb="30">
      <t>ジドウ</t>
    </rPh>
    <rPh sb="30" eb="32">
      <t>ニュウリョク</t>
    </rPh>
    <phoneticPr fontId="4"/>
  </si>
  <si>
    <t>加算実績額と賃金改善に要した費用の総額との差額がある場合は、精算を行う時期を入力してください。（例：２０２５年９月）</t>
    <rPh sb="26" eb="28">
      <t>バアイ</t>
    </rPh>
    <rPh sb="30" eb="32">
      <t>セイサン</t>
    </rPh>
    <rPh sb="33" eb="34">
      <t>オコナ</t>
    </rPh>
    <rPh sb="35" eb="37">
      <t>ジキ</t>
    </rPh>
    <rPh sb="38" eb="40">
      <t>ニュウリョク</t>
    </rPh>
    <rPh sb="48" eb="49">
      <t>レイ</t>
    </rPh>
    <rPh sb="54" eb="55">
      <t>ネン</t>
    </rPh>
    <rPh sb="56" eb="57">
      <t>ガツ</t>
    </rPh>
    <phoneticPr fontId="4"/>
  </si>
  <si>
    <t>加算当年度（令和６年度）の加算残額に対して加算翌年度（令和６年度）に精算を行った（行う予定の）場合は、精算方法（対象者の選定、支払い金額の算定）について、精算済みの部分と未精算の部分に分けて入力してください。
（例①：加算Ⅱの対象職員に、勤務成績に応じて理事長が決定した金額を支給した）
（例②：未精算の部分については、給与規程第〇条の規定により全職員に均等に配分予定）</t>
    <rPh sb="18" eb="19">
      <t>タイ</t>
    </rPh>
    <rPh sb="21" eb="26">
      <t>カサンヨクネンド</t>
    </rPh>
    <rPh sb="27" eb="29">
      <t>レイワ</t>
    </rPh>
    <rPh sb="30" eb="32">
      <t>ネンド</t>
    </rPh>
    <rPh sb="34" eb="36">
      <t>セイサン</t>
    </rPh>
    <rPh sb="37" eb="38">
      <t>オコナ</t>
    </rPh>
    <rPh sb="41" eb="42">
      <t>オコナ</t>
    </rPh>
    <rPh sb="43" eb="45">
      <t>ヨテイ</t>
    </rPh>
    <rPh sb="47" eb="49">
      <t>バアイ</t>
    </rPh>
    <rPh sb="51" eb="53">
      <t>セイサン</t>
    </rPh>
    <rPh sb="53" eb="55">
      <t>ホウホウ</t>
    </rPh>
    <rPh sb="56" eb="59">
      <t>タイショウシャ</t>
    </rPh>
    <rPh sb="60" eb="62">
      <t>センテイ</t>
    </rPh>
    <rPh sb="63" eb="65">
      <t>シハラ</t>
    </rPh>
    <rPh sb="66" eb="68">
      <t>キンガク</t>
    </rPh>
    <rPh sb="69" eb="71">
      <t>サンテイ</t>
    </rPh>
    <rPh sb="77" eb="79">
      <t>セイサン</t>
    </rPh>
    <rPh sb="79" eb="80">
      <t>ズ</t>
    </rPh>
    <rPh sb="82" eb="84">
      <t>ブブン</t>
    </rPh>
    <rPh sb="85" eb="88">
      <t>ミセイサン</t>
    </rPh>
    <rPh sb="89" eb="91">
      <t>ブブン</t>
    </rPh>
    <rPh sb="92" eb="93">
      <t>ワ</t>
    </rPh>
    <rPh sb="95" eb="97">
      <t>ニュウリョク</t>
    </rPh>
    <phoneticPr fontId="4"/>
  </si>
  <si>
    <t>加算当年度（令和６年度）における、施設・事業所に現に勤務している職員全員(職種を問わず、非常勤を含む。)を記入してください。</t>
    <rPh sb="0" eb="2">
      <t>カサン</t>
    </rPh>
    <rPh sb="2" eb="5">
      <t>トウネンド</t>
    </rPh>
    <phoneticPr fontId="4"/>
  </si>
  <si>
    <t>賃金改善実施期間中の採用や退職がある場合にはその旨、また、賃金改善額が他の職員と比較して高額(低額、賃金改善を実施しない場合も含む)である場合についてはその理由を備考に記入してください。</t>
    <rPh sb="81" eb="83">
      <t>ビコウ</t>
    </rPh>
    <phoneticPr fontId="4"/>
  </si>
  <si>
    <t>のセルは自動入力</t>
    <rPh sb="4" eb="8">
      <t>ジドウニュウリョク</t>
    </rPh>
    <phoneticPr fontId="4"/>
  </si>
  <si>
    <t>のセルは該当入力</t>
    <rPh sb="4" eb="6">
      <t>ガイトウ</t>
    </rPh>
    <rPh sb="6" eb="8">
      <t>ニュウリョク</t>
    </rPh>
    <phoneticPr fontId="4"/>
  </si>
  <si>
    <t>または必須入力</t>
    <rPh sb="3" eb="5">
      <t>ヒッス</t>
    </rPh>
    <rPh sb="5" eb="7">
      <t>ニュウリョク</t>
    </rPh>
    <phoneticPr fontId="4"/>
  </si>
  <si>
    <t>【様式８（５）①を新規事由ありにした場合】
別シート「事業者入力」を入力すると自動入力されます。</t>
    <rPh sb="22" eb="23">
      <t>ベツ</t>
    </rPh>
    <rPh sb="27" eb="30">
      <t>ジギョウシャ</t>
    </rPh>
    <rPh sb="30" eb="32">
      <t>ニュウリョク</t>
    </rPh>
    <rPh sb="34" eb="36">
      <t>ニュウリョク</t>
    </rPh>
    <rPh sb="39" eb="41">
      <t>ジドウ</t>
    </rPh>
    <rPh sb="41" eb="43">
      <t>ニュウリョク</t>
    </rPh>
    <phoneticPr fontId="4"/>
  </si>
  <si>
    <t>【様式１０（５）①を新規事由ありにした場合】
別シート「事業者入力」を入力すると自動入力されます。</t>
    <rPh sb="23" eb="24">
      <t>ベツ</t>
    </rPh>
    <rPh sb="28" eb="31">
      <t>ジギョウシャ</t>
    </rPh>
    <rPh sb="31" eb="33">
      <t>ニュウリョク</t>
    </rPh>
    <rPh sb="35" eb="37">
      <t>ニュウリョク</t>
    </rPh>
    <rPh sb="40" eb="42">
      <t>ジドウ</t>
    </rPh>
    <rPh sb="42" eb="44">
      <t>ニュウリョク</t>
    </rPh>
    <phoneticPr fontId="4"/>
  </si>
  <si>
    <r>
      <t>例）４年目職員の場合（以下、給与表参照）
令和６年度の給与表では、４年目の職員は月額２７万円です。
令和５年度の給与表では、４年目の職員は月額２３万円です。
⇒令和６年度に４年目で月額２７万円である職員の令和５年度の賃金水準（起点賃金水準）は、
　</t>
    </r>
    <r>
      <rPr>
        <u/>
        <sz val="11"/>
        <rFont val="ＭＳ Ｐゴシック"/>
        <family val="3"/>
        <charset val="128"/>
      </rPr>
      <t xml:space="preserve">月額２３万円です。
</t>
    </r>
    <r>
      <rPr>
        <sz val="11"/>
        <rFont val="ＭＳ Ｐゴシック"/>
        <family val="3"/>
        <charset val="128"/>
      </rPr>
      <t xml:space="preserve">
※当該職員の令和５年度時点の実際の給与である月額２２万円ではありません。</t>
    </r>
    <rPh sb="0" eb="1">
      <t>レイ</t>
    </rPh>
    <rPh sb="11" eb="13">
      <t>イカ</t>
    </rPh>
    <rPh sb="14" eb="17">
      <t>キュウヨヒョウ</t>
    </rPh>
    <rPh sb="17" eb="19">
      <t>サンショウ</t>
    </rPh>
    <rPh sb="107" eb="108">
      <t>ネン</t>
    </rPh>
    <phoneticPr fontId="4"/>
  </si>
  <si>
    <t>別シート「事業者入力」の「処遇改善等加算Ⅰの総額」「基礎分の加算率」「賃金改善要件分の加算率」を入力すると自動入力されます。
　＜算式＞
　　「加算当年度の加算Ⅰの加算額総額（増額改定を反映させた額）」×
　　｛「増額改定に係る改定率１０.７％」÷「加算当年度に適用を受けた基礎分及び賃金改善
　　　　要件分に係る加算額」）×調整値０.９
※公定価格に関するＦＡＱ（よくある質問） Ｖｅｒ.２６（令和６年１２月２３日時点版）No.２２１に
　　基づき、上記数式を入力しています。当該FAQで示されているもう一方の算出方法を
　　用いても構いません。その際は、備考欄にそのことを記載するか、提出時にお伝えください。</t>
    <rPh sb="277" eb="278">
      <t>サイ</t>
    </rPh>
    <rPh sb="280" eb="283">
      <t>ビコウラン</t>
    </rPh>
    <rPh sb="289" eb="291">
      <t>キサイ</t>
    </rPh>
    <rPh sb="295" eb="298">
      <t>テイシュツジ</t>
    </rPh>
    <rPh sb="300" eb="301">
      <t>ツタ</t>
    </rPh>
    <phoneticPr fontId="4"/>
  </si>
  <si>
    <t>　⑥ ③のうち、加算Ⅲの新規事由に
　　　よる賃金改善額</t>
    <rPh sb="8" eb="10">
      <t>カサン</t>
    </rPh>
    <rPh sb="12" eb="16">
      <t>シンキジユウ</t>
    </rPh>
    <rPh sb="23" eb="25">
      <t>チンギン</t>
    </rPh>
    <rPh sb="25" eb="27">
      <t>カイゼン</t>
    </rPh>
    <rPh sb="27" eb="28">
      <t>ガク</t>
    </rPh>
    <phoneticPr fontId="4"/>
  </si>
  <si>
    <t>　⑩ 事業主負担増加相当総額</t>
    <rPh sb="3" eb="6">
      <t>ジギョウヌシ</t>
    </rPh>
    <rPh sb="6" eb="8">
      <t>フタン</t>
    </rPh>
    <rPh sb="8" eb="10">
      <t>ゾウカ</t>
    </rPh>
    <rPh sb="10" eb="12">
      <t>ソウトウ</t>
    </rPh>
    <rPh sb="12" eb="14">
      <t>ソウガク</t>
    </rPh>
    <phoneticPr fontId="4"/>
  </si>
  <si>
    <t>加算当年度（令和６年度）の加算残額に対して、加算翌年度（令和７年度）に精算済みの部分については支払った給与の項目、未精算の部分については支払う予定の給与の項目を選択し、「〇」をつけてください。</t>
    <rPh sb="0" eb="2">
      <t>カサン</t>
    </rPh>
    <rPh sb="2" eb="5">
      <t>トウネンド</t>
    </rPh>
    <rPh sb="13" eb="15">
      <t>カサン</t>
    </rPh>
    <rPh sb="15" eb="17">
      <t>ザンガク</t>
    </rPh>
    <rPh sb="18" eb="19">
      <t>タイ</t>
    </rPh>
    <rPh sb="22" eb="24">
      <t>カサン</t>
    </rPh>
    <rPh sb="24" eb="27">
      <t>ヨクネンド</t>
    </rPh>
    <rPh sb="28" eb="30">
      <t>レイワ</t>
    </rPh>
    <rPh sb="31" eb="33">
      <t>ネンド</t>
    </rPh>
    <rPh sb="35" eb="37">
      <t>セイサン</t>
    </rPh>
    <rPh sb="37" eb="38">
      <t>ズ</t>
    </rPh>
    <rPh sb="40" eb="42">
      <t>ブブン</t>
    </rPh>
    <rPh sb="47" eb="49">
      <t>シハラ</t>
    </rPh>
    <rPh sb="51" eb="53">
      <t>キュウヨ</t>
    </rPh>
    <rPh sb="54" eb="56">
      <t>コウモク</t>
    </rPh>
    <rPh sb="57" eb="60">
      <t>ミセイサン</t>
    </rPh>
    <rPh sb="61" eb="63">
      <t>ブブン</t>
    </rPh>
    <rPh sb="68" eb="70">
      <t>シハラ</t>
    </rPh>
    <rPh sb="71" eb="73">
      <t>ヨテイ</t>
    </rPh>
    <rPh sb="74" eb="76">
      <t>キュウヨ</t>
    </rPh>
    <rPh sb="77" eb="79">
      <t>コウモク</t>
    </rPh>
    <rPh sb="80" eb="82">
      <t>センタク</t>
    </rPh>
    <phoneticPr fontId="4"/>
  </si>
  <si>
    <t>　⑦ 基本給</t>
    <rPh sb="3" eb="6">
      <t>キホンキュウ</t>
    </rPh>
    <phoneticPr fontId="4"/>
  </si>
  <si>
    <t>　⑧ 手当</t>
    <rPh sb="3" eb="5">
      <t>テアテ</t>
    </rPh>
    <phoneticPr fontId="4"/>
  </si>
  <si>
    <t>　⑨ 賞与（一時金）</t>
    <rPh sb="3" eb="5">
      <t>ショウヨ</t>
    </rPh>
    <rPh sb="6" eb="9">
      <t>イチジキン</t>
    </rPh>
    <phoneticPr fontId="4"/>
  </si>
  <si>
    <t>　⑩ 計（⑦＋⑧＋⑨）</t>
    <rPh sb="3" eb="4">
      <t>ケイ</t>
    </rPh>
    <phoneticPr fontId="4"/>
  </si>
  <si>
    <t>　⑪ ⑩のうち加算前年度の
　　　加算Ⅰ残額に係る支払賃金</t>
    <phoneticPr fontId="4"/>
  </si>
  <si>
    <t>　⑫ ⑩のうち加算前年度の
　　　加算Ⅱ残額に係る支払賃金</t>
    <rPh sb="7" eb="9">
      <t>カサン</t>
    </rPh>
    <rPh sb="9" eb="12">
      <t>ゼンネンド</t>
    </rPh>
    <rPh sb="17" eb="19">
      <t>カサン</t>
    </rPh>
    <rPh sb="20" eb="22">
      <t>ザンガク</t>
    </rPh>
    <rPh sb="23" eb="24">
      <t>カカ</t>
    </rPh>
    <rPh sb="25" eb="29">
      <t>シハライチンギン</t>
    </rPh>
    <phoneticPr fontId="4"/>
  </si>
  <si>
    <t>　⑬ ⑩のうち加算前年度の
　　　加算Ⅲ残額に係る支払賃金</t>
    <rPh sb="7" eb="9">
      <t>カサン</t>
    </rPh>
    <rPh sb="9" eb="12">
      <t>ゼンネンド</t>
    </rPh>
    <rPh sb="17" eb="19">
      <t>カサン</t>
    </rPh>
    <rPh sb="20" eb="22">
      <t>ザンガク</t>
    </rPh>
    <rPh sb="23" eb="24">
      <t>カカ</t>
    </rPh>
    <rPh sb="25" eb="27">
      <t>シハライ</t>
    </rPh>
    <rPh sb="27" eb="29">
      <t>チンギン</t>
    </rPh>
    <phoneticPr fontId="4"/>
  </si>
  <si>
    <t>　⑯ 賃金改善実績額
　　　（⑩-⑥-⑪-⑫-⑬-⑭-⑮）</t>
    <rPh sb="3" eb="5">
      <t>チンギン</t>
    </rPh>
    <rPh sb="5" eb="7">
      <t>カイゼン</t>
    </rPh>
    <rPh sb="7" eb="10">
      <t>ジッセキガク</t>
    </rPh>
    <phoneticPr fontId="4"/>
  </si>
  <si>
    <t>⑦⑧⑨のうち、加算前年度（令和５年度）の加算Ⅰに関する加算残額について精算を行った場合は、その金額を入力してください。</t>
    <rPh sb="7" eb="9">
      <t>カサン</t>
    </rPh>
    <rPh sb="9" eb="12">
      <t>ゼンネンド</t>
    </rPh>
    <rPh sb="20" eb="22">
      <t>カサン</t>
    </rPh>
    <rPh sb="24" eb="25">
      <t>カン</t>
    </rPh>
    <rPh sb="27" eb="31">
      <t>カサンザンガク</t>
    </rPh>
    <rPh sb="35" eb="37">
      <t>セイサン</t>
    </rPh>
    <rPh sb="38" eb="39">
      <t>オコナ</t>
    </rPh>
    <rPh sb="41" eb="43">
      <t>バアイ</t>
    </rPh>
    <rPh sb="47" eb="49">
      <t>キンガク</t>
    </rPh>
    <rPh sb="50" eb="52">
      <t>ニュウリョク</t>
    </rPh>
    <phoneticPr fontId="4"/>
  </si>
  <si>
    <t>⑦⑧⑨のうち、加算前年度（令和５年度）の加算Ⅱに関する加算残額について精算を行った場合は、その金額を入力してください。</t>
    <rPh sb="7" eb="9">
      <t>カサン</t>
    </rPh>
    <rPh sb="9" eb="12">
      <t>ゼンネンド</t>
    </rPh>
    <rPh sb="20" eb="22">
      <t>カサン</t>
    </rPh>
    <rPh sb="24" eb="25">
      <t>カン</t>
    </rPh>
    <rPh sb="27" eb="31">
      <t>カサンザンガク</t>
    </rPh>
    <rPh sb="35" eb="37">
      <t>セイサン</t>
    </rPh>
    <rPh sb="38" eb="39">
      <t>オコナ</t>
    </rPh>
    <rPh sb="41" eb="43">
      <t>バアイ</t>
    </rPh>
    <rPh sb="47" eb="49">
      <t>キンガク</t>
    </rPh>
    <rPh sb="50" eb="52">
      <t>ニュウリョク</t>
    </rPh>
    <phoneticPr fontId="4"/>
  </si>
  <si>
    <t>⑦⑧⑨のうち、加算前年度（令和５年度）の加算Ⅲに関する加算残額について精算を行った場合は、その金額を入力してください。</t>
    <rPh sb="7" eb="9">
      <t>カサン</t>
    </rPh>
    <rPh sb="9" eb="12">
      <t>ゼンネンド</t>
    </rPh>
    <rPh sb="20" eb="22">
      <t>カサン</t>
    </rPh>
    <rPh sb="24" eb="25">
      <t>カン</t>
    </rPh>
    <rPh sb="27" eb="29">
      <t>カサン</t>
    </rPh>
    <rPh sb="29" eb="31">
      <t>ザンガク</t>
    </rPh>
    <rPh sb="35" eb="37">
      <t>セイサン</t>
    </rPh>
    <rPh sb="38" eb="39">
      <t>オコナ</t>
    </rPh>
    <rPh sb="41" eb="43">
      <t>バアイ</t>
    </rPh>
    <rPh sb="47" eb="49">
      <t>キンガク</t>
    </rPh>
    <rPh sb="50" eb="52">
      <t>ニュウリョク</t>
    </rPh>
    <phoneticPr fontId="4"/>
  </si>
  <si>
    <t>⑦⑧⑨のうち、加算Ⅱの新規事由による賃金改善額がある場合は、対象職員ごとに算出して入力してください。</t>
    <phoneticPr fontId="4"/>
  </si>
  <si>
    <t>⑦⑧⑨のうち、加算当年度（令和６年度）の加算Ⅲによる賃金改善額を対象職員ごとに抽出して入力してください。</t>
    <rPh sb="7" eb="9">
      <t>カサン</t>
    </rPh>
    <rPh sb="9" eb="12">
      <t>トウネンド</t>
    </rPh>
    <rPh sb="32" eb="34">
      <t>タイショウ</t>
    </rPh>
    <rPh sb="34" eb="36">
      <t>ショクイン</t>
    </rPh>
    <rPh sb="39" eb="41">
      <t>チュウシュツ</t>
    </rPh>
    <rPh sb="43" eb="45">
      <t>ニュウリョク</t>
    </rPh>
    <phoneticPr fontId="4"/>
  </si>
  <si>
    <t>　⑭ ⑩のうち加算Ⅱの
　　　新規事由による賃金改善額</t>
    <rPh sb="7" eb="9">
      <t>カサン</t>
    </rPh>
    <rPh sb="15" eb="17">
      <t>シンキ</t>
    </rPh>
    <rPh sb="17" eb="19">
      <t>ジユウ</t>
    </rPh>
    <rPh sb="22" eb="24">
      <t>チンギン</t>
    </rPh>
    <rPh sb="24" eb="26">
      <t>カイゼン</t>
    </rPh>
    <rPh sb="26" eb="27">
      <t>ガク</t>
    </rPh>
    <phoneticPr fontId="4"/>
  </si>
  <si>
    <t>　⑮ ⑩のうち加算Ⅲの
　　　新規事由による賃金改善額</t>
    <rPh sb="15" eb="19">
      <t>シンキジユウ</t>
    </rPh>
    <phoneticPr fontId="4"/>
  </si>
  <si>
    <t>①～⑮を入力すると、⑯賃金改善実績額が自動入力されます。</t>
    <rPh sb="11" eb="13">
      <t>チンギン</t>
    </rPh>
    <rPh sb="13" eb="15">
      <t>カイゼン</t>
    </rPh>
    <rPh sb="15" eb="17">
      <t>ジッセキ</t>
    </rPh>
    <rPh sb="17" eb="18">
      <t>ガク</t>
    </rPh>
    <phoneticPr fontId="4"/>
  </si>
  <si>
    <t>加算前年度前年度の加算残額</t>
    <rPh sb="0" eb="2">
      <t>カサン</t>
    </rPh>
    <rPh sb="2" eb="5">
      <t>ゼンネンド</t>
    </rPh>
    <rPh sb="5" eb="8">
      <t>ゼンネンド</t>
    </rPh>
    <rPh sb="9" eb="11">
      <t>カサン</t>
    </rPh>
    <rPh sb="11" eb="13">
      <t>ザンガク</t>
    </rPh>
    <phoneticPr fontId="4"/>
  </si>
  <si>
    <t>令和５年度年度の加算残額に対応した支払い賃金額</t>
    <rPh sb="0" eb="2">
      <t>レイワ</t>
    </rPh>
    <rPh sb="3" eb="5">
      <t>ネンド</t>
    </rPh>
    <rPh sb="5" eb="7">
      <t>ネンド</t>
    </rPh>
    <rPh sb="8" eb="10">
      <t>カサン</t>
    </rPh>
    <rPh sb="10" eb="12">
      <t>ザンガク</t>
    </rPh>
    <rPh sb="13" eb="15">
      <t>タイオウ</t>
    </rPh>
    <rPh sb="17" eb="19">
      <t>シハラ</t>
    </rPh>
    <rPh sb="20" eb="22">
      <t>チンギン</t>
    </rPh>
    <rPh sb="22" eb="23">
      <t>ガク</t>
    </rPh>
    <phoneticPr fontId="4"/>
  </si>
  <si>
    <t>　① 加算前年度の加算残額</t>
    <rPh sb="3" eb="5">
      <t>カサン</t>
    </rPh>
    <rPh sb="5" eb="8">
      <t>ゼンネンド</t>
    </rPh>
    <rPh sb="9" eb="11">
      <t>カサン</t>
    </rPh>
    <rPh sb="11" eb="13">
      <t>ザンガク</t>
    </rPh>
    <phoneticPr fontId="4"/>
  </si>
  <si>
    <t>　③ 加算前年度の加算残額に対応した賃金の支払い状況</t>
    <rPh sb="3" eb="5">
      <t>カサン</t>
    </rPh>
    <rPh sb="5" eb="8">
      <t>ゼンネンド</t>
    </rPh>
    <rPh sb="9" eb="11">
      <t>カサン</t>
    </rPh>
    <rPh sb="11" eb="13">
      <t>ザンガク</t>
    </rPh>
    <rPh sb="14" eb="16">
      <t>タイオウ</t>
    </rPh>
    <rPh sb="18" eb="20">
      <t>チンギン</t>
    </rPh>
    <rPh sb="21" eb="23">
      <t>シハラ</t>
    </rPh>
    <rPh sb="24" eb="26">
      <t>ジョウキョウ</t>
    </rPh>
    <phoneticPr fontId="4"/>
  </si>
  <si>
    <t>○○手当</t>
    <rPh sb="2" eb="4">
      <t>テアテ</t>
    </rPh>
    <phoneticPr fontId="4"/>
  </si>
  <si>
    <t>　改善した給与項目</t>
    <rPh sb="1" eb="3">
      <t>カイゼン</t>
    </rPh>
    <rPh sb="5" eb="9">
      <t>キュウヨコウモク</t>
    </rPh>
    <phoneticPr fontId="4"/>
  </si>
  <si>
    <t>　①加算前年度の加算残額</t>
    <rPh sb="2" eb="4">
      <t>カサン</t>
    </rPh>
    <rPh sb="4" eb="7">
      <t>ゼンネンド</t>
    </rPh>
    <rPh sb="8" eb="10">
      <t>カサン</t>
    </rPh>
    <rPh sb="10" eb="12">
      <t>ザンガク</t>
    </rPh>
    <phoneticPr fontId="4"/>
  </si>
  <si>
    <t>　③ 加算前年度の加算残額に対応した賃金の支払い状況</t>
    <rPh sb="3" eb="5">
      <t>カサン</t>
    </rPh>
    <rPh sb="5" eb="6">
      <t>ゼン</t>
    </rPh>
    <rPh sb="9" eb="11">
      <t>カサン</t>
    </rPh>
    <rPh sb="11" eb="13">
      <t>ザンガク</t>
    </rPh>
    <rPh sb="14" eb="16">
      <t>タイオウ</t>
    </rPh>
    <rPh sb="18" eb="20">
      <t>チンギン</t>
    </rPh>
    <rPh sb="21" eb="23">
      <t>シハラ</t>
    </rPh>
    <rPh sb="24" eb="26">
      <t>ジョウキョウ</t>
    </rPh>
    <phoneticPr fontId="4"/>
  </si>
  <si>
    <t>加算前年度（令和５年度）の加算残額に対して精算を行った場合は、精算を行った給与の項目を選択し、「〇」をつけてください。</t>
    <rPh sb="0" eb="2">
      <t>カサン</t>
    </rPh>
    <rPh sb="2" eb="5">
      <t>ゼンネンド</t>
    </rPh>
    <rPh sb="13" eb="15">
      <t>カサン</t>
    </rPh>
    <rPh sb="15" eb="17">
      <t>ザンガク</t>
    </rPh>
    <rPh sb="18" eb="19">
      <t>タイ</t>
    </rPh>
    <rPh sb="21" eb="23">
      <t>セイサン</t>
    </rPh>
    <rPh sb="24" eb="25">
      <t>オコナ</t>
    </rPh>
    <rPh sb="27" eb="29">
      <t>バアイ</t>
    </rPh>
    <rPh sb="31" eb="33">
      <t>セイサン</t>
    </rPh>
    <rPh sb="34" eb="35">
      <t>オコナ</t>
    </rPh>
    <rPh sb="37" eb="39">
      <t>キュウヨ</t>
    </rPh>
    <rPh sb="40" eb="42">
      <t>コウモク</t>
    </rPh>
    <rPh sb="43" eb="45">
      <t>センタク</t>
    </rPh>
    <phoneticPr fontId="4"/>
  </si>
  <si>
    <t>　① 賃金改善等実績総額（②＋⑨）
　　　（千円未満の端数は切り捨て）</t>
    <rPh sb="3" eb="5">
      <t>チンギン</t>
    </rPh>
    <rPh sb="5" eb="7">
      <t>カイゼン</t>
    </rPh>
    <rPh sb="7" eb="8">
      <t>トウ</t>
    </rPh>
    <rPh sb="8" eb="10">
      <t>ジッセキ</t>
    </rPh>
    <rPh sb="10" eb="12">
      <t>ソウガク</t>
    </rPh>
    <rPh sb="22" eb="26">
      <t>センエンミマン</t>
    </rPh>
    <rPh sb="27" eb="29">
      <t>ハスウ</t>
    </rPh>
    <rPh sb="30" eb="31">
      <t>キ</t>
    </rPh>
    <rPh sb="32" eb="33">
      <t>ス</t>
    </rPh>
    <phoneticPr fontId="4"/>
  </si>
  <si>
    <t>　② 賃金改善実績総額
　　　（③－④－⑤－⑧）</t>
    <rPh sb="3" eb="5">
      <t>チンギン</t>
    </rPh>
    <rPh sb="5" eb="7">
      <t>カイゼン</t>
    </rPh>
    <rPh sb="7" eb="9">
      <t>ジッセキ</t>
    </rPh>
    <rPh sb="9" eb="11">
      <t>ソウガク</t>
    </rPh>
    <phoneticPr fontId="4"/>
  </si>
  <si>
    <t>　⑤ 起点賃金水準（⑥＋⑦）</t>
    <rPh sb="3" eb="5">
      <t>キテン</t>
    </rPh>
    <rPh sb="5" eb="7">
      <t>チンギン</t>
    </rPh>
    <rPh sb="7" eb="9">
      <t>スイジュン</t>
    </rPh>
    <phoneticPr fontId="4"/>
  </si>
  <si>
    <t>加算当年度（令和６年度）の加算残額に対して加算翌年度（令和６年度）に精算済みの部分については支払った給与の項目、未精算の部分については支払う予定の給与の項目を選択し、「〇」をつけてください。</t>
    <rPh sb="0" eb="2">
      <t>カサン</t>
    </rPh>
    <rPh sb="2" eb="5">
      <t>トウネンド</t>
    </rPh>
    <rPh sb="13" eb="15">
      <t>カサン</t>
    </rPh>
    <rPh sb="15" eb="17">
      <t>ザンガク</t>
    </rPh>
    <rPh sb="18" eb="19">
      <t>タイ</t>
    </rPh>
    <rPh sb="21" eb="23">
      <t>カサン</t>
    </rPh>
    <rPh sb="23" eb="26">
      <t>ヨクネンド</t>
    </rPh>
    <rPh sb="27" eb="29">
      <t>レイワ</t>
    </rPh>
    <rPh sb="30" eb="32">
      <t>ネンド</t>
    </rPh>
    <rPh sb="34" eb="36">
      <t>セイサン</t>
    </rPh>
    <rPh sb="36" eb="37">
      <t>ズ</t>
    </rPh>
    <rPh sb="39" eb="41">
      <t>ブブン</t>
    </rPh>
    <rPh sb="46" eb="48">
      <t>シハラ</t>
    </rPh>
    <rPh sb="50" eb="52">
      <t>キュウヨ</t>
    </rPh>
    <rPh sb="53" eb="55">
      <t>コウモク</t>
    </rPh>
    <rPh sb="56" eb="59">
      <t>ミセイサン</t>
    </rPh>
    <rPh sb="60" eb="62">
      <t>ブブン</t>
    </rPh>
    <rPh sb="67" eb="69">
      <t>シハラ</t>
    </rPh>
    <rPh sb="70" eb="72">
      <t>ヨテイ</t>
    </rPh>
    <rPh sb="73" eb="75">
      <t>キュウヨ</t>
    </rPh>
    <rPh sb="76" eb="78">
      <t>コウモク</t>
    </rPh>
    <rPh sb="79" eb="81">
      <t>センタク</t>
    </rPh>
    <phoneticPr fontId="4"/>
  </si>
  <si>
    <t>改善した給与項目</t>
    <rPh sb="0" eb="2">
      <t>カイゼン</t>
    </rPh>
    <rPh sb="4" eb="8">
      <t>キュウヨコウモク</t>
    </rPh>
    <phoneticPr fontId="4"/>
  </si>
  <si>
    <t>処遇Ⅲ手当</t>
    <rPh sb="0" eb="3">
      <t>ショグウ3</t>
    </rPh>
    <rPh sb="3" eb="5">
      <t>テアテ</t>
    </rPh>
    <phoneticPr fontId="4"/>
  </si>
  <si>
    <t>職員の職種を入力してください。
（園長、副園長、主任保育士、副主任保育士、保育士、教諭、子育て支援員、看護師、准看護師、保健師、栄養士、調理員、用務員、事務員、その他の管理職、その他の職員　など）
　※ 加算Ⅱの対象職員には必ず副主任保育士等の役職名をいれてください。
　※ 加算Ⅱの支給対象職員について、役職名を専門リーダーや職務分野別リーダー等では
　　　なく、園独自で名称を設定している場合、「施設型給付費等に係る処遇改善等加算につ
　　　いて」第５ ２（１）ケに基づく名称を適用して記入してください。</t>
    <rPh sb="0" eb="2">
      <t>ショクイン</t>
    </rPh>
    <rPh sb="3" eb="5">
      <t>ショクシュ</t>
    </rPh>
    <rPh sb="6" eb="8">
      <t>ニュウリョク</t>
    </rPh>
    <rPh sb="17" eb="19">
      <t>エンチョウ</t>
    </rPh>
    <rPh sb="20" eb="21">
      <t>フク</t>
    </rPh>
    <rPh sb="21" eb="23">
      <t>エンチョウ</t>
    </rPh>
    <rPh sb="24" eb="26">
      <t>シュニン</t>
    </rPh>
    <rPh sb="26" eb="29">
      <t>ホイクシ</t>
    </rPh>
    <rPh sb="30" eb="33">
      <t>フクシュニン</t>
    </rPh>
    <rPh sb="33" eb="36">
      <t>ホイクシ</t>
    </rPh>
    <rPh sb="37" eb="40">
      <t>ホイクシ</t>
    </rPh>
    <rPh sb="41" eb="43">
      <t>キョウユ</t>
    </rPh>
    <rPh sb="44" eb="46">
      <t>コソダ</t>
    </rPh>
    <rPh sb="47" eb="50">
      <t>シエンイン</t>
    </rPh>
    <rPh sb="51" eb="54">
      <t>カンゴシ</t>
    </rPh>
    <rPh sb="60" eb="63">
      <t>ホケンシ</t>
    </rPh>
    <rPh sb="64" eb="67">
      <t>エイヨウシ</t>
    </rPh>
    <rPh sb="68" eb="71">
      <t>チョウリイン</t>
    </rPh>
    <rPh sb="76" eb="79">
      <t>ジムイン</t>
    </rPh>
    <rPh sb="82" eb="83">
      <t>タ</t>
    </rPh>
    <rPh sb="84" eb="86">
      <t>カンリ</t>
    </rPh>
    <rPh sb="86" eb="87">
      <t>ショク</t>
    </rPh>
    <rPh sb="90" eb="91">
      <t>タ</t>
    </rPh>
    <rPh sb="92" eb="94">
      <t>ショクイン</t>
    </rPh>
    <rPh sb="103" eb="105">
      <t>カサン</t>
    </rPh>
    <rPh sb="107" eb="109">
      <t>タイショウ</t>
    </rPh>
    <rPh sb="109" eb="111">
      <t>ショクイン</t>
    </rPh>
    <rPh sb="113" eb="114">
      <t>カナラ</t>
    </rPh>
    <rPh sb="115" eb="122">
      <t>フクシュニンホイクシナド</t>
    </rPh>
    <rPh sb="123" eb="126">
      <t>ヤクショクメイ</t>
    </rPh>
    <rPh sb="139" eb="141">
      <t>カサン</t>
    </rPh>
    <rPh sb="143" eb="145">
      <t>シキュウ</t>
    </rPh>
    <rPh sb="145" eb="147">
      <t>タイショウ</t>
    </rPh>
    <rPh sb="147" eb="149">
      <t>ショクイン</t>
    </rPh>
    <rPh sb="154" eb="157">
      <t>ヤクショクメイ</t>
    </rPh>
    <rPh sb="158" eb="160">
      <t>センモン</t>
    </rPh>
    <rPh sb="165" eb="169">
      <t>ショクムブンヤ</t>
    </rPh>
    <rPh sb="169" eb="170">
      <t>ベツ</t>
    </rPh>
    <rPh sb="174" eb="175">
      <t>ナド</t>
    </rPh>
    <rPh sb="184" eb="185">
      <t>エン</t>
    </rPh>
    <rPh sb="185" eb="187">
      <t>ドクジ</t>
    </rPh>
    <rPh sb="188" eb="190">
      <t>メイショウ</t>
    </rPh>
    <rPh sb="191" eb="193">
      <t>セッテイ</t>
    </rPh>
    <rPh sb="197" eb="199">
      <t>バアイ</t>
    </rPh>
    <rPh sb="201" eb="204">
      <t>シセツガタ</t>
    </rPh>
    <rPh sb="204" eb="207">
      <t>キュウフヒ</t>
    </rPh>
    <rPh sb="207" eb="208">
      <t>ナド</t>
    </rPh>
    <rPh sb="209" eb="210">
      <t>カカ</t>
    </rPh>
    <rPh sb="211" eb="218">
      <t>ショグウカイゼンナドカサン</t>
    </rPh>
    <rPh sb="227" eb="228">
      <t>ダイ</t>
    </rPh>
    <rPh sb="236" eb="237">
      <t>モト</t>
    </rPh>
    <rPh sb="239" eb="241">
      <t>メイショウ</t>
    </rPh>
    <rPh sb="242" eb="244">
      <t>テキヨウ</t>
    </rPh>
    <rPh sb="246" eb="248">
      <t>キニュウ</t>
    </rPh>
    <phoneticPr fontId="4"/>
  </si>
  <si>
    <t>職員の職種を入力してください。
（園長、副園長、主任保育士、副主任保育士、保育士、教諭、子育て支援員、看護師、准看護師、保健師、栄養士、調理員、用務員、事務員、その他の管理職、その他の職員　など）</t>
    <rPh sb="0" eb="2">
      <t>ショクイン</t>
    </rPh>
    <rPh sb="3" eb="5">
      <t>ショクシュ</t>
    </rPh>
    <rPh sb="6" eb="8">
      <t>ニュウリョク</t>
    </rPh>
    <phoneticPr fontId="4"/>
  </si>
  <si>
    <t>　① 加算前年度の加算残額</t>
    <rPh sb="3" eb="5">
      <t>カサン</t>
    </rPh>
    <rPh sb="5" eb="6">
      <t>ゼン</t>
    </rPh>
    <rPh sb="9" eb="11">
      <t>カサン</t>
    </rPh>
    <rPh sb="11" eb="13">
      <t>ザンガク</t>
    </rPh>
    <phoneticPr fontId="4"/>
  </si>
  <si>
    <t>　③加算前年度の加算残額に対応した賃金の支払い状況</t>
    <rPh sb="2" eb="5">
      <t>カサンゼン</t>
    </rPh>
    <rPh sb="8" eb="10">
      <t>カサン</t>
    </rPh>
    <rPh sb="10" eb="12">
      <t>ザンガク</t>
    </rPh>
    <rPh sb="13" eb="15">
      <t>タイオウ</t>
    </rPh>
    <rPh sb="17" eb="19">
      <t>チンギン</t>
    </rPh>
    <rPh sb="20" eb="22">
      <t>シハラ</t>
    </rPh>
    <rPh sb="23" eb="25">
      <t>ジョウキョウ</t>
    </rPh>
    <phoneticPr fontId="4"/>
  </si>
  <si>
    <t>　⑥ 起点賃金水準（⑦＋⑧）</t>
    <rPh sb="3" eb="5">
      <t>キテン</t>
    </rPh>
    <rPh sb="5" eb="7">
      <t>チンギン</t>
    </rPh>
    <rPh sb="7" eb="9">
      <t>スイジュン</t>
    </rPh>
    <phoneticPr fontId="4"/>
  </si>
  <si>
    <t>⑦⑧に入力された値を基に自動入力されます。</t>
    <rPh sb="3" eb="5">
      <t>ニュウリョク</t>
    </rPh>
    <rPh sb="8" eb="9">
      <t>アタイ</t>
    </rPh>
    <rPh sb="10" eb="11">
      <t>モト</t>
    </rPh>
    <rPh sb="12" eb="14">
      <t>ジドウ</t>
    </rPh>
    <rPh sb="14" eb="16">
      <t>ニュウリョク</t>
    </rPh>
    <phoneticPr fontId="4"/>
  </si>
  <si>
    <t>加算Ⅲ新規事由の有無について選択してください。</t>
    <rPh sb="0" eb="2">
      <t>カサン</t>
    </rPh>
    <rPh sb="3" eb="7">
      <t>シンキジユウ</t>
    </rPh>
    <rPh sb="8" eb="10">
      <t>ウム</t>
    </rPh>
    <rPh sb="14" eb="16">
      <t>センタク</t>
    </rPh>
    <phoneticPr fontId="4"/>
  </si>
  <si>
    <t>　加算Ⅲ新規事由ありの場合</t>
    <rPh sb="1" eb="3">
      <t>カサン</t>
    </rPh>
    <rPh sb="4" eb="8">
      <t>シンキジユウ</t>
    </rPh>
    <rPh sb="11" eb="13">
      <t>バアイ</t>
    </rPh>
    <phoneticPr fontId="4"/>
  </si>
  <si>
    <r>
      <t>加算前年度（令和５年度）の加算残額に対して精算が十分な場合は「残額なし」、不十分な場合は金額が自動入力されます。
金額が入力された場合は、一時金等により速やかに精算を行い、精算したことの分かる給与明細等を後日担当者に</t>
    </r>
    <r>
      <rPr>
        <b/>
        <sz val="11"/>
        <rFont val="ＭＳ Ｐゴシック"/>
        <family val="3"/>
        <charset val="128"/>
      </rPr>
      <t>必ず</t>
    </r>
    <r>
      <rPr>
        <sz val="11"/>
        <rFont val="ＭＳ Ｐゴシック"/>
        <family val="3"/>
        <charset val="128"/>
      </rPr>
      <t>提出してください。</t>
    </r>
    <rPh sb="0" eb="5">
      <t>カサンゼンネンド</t>
    </rPh>
    <rPh sb="13" eb="15">
      <t>カサン</t>
    </rPh>
    <rPh sb="15" eb="17">
      <t>ザンガク</t>
    </rPh>
    <rPh sb="18" eb="19">
      <t>タイ</t>
    </rPh>
    <rPh sb="21" eb="23">
      <t>セイサン</t>
    </rPh>
    <rPh sb="24" eb="26">
      <t>ジュウブン</t>
    </rPh>
    <rPh sb="27" eb="29">
      <t>バアイ</t>
    </rPh>
    <rPh sb="31" eb="33">
      <t>ザンガク</t>
    </rPh>
    <rPh sb="37" eb="40">
      <t>フジュウブン</t>
    </rPh>
    <rPh sb="41" eb="43">
      <t>バアイ</t>
    </rPh>
    <rPh sb="44" eb="46">
      <t>キンガク</t>
    </rPh>
    <rPh sb="47" eb="49">
      <t>ジドウ</t>
    </rPh>
    <rPh sb="49" eb="51">
      <t>ニュウリョク</t>
    </rPh>
    <rPh sb="57" eb="59">
      <t>キンガク</t>
    </rPh>
    <rPh sb="60" eb="62">
      <t>ニュウリョク</t>
    </rPh>
    <rPh sb="65" eb="67">
      <t>バアイ</t>
    </rPh>
    <rPh sb="69" eb="72">
      <t>イチジキン</t>
    </rPh>
    <rPh sb="72" eb="73">
      <t>トウ</t>
    </rPh>
    <rPh sb="76" eb="77">
      <t>スミ</t>
    </rPh>
    <rPh sb="80" eb="82">
      <t>セイサン</t>
    </rPh>
    <rPh sb="83" eb="84">
      <t>オコナ</t>
    </rPh>
    <rPh sb="86" eb="88">
      <t>セイサン</t>
    </rPh>
    <rPh sb="93" eb="94">
      <t>ワ</t>
    </rPh>
    <rPh sb="96" eb="100">
      <t>キュウヨメイサイ</t>
    </rPh>
    <rPh sb="100" eb="101">
      <t>トウ</t>
    </rPh>
    <rPh sb="102" eb="104">
      <t>ゴジツ</t>
    </rPh>
    <rPh sb="104" eb="107">
      <t>タントウシャ</t>
    </rPh>
    <rPh sb="108" eb="109">
      <t>カナラ</t>
    </rPh>
    <rPh sb="110" eb="112">
      <t>テイシュツ</t>
    </rPh>
    <phoneticPr fontId="4"/>
  </si>
  <si>
    <r>
      <t>加算前年度（令和５年度）の加算残額に対して精算が十分な場合は「残額なし」、不十分な場合は金額が自動入力されます。
金額が入力された場合は、一時金等により速やかに精算を行い、精算したことの分かる給与明細等を後日担当者に</t>
    </r>
    <r>
      <rPr>
        <b/>
        <sz val="11"/>
        <rFont val="ＭＳ Ｐゴシック"/>
        <family val="3"/>
        <charset val="128"/>
      </rPr>
      <t>必ず</t>
    </r>
    <r>
      <rPr>
        <sz val="11"/>
        <rFont val="ＭＳ Ｐゴシック"/>
        <family val="3"/>
        <charset val="128"/>
      </rPr>
      <t>提出してください。</t>
    </r>
    <rPh sb="0" eb="5">
      <t>カサンゼンネンド</t>
    </rPh>
    <rPh sb="13" eb="15">
      <t>カサン</t>
    </rPh>
    <rPh sb="15" eb="17">
      <t>ザンガク</t>
    </rPh>
    <rPh sb="18" eb="19">
      <t>タイ</t>
    </rPh>
    <rPh sb="21" eb="23">
      <t>セイサン</t>
    </rPh>
    <rPh sb="24" eb="26">
      <t>ジュウブン</t>
    </rPh>
    <rPh sb="27" eb="29">
      <t>バアイ</t>
    </rPh>
    <rPh sb="31" eb="33">
      <t>ザンガク</t>
    </rPh>
    <rPh sb="37" eb="40">
      <t>フジュウブン</t>
    </rPh>
    <rPh sb="41" eb="43">
      <t>バアイ</t>
    </rPh>
    <rPh sb="44" eb="46">
      <t>キンガク</t>
    </rPh>
    <rPh sb="47" eb="49">
      <t>ジドウ</t>
    </rPh>
    <rPh sb="49" eb="51">
      <t>ニュウリョク</t>
    </rPh>
    <phoneticPr fontId="4"/>
  </si>
  <si>
    <r>
      <t>基準年度（令和５年度）の賃金水準を適用した場合の職員の基本給、手当及び賞与（一時金）の年額を入力してください。①～③を入力すると、④小計が自動入力されます。
【賃金に含まれるものの例】
　基本給：常勤職員の基本給（本俸）、非常勤職員の時間給
　手当　 ：役職手当、職務手当（加算Ⅱ含む）、資格手当、通勤手当、住居手当、扶養手当等
　　　　　　　（通勤以外の交通費実費、超過勤務手当（残業代）は賃金に含めない。）
　賞与（一時金）：賞与、期末手当、勤勉手当、その他臨時に支払われる賃金
　※基準年度欄に入力する際は、
　　 加算当年度に在籍する職員が、</t>
    </r>
    <r>
      <rPr>
        <u/>
        <sz val="11"/>
        <rFont val="ＭＳ Ｐゴシック"/>
        <family val="3"/>
        <charset val="128"/>
      </rPr>
      <t>加算当年度と同じ条件</t>
    </r>
    <r>
      <rPr>
        <sz val="11"/>
        <rFont val="ＭＳ Ｐゴシック"/>
        <family val="3"/>
        <charset val="128"/>
      </rPr>
      <t>で基準年度に在籍した場合を
　　 想定し、基準年度の給与規程等に定める基本給、手当及び賞与（一時金）を記入して
　　　ください。</t>
    </r>
    <rPh sb="0" eb="2">
      <t>キジュン</t>
    </rPh>
    <rPh sb="2" eb="4">
      <t>ネンド</t>
    </rPh>
    <rPh sb="12" eb="14">
      <t>チンギン</t>
    </rPh>
    <rPh sb="14" eb="16">
      <t>スイジュン</t>
    </rPh>
    <rPh sb="17" eb="19">
      <t>テキヨウ</t>
    </rPh>
    <rPh sb="21" eb="23">
      <t>バアイ</t>
    </rPh>
    <rPh sb="24" eb="26">
      <t>ショクイン</t>
    </rPh>
    <rPh sb="27" eb="30">
      <t>キホンキュウ</t>
    </rPh>
    <rPh sb="31" eb="33">
      <t>テアテ</t>
    </rPh>
    <rPh sb="33" eb="34">
      <t>オヨ</t>
    </rPh>
    <rPh sb="35" eb="37">
      <t>ショウヨ</t>
    </rPh>
    <rPh sb="38" eb="41">
      <t>イチジキン</t>
    </rPh>
    <rPh sb="43" eb="45">
      <t>ネンガク</t>
    </rPh>
    <rPh sb="46" eb="48">
      <t>ニュウリョク</t>
    </rPh>
    <rPh sb="80" eb="82">
      <t>チンギン</t>
    </rPh>
    <rPh sb="83" eb="84">
      <t>フク</t>
    </rPh>
    <rPh sb="90" eb="91">
      <t>レイ</t>
    </rPh>
    <rPh sb="94" eb="97">
      <t>キホンキュウ</t>
    </rPh>
    <rPh sb="98" eb="100">
      <t>ジョウキン</t>
    </rPh>
    <rPh sb="100" eb="102">
      <t>ショクイン</t>
    </rPh>
    <rPh sb="103" eb="106">
      <t>キホンキュウ</t>
    </rPh>
    <rPh sb="107" eb="109">
      <t>ホンポウ</t>
    </rPh>
    <rPh sb="111" eb="114">
      <t>ヒジョウキン</t>
    </rPh>
    <rPh sb="114" eb="116">
      <t>ショクイン</t>
    </rPh>
    <rPh sb="117" eb="120">
      <t>ジカンキュウ</t>
    </rPh>
    <rPh sb="127" eb="129">
      <t>ヤクショク</t>
    </rPh>
    <rPh sb="129" eb="131">
      <t>テアテ</t>
    </rPh>
    <rPh sb="132" eb="134">
      <t>ショクム</t>
    </rPh>
    <rPh sb="134" eb="136">
      <t>テアテ</t>
    </rPh>
    <rPh sb="137" eb="139">
      <t>カサン</t>
    </rPh>
    <rPh sb="140" eb="141">
      <t>フク</t>
    </rPh>
    <rPh sb="144" eb="146">
      <t>シカク</t>
    </rPh>
    <rPh sb="146" eb="148">
      <t>テアテ</t>
    </rPh>
    <rPh sb="149" eb="151">
      <t>ツウキン</t>
    </rPh>
    <rPh sb="151" eb="153">
      <t>テアテ</t>
    </rPh>
    <rPh sb="154" eb="156">
      <t>ジュウキョ</t>
    </rPh>
    <rPh sb="156" eb="158">
      <t>テアテ</t>
    </rPh>
    <rPh sb="159" eb="163">
      <t>フヨウテアテ</t>
    </rPh>
    <rPh sb="163" eb="164">
      <t>トウ</t>
    </rPh>
    <rPh sb="173" eb="175">
      <t>ツウキン</t>
    </rPh>
    <rPh sb="175" eb="177">
      <t>イガイ</t>
    </rPh>
    <rPh sb="178" eb="181">
      <t>コウツウヒ</t>
    </rPh>
    <rPh sb="181" eb="183">
      <t>ジッピ</t>
    </rPh>
    <rPh sb="184" eb="186">
      <t>チョウカ</t>
    </rPh>
    <rPh sb="186" eb="188">
      <t>キンム</t>
    </rPh>
    <rPh sb="188" eb="190">
      <t>テアテ</t>
    </rPh>
    <rPh sb="191" eb="194">
      <t>ザンギョウダイ</t>
    </rPh>
    <rPh sb="196" eb="198">
      <t>チンギン</t>
    </rPh>
    <rPh sb="199" eb="200">
      <t>フク</t>
    </rPh>
    <rPh sb="210" eb="213">
      <t>イチジキン</t>
    </rPh>
    <rPh sb="215" eb="217">
      <t>ショウヨ</t>
    </rPh>
    <rPh sb="218" eb="220">
      <t>キマツ</t>
    </rPh>
    <rPh sb="220" eb="222">
      <t>テアテ</t>
    </rPh>
    <rPh sb="223" eb="227">
      <t>キンベンテアテ</t>
    </rPh>
    <rPh sb="230" eb="231">
      <t>タ</t>
    </rPh>
    <rPh sb="231" eb="233">
      <t>リンジ</t>
    </rPh>
    <rPh sb="234" eb="236">
      <t>シハラ</t>
    </rPh>
    <rPh sb="239" eb="241">
      <t>チンギン</t>
    </rPh>
    <rPh sb="249" eb="250">
      <t>ラン</t>
    </rPh>
    <rPh sb="251" eb="253">
      <t>ニュウリョク</t>
    </rPh>
    <rPh sb="255" eb="256">
      <t>サイ</t>
    </rPh>
    <rPh sb="276" eb="278">
      <t>カサン</t>
    </rPh>
    <rPh sb="278" eb="281">
      <t>トウネンド</t>
    </rPh>
    <phoneticPr fontId="4"/>
  </si>
  <si>
    <t>加算Ⅱ新規事由なし</t>
  </si>
  <si>
    <r>
      <t>　①賃金改善要件分に係る加算率が公定価格の改定により増加する場合
　②キャリアパス要件を新たに満たした場合（「賃金改善要件分からの2％減」が解除）
　　　　⇒</t>
    </r>
    <r>
      <rPr>
        <u/>
        <sz val="11"/>
        <rFont val="ＭＳ Ｐゴシック"/>
        <family val="3"/>
        <charset val="128"/>
      </rPr>
      <t>この場合「新規事由に係る加算率」は2％になります。</t>
    </r>
    <r>
      <rPr>
        <sz val="11"/>
        <rFont val="ＭＳ Ｐゴシック"/>
        <family val="3"/>
        <charset val="128"/>
      </rPr>
      <t xml:space="preserve">
　③平均勤続年数の増加（加算前年度：10年以下→加算当年度：11年以上）により、賃金改善要件分の
　　　加算率が増加（6％→7％）する場合
　　　　⇒</t>
    </r>
    <r>
      <rPr>
        <u/>
        <sz val="11"/>
        <rFont val="ＭＳ Ｐゴシック"/>
        <family val="3"/>
        <charset val="128"/>
      </rPr>
      <t>この場合「新規事由に係る加算率」は1％になります。</t>
    </r>
    <r>
      <rPr>
        <sz val="11"/>
        <rFont val="ＭＳ Ｐゴシック"/>
        <family val="3"/>
        <charset val="128"/>
      </rPr>
      <t xml:space="preserve">
　④加算当年度から新たに加算Ⅰの賃金改善要件分の適用を受ける場合
　　　（加算前年度に加算Ⅰの賃金改善要件分の適用を受けていないが、
　　　　それ以前に適用を受けたことがある場合も含む）
　　　　⇒</t>
    </r>
    <r>
      <rPr>
        <u/>
        <sz val="11"/>
        <rFont val="ＭＳ Ｐゴシック"/>
        <family val="3"/>
        <charset val="128"/>
      </rPr>
      <t>この場合「新規事由に係る加算率」は</t>
    </r>
    <r>
      <rPr>
        <u/>
        <sz val="11"/>
        <color rgb="FFFF0000"/>
        <rFont val="ＭＳ Ｐゴシック"/>
        <family val="3"/>
        <charset val="128"/>
      </rPr>
      <t>賃金改善要件分</t>
    </r>
    <r>
      <rPr>
        <u/>
        <sz val="11"/>
        <rFont val="ＭＳ Ｐゴシック"/>
        <family val="3"/>
        <charset val="128"/>
      </rPr>
      <t>の加算率になります。</t>
    </r>
    <phoneticPr fontId="4"/>
  </si>
  <si>
    <r>
      <t>　</t>
    </r>
    <r>
      <rPr>
        <sz val="11"/>
        <rFont val="ＭＳ Ｐゴシック"/>
        <family val="3"/>
        <charset val="128"/>
      </rPr>
      <t>①加算前年度に加算Ⅲの適用を受けており、加算当年度に適用を受けようとする加算単価が
　　公定価格の改定※により加算前年度に比して増加する場合
　　（当該単価の増加のない施設・事業所において、当該単価の増加のある他の施設・事業所に係る
　　　特定加算見込額の一部を受け入れる場合を含む。）
　②令和６年度以降、新たに加算Ⅲの適用を受けようとする場合
　</t>
    </r>
    <phoneticPr fontId="4"/>
  </si>
  <si>
    <r>
      <t>　　①賃金改善に係る算定額</t>
    </r>
    <r>
      <rPr>
        <sz val="10"/>
        <rFont val="ＭＳ Ｐゴシック"/>
        <family val="3"/>
        <charset val="128"/>
      </rPr>
      <t>（【加算Ⅱ－①】40,000 円・【加算Ⅱ－②】5,000 円）</t>
    </r>
    <r>
      <rPr>
        <sz val="11"/>
        <rFont val="ＭＳ Ｐゴシック"/>
        <family val="3"/>
        <charset val="128"/>
      </rPr>
      <t>の
　　　　増額改定による単価が増加する場合</t>
    </r>
    <r>
      <rPr>
        <u/>
        <sz val="11"/>
        <rFont val="ＭＳ Ｐゴシック"/>
        <family val="3"/>
        <charset val="128"/>
      </rPr>
      <t xml:space="preserve">
</t>
    </r>
    <r>
      <rPr>
        <sz val="11"/>
        <rFont val="ＭＳ Ｐゴシック"/>
        <family val="3"/>
        <charset val="128"/>
      </rPr>
      <t>　　②基礎職員数に「乗じる割合」</t>
    </r>
    <r>
      <rPr>
        <sz val="10"/>
        <rFont val="ＭＳ Ｐゴシック"/>
        <family val="3"/>
        <charset val="128"/>
      </rPr>
      <t>（【加算Ⅱ－①】1／3・【加算Ⅱ－②】1／5）</t>
    </r>
    <r>
      <rPr>
        <sz val="11"/>
        <rFont val="ＭＳ Ｐゴシック"/>
        <family val="3"/>
        <charset val="128"/>
      </rPr>
      <t>の改定
　　　　による加算Ⅱ算定対象人数が増加する場合</t>
    </r>
    <r>
      <rPr>
        <u/>
        <sz val="11"/>
        <rFont val="ＭＳ Ｐゴシック"/>
        <family val="3"/>
        <charset val="128"/>
      </rPr>
      <t xml:space="preserve">
</t>
    </r>
    <r>
      <rPr>
        <sz val="11"/>
        <rFont val="ＭＳ Ｐゴシック"/>
        <family val="3"/>
        <charset val="128"/>
      </rPr>
      <t xml:space="preserve">
　　③新たに加算Ⅱの適用を受ける場合</t>
    </r>
    <phoneticPr fontId="4"/>
  </si>
  <si>
    <t>処遇改善等加算Ⅰに関して、新規事由の「あり」「なし」を選択してください。
　次のいずれかに該当する場合は「新規事由あり」となります。
　　①賃金改善要件分に係る加算率が公定価格の改定により増加する場合
　　②キャリアパス要件を新たに満たした場合（「賃金改善要件分からの2％減」が解除）
　　　　⇒この場合「新規事由に係る加算率」は2％になります。
　　③平均勤続年数の増加（加算前年度：10年以下→加算当年度：11年以上）により、
　　　　賃金改善要件分の加算率が増加（6％→7％）する場合
　　　　⇒この場合「新規事由に係る加算率」は1％になります。
　　　　　（基礎分の加算率が増加しているだけの場合は「なし」となります。）
　　④加算当年度から新たに加算Ⅰの賃金改善要件分の適用を受ける場合
　　　　（加算前年度に加算Ⅰの賃金改善要件分の適用を受けていないが、
　　　　　それ以前に適用を受けたことがある場合も含む）
　　　　⇒この場合「新規事由に係る加算率」は賃金改善要件分の加算率になります。</t>
    <rPh sb="0" eb="2">
      <t>ショグウ</t>
    </rPh>
    <rPh sb="2" eb="4">
      <t>カイゼン</t>
    </rPh>
    <rPh sb="4" eb="5">
      <t>トウ</t>
    </rPh>
    <rPh sb="5" eb="7">
      <t>カサン</t>
    </rPh>
    <rPh sb="9" eb="10">
      <t>カン</t>
    </rPh>
    <rPh sb="13" eb="15">
      <t>シンキ</t>
    </rPh>
    <rPh sb="15" eb="17">
      <t>ジユウ</t>
    </rPh>
    <rPh sb="27" eb="29">
      <t>センタク</t>
    </rPh>
    <rPh sb="39" eb="40">
      <t>ツギ</t>
    </rPh>
    <rPh sb="46" eb="48">
      <t>ガイトウ</t>
    </rPh>
    <rPh sb="50" eb="52">
      <t>バアイ</t>
    </rPh>
    <phoneticPr fontId="4"/>
  </si>
  <si>
    <t>処遇改善等加算Ⅱに関して、新規事由の「あり」「なし」を選択してください。
　次のいずれかに該当する場合は「新規事由あり」となります。
　　①賃金改善に係る算定額（【加算Ⅱ－①】40,000 円・【加算Ⅱ－②】5,000円）の
　　　増額改定による単価が増加する場合
　　②基礎職員数に「乗じる割合」（【加算Ⅱ－①】１／３・【加算Ⅱ－②】１／５）の改定
　　　による加算Ⅱ算定対象人数が増加する場合
　　③新たに加算Ⅱの適用を受ける場合</t>
    <phoneticPr fontId="4"/>
  </si>
  <si>
    <t>処遇改善等加算Ⅲに関して、新規事由の「あり」「なし」を選択してください。
ほとんどの施設が新規事由ありに該当するため、初期値として「あり」を入力してあります。異なる場合は修正してください。
　次のいずれかに該当する場合は「新規事由あり」となります。
　　①加算前年度に加算Ⅲの適用を受けており、加算当年度に適用を受けようとする
　　　加算単価が公定価格の改定※により加算前年度に比して増加する場合
　　②令和６年度以降、新たに加算Ⅲの適用を受けようとする場合</t>
    <rPh sb="79" eb="80">
      <t>コト</t>
    </rPh>
    <rPh sb="82" eb="84">
      <t>バアイ</t>
    </rPh>
    <rPh sb="85" eb="87">
      <t>シュウセイ</t>
    </rPh>
    <phoneticPr fontId="4"/>
  </si>
  <si>
    <t>　 うち法定福利費等の事業主負担増加額</t>
    <rPh sb="4" eb="6">
      <t>ホウテイ</t>
    </rPh>
    <rPh sb="6" eb="10">
      <t>フクリヒトウ</t>
    </rPh>
    <rPh sb="11" eb="14">
      <t>ジギョウヌシ</t>
    </rPh>
    <rPh sb="14" eb="16">
      <t>フタン</t>
    </rPh>
    <rPh sb="16" eb="17">
      <t>ゾウ</t>
    </rPh>
    <rPh sb="17" eb="18">
      <t>カ</t>
    </rPh>
    <rPh sb="18" eb="19">
      <t>ガク</t>
    </rPh>
    <phoneticPr fontId="4"/>
  </si>
  <si>
    <t>　⑩のうち
加算前年度の加算Ⅰ残額に係る支払賃金※6
⑪</t>
    <phoneticPr fontId="4"/>
  </si>
  <si>
    <t>④ 具体的な支払い方法</t>
    <phoneticPr fontId="4"/>
  </si>
  <si>
    <t>　⑨ 事業主負担増加相当総額</t>
    <rPh sb="3" eb="6">
      <t>ジギョウヌシ</t>
    </rPh>
    <rPh sb="6" eb="8">
      <t>フタン</t>
    </rPh>
    <rPh sb="8" eb="10">
      <t>ゾウカ</t>
    </rPh>
    <rPh sb="10" eb="12">
      <t>ソウトウ</t>
    </rPh>
    <rPh sb="12" eb="13">
      <t>ソウ</t>
    </rPh>
    <rPh sb="13" eb="14">
      <t>ガク</t>
    </rPh>
    <phoneticPr fontId="4"/>
  </si>
  <si>
    <t>　① 拠出額</t>
    <rPh sb="3" eb="5">
      <t>キョシュツ</t>
    </rPh>
    <rPh sb="5" eb="6">
      <t>ガク</t>
    </rPh>
    <phoneticPr fontId="4"/>
  </si>
  <si>
    <t>　③ 受入額</t>
    <rPh sb="3" eb="5">
      <t>ウケイレ</t>
    </rPh>
    <rPh sb="5" eb="6">
      <t>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</si>
</sst>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
    <numFmt numFmtId="178" formatCode="0.0_ "/>
    <numFmt numFmtId="179" formatCode="#,##0;&quot;▲ &quot;#,##0"/>
    <numFmt numFmtId="180" formatCode="#,##0&quot;円&quot;"/>
    <numFmt numFmtId="181" formatCode="0.0"/>
    <numFmt numFmtId="182" formatCode="0.0%"/>
    <numFmt numFmtId="183" formatCode="#"/>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b/>
      <sz val="14"/>
      <name val="HGｺﾞｼｯｸM"/>
      <family val="3"/>
      <charset val="128"/>
    </font>
    <font>
      <sz val="9"/>
      <name val="HGｺﾞｼｯｸM"/>
      <family val="3"/>
      <charset val="128"/>
    </font>
    <font>
      <sz val="11"/>
      <name val="ＭＳ Ｐゴシック"/>
      <family val="3"/>
      <charset val="128"/>
    </font>
    <font>
      <sz val="12"/>
      <color theme="1"/>
      <name val="HGｺﾞｼｯｸM"/>
      <family val="3"/>
      <charset val="128"/>
    </font>
    <font>
      <b/>
      <sz val="12"/>
      <name val="HGｺﾞｼｯｸM"/>
      <family val="3"/>
      <charset val="128"/>
    </font>
    <font>
      <sz val="14"/>
      <name val="HGｺﾞｼｯｸM"/>
      <family val="3"/>
      <charset val="128"/>
    </font>
    <font>
      <sz val="12"/>
      <name val="ＭＳ Ｐゴシック"/>
      <family val="3"/>
      <charset val="128"/>
    </font>
    <font>
      <b/>
      <sz val="11"/>
      <name val="HGｺﾞｼｯｸM"/>
      <family val="3"/>
      <charset val="128"/>
    </font>
    <font>
      <sz val="12"/>
      <name val="HGｺﾞｼｯｸE"/>
      <family val="3"/>
      <charset val="128"/>
    </font>
    <font>
      <sz val="6"/>
      <name val="ＭＳ Ｐゴシック"/>
      <family val="2"/>
      <charset val="128"/>
      <scheme val="minor"/>
    </font>
    <font>
      <sz val="10"/>
      <name val="ＭＳ Ｐゴシック"/>
      <family val="3"/>
      <charset val="128"/>
    </font>
    <font>
      <sz val="18"/>
      <name val="HGSｺﾞｼｯｸM"/>
      <family val="3"/>
      <charset val="128"/>
    </font>
    <font>
      <sz val="10"/>
      <name val="ＭＳ Ｐ明朝"/>
      <family val="1"/>
      <charset val="128"/>
    </font>
    <font>
      <sz val="11"/>
      <color indexed="8"/>
      <name val="ＭＳ Ｐゴシック"/>
      <family val="3"/>
      <charset val="128"/>
    </font>
    <font>
      <sz val="14"/>
      <name val="ＭＳ ゴシック"/>
      <family val="3"/>
      <charset val="128"/>
    </font>
    <font>
      <sz val="12"/>
      <name val="ＭＳ ゴシック"/>
      <family val="3"/>
      <charset val="128"/>
    </font>
    <font>
      <sz val="14"/>
      <name val="ＭＳ Ｐ明朝"/>
      <family val="1"/>
      <charset val="128"/>
    </font>
    <font>
      <sz val="14"/>
      <name val="ＭＳ Ｐゴシック"/>
      <family val="3"/>
      <charset val="128"/>
      <scheme val="major"/>
    </font>
    <font>
      <sz val="12"/>
      <name val="ＭＳ Ｐ明朝"/>
      <family val="1"/>
      <charset val="128"/>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HGｺﾞｼｯｸE"/>
      <family val="3"/>
      <charset val="128"/>
    </font>
    <font>
      <sz val="14"/>
      <name val="ＭＳ Ｐゴシック"/>
      <family val="3"/>
      <charset val="128"/>
    </font>
    <font>
      <sz val="22"/>
      <name val="ＭＳ Ｐゴシック"/>
      <family val="3"/>
      <charset val="128"/>
    </font>
    <font>
      <sz val="16"/>
      <name val="ＭＳ Ｐゴシック"/>
      <family val="3"/>
      <charset val="128"/>
    </font>
    <font>
      <b/>
      <sz val="14"/>
      <name val="ＭＳ ゴシック"/>
      <family val="3"/>
      <charset val="128"/>
    </font>
    <font>
      <vertAlign val="superscript"/>
      <sz val="12"/>
      <name val="HGｺﾞｼｯｸM"/>
      <family val="3"/>
      <charset val="128"/>
    </font>
    <font>
      <sz val="10"/>
      <color theme="1"/>
      <name val="HGｺﾞｼｯｸM"/>
      <family val="3"/>
      <charset val="128"/>
    </font>
    <font>
      <sz val="11"/>
      <color theme="1"/>
      <name val="ＭＳ Ｐゴシック"/>
      <family val="3"/>
      <charset val="128"/>
    </font>
    <font>
      <sz val="11"/>
      <color theme="1"/>
      <name val="HGｺﾞｼｯｸM"/>
      <family val="3"/>
      <charset val="128"/>
    </font>
    <font>
      <u/>
      <sz val="12"/>
      <color theme="1"/>
      <name val="HGｺﾞｼｯｸM"/>
      <family val="3"/>
      <charset val="128"/>
    </font>
    <font>
      <b/>
      <sz val="12"/>
      <color theme="1"/>
      <name val="HGｺﾞｼｯｸM"/>
      <family val="3"/>
      <charset val="128"/>
    </font>
    <font>
      <sz val="14"/>
      <color theme="1"/>
      <name val="HGｺﾞｼｯｸM"/>
      <family val="3"/>
      <charset val="128"/>
    </font>
    <font>
      <b/>
      <sz val="16"/>
      <color theme="1"/>
      <name val="HGｺﾞｼｯｸM"/>
      <family val="3"/>
      <charset val="128"/>
    </font>
    <font>
      <sz val="10"/>
      <color theme="1"/>
      <name val="ＭＳ Ｐ明朝"/>
      <family val="1"/>
      <charset val="128"/>
    </font>
    <font>
      <sz val="18"/>
      <color theme="1"/>
      <name val="HGｺﾞｼｯｸM"/>
      <family val="3"/>
      <charset val="128"/>
    </font>
    <font>
      <b/>
      <sz val="18"/>
      <color theme="1"/>
      <name val="HGｺﾞｼｯｸM"/>
      <family val="3"/>
      <charset val="128"/>
    </font>
    <font>
      <sz val="22"/>
      <color theme="1"/>
      <name val="HGｺﾞｼｯｸM"/>
      <family val="3"/>
      <charset val="128"/>
    </font>
    <font>
      <sz val="11"/>
      <color theme="1"/>
      <name val="ＭＳ Ｐゴシック"/>
      <family val="3"/>
      <charset val="128"/>
      <scheme val="minor"/>
    </font>
    <font>
      <sz val="16"/>
      <color theme="1"/>
      <name val="HGｺﾞｼｯｸM"/>
      <family val="3"/>
      <charset val="128"/>
    </font>
    <font>
      <sz val="10"/>
      <color theme="1"/>
      <name val="ＭＳ Ｐゴシック"/>
      <family val="3"/>
      <charset val="128"/>
      <scheme val="minor"/>
    </font>
    <font>
      <sz val="12"/>
      <name val="ＭＳ Ｐゴシック"/>
      <family val="2"/>
      <charset val="128"/>
      <scheme val="minor"/>
    </font>
    <font>
      <sz val="11"/>
      <name val="ＭＳ Ｐゴシック"/>
      <family val="2"/>
      <charset val="128"/>
      <scheme val="minor"/>
    </font>
    <font>
      <strike/>
      <sz val="14"/>
      <name val="ＭＳ ゴシック"/>
      <family val="3"/>
      <charset val="128"/>
    </font>
    <font>
      <sz val="14"/>
      <name val="HGｺﾞｼｯｸE"/>
      <family val="3"/>
      <charset val="128"/>
    </font>
    <font>
      <b/>
      <sz val="12"/>
      <name val="ＭＳ Ｐゴシック"/>
      <family val="3"/>
      <charset val="128"/>
    </font>
    <font>
      <u/>
      <sz val="11"/>
      <color theme="10"/>
      <name val="ＭＳ Ｐゴシック"/>
      <family val="3"/>
      <charset val="128"/>
    </font>
    <font>
      <b/>
      <sz val="10"/>
      <name val="ＭＳ Ｐゴシック"/>
      <family val="3"/>
      <charset val="128"/>
    </font>
    <font>
      <u/>
      <sz val="10"/>
      <name val="ＭＳ Ｐゴシック"/>
      <family val="3"/>
      <charset val="128"/>
    </font>
    <font>
      <u/>
      <sz val="11"/>
      <name val="ＭＳ Ｐゴシック"/>
      <family val="3"/>
      <charset val="128"/>
    </font>
    <font>
      <u/>
      <sz val="11"/>
      <color rgb="FFFF0000"/>
      <name val="ＭＳ Ｐゴシック"/>
      <family val="3"/>
      <charset val="128"/>
    </font>
    <font>
      <sz val="11"/>
      <color rgb="FFFF0000"/>
      <name val="ＭＳ Ｐゴシック"/>
      <family val="3"/>
      <charset val="128"/>
    </font>
    <font>
      <b/>
      <sz val="16"/>
      <color indexed="81"/>
      <name val="MS P ゴシック"/>
      <family val="3"/>
      <charset val="128"/>
    </font>
    <font>
      <b/>
      <u/>
      <sz val="16"/>
      <color indexed="81"/>
      <name val="MS P ゴシック"/>
      <family val="3"/>
      <charset val="128"/>
    </font>
    <font>
      <sz val="16"/>
      <color indexed="81"/>
      <name val="MS P ゴシック"/>
      <family val="3"/>
      <charset val="128"/>
    </font>
    <font>
      <b/>
      <sz val="18"/>
      <name val="ＭＳ Ｐゴシック"/>
      <family val="3"/>
      <charset val="128"/>
    </font>
    <font>
      <b/>
      <sz val="20"/>
      <name val="ＭＳ Ｐゴシック"/>
      <family val="3"/>
      <charset val="128"/>
    </font>
    <font>
      <sz val="22"/>
      <color indexed="81"/>
      <name val="MS P ゴシック"/>
      <family val="3"/>
      <charset val="128"/>
    </font>
    <font>
      <sz val="14"/>
      <color rgb="FFFF0000"/>
      <name val="ＭＳ ゴシック"/>
      <family val="3"/>
      <charset val="128"/>
    </font>
    <font>
      <b/>
      <sz val="14"/>
      <color rgb="FFFF0000"/>
      <name val="ＭＳ ゴシック"/>
      <family val="3"/>
      <charset val="128"/>
    </font>
    <font>
      <sz val="12"/>
      <color rgb="FFFF0000"/>
      <name val="ＭＳ Ｐ明朝"/>
      <family val="1"/>
      <charset val="128"/>
    </font>
    <font>
      <sz val="10"/>
      <color rgb="FFFF0000"/>
      <name val="ＭＳ Ｐ明朝"/>
      <family val="1"/>
      <charset val="128"/>
    </font>
    <font>
      <sz val="18"/>
      <color indexed="81"/>
      <name val="MS P ゴシック"/>
      <family val="3"/>
      <charset val="128"/>
    </font>
    <font>
      <b/>
      <sz val="18"/>
      <color indexed="81"/>
      <name val="MS P ゴシック"/>
      <family val="3"/>
      <charset val="128"/>
    </font>
    <font>
      <b/>
      <u/>
      <sz val="18"/>
      <color indexed="81"/>
      <name val="MS P ゴシック"/>
      <family val="3"/>
      <charset val="128"/>
    </font>
    <font>
      <b/>
      <sz val="12"/>
      <name val="メイリオ"/>
      <family val="3"/>
      <charset val="128"/>
    </font>
    <font>
      <sz val="26"/>
      <name val="ＭＳ Ｐ明朝"/>
      <family val="1"/>
      <charset val="128"/>
    </font>
    <font>
      <sz val="24"/>
      <name val="ＭＳ Ｐゴシック"/>
      <family val="3"/>
      <charset val="128"/>
    </font>
    <font>
      <sz val="20"/>
      <name val="ＭＳ Ｐゴシック"/>
      <family val="3"/>
      <charset val="128"/>
    </font>
    <font>
      <sz val="12"/>
      <color rgb="FFFF0000"/>
      <name val="HGｺﾞｼｯｸM"/>
      <family val="3"/>
      <charset val="128"/>
    </font>
    <font>
      <sz val="11"/>
      <color rgb="FFFF0000"/>
      <name val="HGｺﾞｼｯｸM"/>
      <family val="3"/>
      <charset val="128"/>
    </font>
    <font>
      <sz val="10"/>
      <color rgb="FFFF0000"/>
      <name val="HGｺﾞｼｯｸM"/>
      <family val="3"/>
      <charset val="128"/>
    </font>
    <font>
      <b/>
      <sz val="11"/>
      <name val="ＭＳ Ｐゴシック"/>
      <family val="3"/>
      <charset val="128"/>
    </font>
    <font>
      <b/>
      <sz val="11"/>
      <color theme="0"/>
      <name val="ＭＳ Ｐゴシック"/>
      <family val="3"/>
      <charset val="128"/>
    </font>
    <font>
      <b/>
      <sz val="11"/>
      <color theme="1"/>
      <name val="ＭＳ Ｐゴシック"/>
      <family val="3"/>
      <charset val="128"/>
    </font>
    <font>
      <sz val="9"/>
      <name val="ＭＳ Ｐゴシック"/>
      <family val="3"/>
      <charset val="128"/>
    </font>
    <font>
      <b/>
      <sz val="18"/>
      <color theme="0" tint="-0.34998626667073579"/>
      <name val="ＭＳ Ｐゴシック"/>
      <family val="3"/>
      <charset val="128"/>
      <scheme val="minor"/>
    </font>
    <font>
      <sz val="12"/>
      <color theme="0" tint="-0.34998626667073579"/>
      <name val="ＭＳ Ｐ明朝"/>
      <family val="1"/>
      <charset val="128"/>
    </font>
    <font>
      <sz val="14"/>
      <color theme="0" tint="-0.34998626667073579"/>
      <name val="ＭＳ Ｐ明朝"/>
      <family val="1"/>
      <charset val="128"/>
    </font>
    <font>
      <sz val="11"/>
      <color theme="0" tint="-0.34998626667073579"/>
      <name val="HGｺﾞｼｯｸM"/>
      <family val="3"/>
      <charset val="128"/>
    </font>
    <font>
      <sz val="14"/>
      <color rgb="FFFF0000"/>
      <name val="HGｺﾞｼｯｸM"/>
      <family val="3"/>
      <charset val="128"/>
    </font>
  </fonts>
  <fills count="1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DE9D9"/>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gray0625">
        <fgColor theme="4"/>
        <bgColor theme="4" tint="0.79998168889431442"/>
      </patternFill>
    </fill>
    <fill>
      <patternFill patternType="solid">
        <fgColor theme="4" tint="0.39997558519241921"/>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59999389629810485"/>
        <bgColor indexed="64"/>
      </patternFill>
    </fill>
  </fills>
  <borders count="174">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right style="medium">
        <color indexed="64"/>
      </right>
      <top/>
      <bottom style="medium">
        <color indexed="64"/>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diagonalDown="1">
      <left style="thin">
        <color indexed="64"/>
      </left>
      <right/>
      <top style="medium">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medium">
        <color indexed="64"/>
      </bottom>
      <diagonal style="thin">
        <color indexed="64"/>
      </diagonal>
    </border>
    <border>
      <left style="slantDashDot">
        <color rgb="FFFF0000"/>
      </left>
      <right style="thin">
        <color indexed="64"/>
      </right>
      <top style="slantDashDot">
        <color rgb="FFFF0000"/>
      </top>
      <bottom style="thin">
        <color indexed="64"/>
      </bottom>
      <diagonal/>
    </border>
    <border>
      <left style="thin">
        <color indexed="64"/>
      </left>
      <right style="thin">
        <color indexed="64"/>
      </right>
      <top style="slantDashDot">
        <color rgb="FFFF0000"/>
      </top>
      <bottom style="thin">
        <color indexed="64"/>
      </bottom>
      <diagonal/>
    </border>
    <border>
      <left style="thin">
        <color indexed="64"/>
      </left>
      <right style="slantDashDot">
        <color rgb="FFFF0000"/>
      </right>
      <top style="slantDashDot">
        <color rgb="FFFF0000"/>
      </top>
      <bottom style="thin">
        <color indexed="64"/>
      </bottom>
      <diagonal/>
    </border>
    <border>
      <left style="slantDashDot">
        <color rgb="FFFF0000"/>
      </left>
      <right style="thin">
        <color indexed="64"/>
      </right>
      <top style="thin">
        <color indexed="64"/>
      </top>
      <bottom style="slantDashDot">
        <color rgb="FFFF0000"/>
      </bottom>
      <diagonal/>
    </border>
    <border>
      <left style="thin">
        <color indexed="64"/>
      </left>
      <right style="thin">
        <color indexed="64"/>
      </right>
      <top style="thin">
        <color indexed="64"/>
      </top>
      <bottom style="slantDashDot">
        <color rgb="FFFF0000"/>
      </bottom>
      <diagonal/>
    </border>
    <border>
      <left style="thin">
        <color indexed="64"/>
      </left>
      <right style="slantDashDot">
        <color rgb="FFFF0000"/>
      </right>
      <top style="thin">
        <color indexed="64"/>
      </top>
      <bottom style="slantDashDot">
        <color rgb="FFFF0000"/>
      </bottom>
      <diagonal/>
    </border>
    <border diagonalUp="1" diagonalDown="1">
      <left style="thin">
        <color indexed="64"/>
      </left>
      <right style="thin">
        <color indexed="64"/>
      </right>
      <top style="slantDashDot">
        <color rgb="FFFF0000"/>
      </top>
      <bottom style="thin">
        <color indexed="64"/>
      </bottom>
      <diagonal style="thin">
        <color rgb="FFFF0000"/>
      </diagonal>
    </border>
    <border diagonalUp="1" diagonalDown="1">
      <left style="thin">
        <color indexed="64"/>
      </left>
      <right style="thin">
        <color indexed="64"/>
      </right>
      <top style="thin">
        <color indexed="64"/>
      </top>
      <bottom style="thin">
        <color indexed="64"/>
      </bottom>
      <diagonal style="thin">
        <color rgb="FFFF0000"/>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mediumDashed">
        <color rgb="FFFF0000"/>
      </left>
      <right/>
      <top style="mediumDashed">
        <color rgb="FFFF0000"/>
      </top>
      <bottom/>
      <diagonal/>
    </border>
    <border>
      <left/>
      <right/>
      <top style="mediumDashed">
        <color rgb="FFFF0000"/>
      </top>
      <bottom style="thin">
        <color indexed="64"/>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style="thin">
        <color indexed="64"/>
      </right>
      <top/>
      <bottom/>
      <diagonal/>
    </border>
    <border>
      <left/>
      <right style="mediumDashed">
        <color rgb="FFFF0000"/>
      </right>
      <top/>
      <bottom/>
      <diagonal/>
    </border>
    <border>
      <left style="mediumDashed">
        <color rgb="FFFF0000"/>
      </left>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bottom style="thin">
        <color theme="0" tint="-0.34998626667073579"/>
      </bottom>
      <diagonal/>
    </border>
    <border>
      <left style="medium">
        <color theme="0" tint="-0.34998626667073579"/>
      </left>
      <right style="medium">
        <color theme="0" tint="-0.34998626667073579"/>
      </right>
      <top style="thin">
        <color theme="0" tint="-0.34998626667073579"/>
      </top>
      <bottom/>
      <diagonal/>
    </border>
  </borders>
  <cellStyleXfs count="16">
    <xf numFmtId="0" fontId="0" fillId="0" borderId="0">
      <alignment vertical="center"/>
    </xf>
    <xf numFmtId="0" fontId="11" fillId="0" borderId="0"/>
    <xf numFmtId="0" fontId="11" fillId="0" borderId="0"/>
    <xf numFmtId="0" fontId="11" fillId="0" borderId="0"/>
    <xf numFmtId="0" fontId="11" fillId="0" borderId="0">
      <alignment vertical="center"/>
    </xf>
    <xf numFmtId="0" fontId="3" fillId="0" borderId="0">
      <alignment vertical="center"/>
    </xf>
    <xf numFmtId="38" fontId="11" fillId="0" borderId="0" applyFont="0" applyFill="0" applyBorder="0" applyAlignment="0" applyProtection="0">
      <alignment vertical="center"/>
    </xf>
    <xf numFmtId="0" fontId="2" fillId="0" borderId="0">
      <alignment vertical="center"/>
    </xf>
    <xf numFmtId="0" fontId="1" fillId="0" borderId="0">
      <alignment vertical="center"/>
    </xf>
    <xf numFmtId="0" fontId="19" fillId="0" borderId="0"/>
    <xf numFmtId="0" fontId="22" fillId="0" borderId="0">
      <alignment vertical="center"/>
    </xf>
    <xf numFmtId="0" fontId="11" fillId="0" borderId="0"/>
    <xf numFmtId="0" fontId="19" fillId="0" borderId="0"/>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6" fillId="0" borderId="0" applyNumberFormat="0" applyFill="0" applyBorder="0" applyAlignment="0" applyProtection="0">
      <alignment vertical="center"/>
    </xf>
  </cellStyleXfs>
  <cellXfs count="1562">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16" xfId="0" applyFont="1" applyBorder="1">
      <alignment vertical="center"/>
    </xf>
    <xf numFmtId="0" fontId="8" fillId="0" borderId="0" xfId="0" applyFont="1" applyAlignment="1">
      <alignment horizontal="left" vertical="center"/>
    </xf>
    <xf numFmtId="0" fontId="7" fillId="0" borderId="36" xfId="0" applyFont="1" applyBorder="1">
      <alignment vertical="center"/>
    </xf>
    <xf numFmtId="0" fontId="5" fillId="0" borderId="36" xfId="0" applyFont="1" applyBorder="1" applyAlignment="1">
      <alignment horizontal="center" vertical="center" wrapText="1"/>
    </xf>
    <xf numFmtId="0" fontId="5" fillId="0" borderId="6" xfId="0" applyFont="1" applyBorder="1">
      <alignment vertical="center"/>
    </xf>
    <xf numFmtId="0" fontId="8" fillId="0" borderId="0" xfId="0" applyFont="1">
      <alignment vertical="center"/>
    </xf>
    <xf numFmtId="176" fontId="6" fillId="0" borderId="0" xfId="0" applyNumberFormat="1" applyFont="1" applyAlignment="1">
      <alignment horizontal="center" vertical="center"/>
    </xf>
    <xf numFmtId="0" fontId="7" fillId="0" borderId="7" xfId="0" applyFont="1" applyBorder="1" applyAlignment="1">
      <alignment horizontal="right" vertical="center"/>
    </xf>
    <xf numFmtId="0" fontId="7" fillId="0" borderId="11" xfId="0" applyFont="1" applyBorder="1" applyAlignment="1">
      <alignment horizontal="right" vertical="center"/>
    </xf>
    <xf numFmtId="0" fontId="7" fillId="0" borderId="66" xfId="0" applyFont="1" applyBorder="1" applyAlignment="1">
      <alignment horizontal="right" vertical="center"/>
    </xf>
    <xf numFmtId="0" fontId="8" fillId="0" borderId="0" xfId="0" applyFont="1" applyAlignment="1">
      <alignment horizontal="left" vertical="top"/>
    </xf>
    <xf numFmtId="0" fontId="7" fillId="0" borderId="64" xfId="0" applyFont="1" applyBorder="1" applyAlignment="1">
      <alignment horizontal="left" vertical="center"/>
    </xf>
    <xf numFmtId="0" fontId="7" fillId="0" borderId="0" xfId="8" applyFont="1">
      <alignment vertical="center"/>
    </xf>
    <xf numFmtId="0" fontId="7" fillId="0" borderId="0" xfId="8" applyFont="1" applyAlignment="1">
      <alignment vertical="center" wrapText="1"/>
    </xf>
    <xf numFmtId="0" fontId="5" fillId="0" borderId="0" xfId="0" applyFont="1" applyAlignment="1">
      <alignment horizontal="left" vertical="center"/>
    </xf>
    <xf numFmtId="0" fontId="17" fillId="0" borderId="0" xfId="0" applyFont="1">
      <alignment vertical="center"/>
    </xf>
    <xf numFmtId="0" fontId="7" fillId="0" borderId="39" xfId="0" applyFont="1" applyBorder="1" applyAlignment="1">
      <alignment horizontal="left" vertical="center"/>
    </xf>
    <xf numFmtId="0" fontId="7" fillId="0" borderId="64" xfId="0" applyFont="1" applyBorder="1" applyAlignment="1">
      <alignment horizontal="right" vertical="center"/>
    </xf>
    <xf numFmtId="0" fontId="5" fillId="0" borderId="35" xfId="0" applyFont="1" applyBorder="1">
      <alignment vertical="center"/>
    </xf>
    <xf numFmtId="0" fontId="20" fillId="0" borderId="0" xfId="9" applyFont="1" applyAlignment="1">
      <alignment vertical="top"/>
    </xf>
    <xf numFmtId="0" fontId="21" fillId="0" borderId="0" xfId="9" applyFont="1"/>
    <xf numFmtId="0" fontId="21" fillId="0" borderId="0" xfId="9" applyFont="1" applyAlignment="1">
      <alignment horizontal="center" vertical="center"/>
    </xf>
    <xf numFmtId="0" fontId="21" fillId="0" borderId="0" xfId="9" applyFont="1" applyAlignment="1">
      <alignment horizontal="center"/>
    </xf>
    <xf numFmtId="0" fontId="25" fillId="0" borderId="0" xfId="9" applyFont="1"/>
    <xf numFmtId="0" fontId="26" fillId="0" borderId="0" xfId="9" applyFont="1" applyAlignment="1">
      <alignment vertical="top"/>
    </xf>
    <xf numFmtId="0" fontId="25" fillId="0" borderId="0" xfId="9" applyFont="1" applyAlignment="1">
      <alignment vertical="top" wrapText="1"/>
    </xf>
    <xf numFmtId="0" fontId="25" fillId="0" borderId="0" xfId="9" applyFont="1" applyAlignment="1">
      <alignment vertical="top"/>
    </xf>
    <xf numFmtId="0" fontId="28" fillId="0" borderId="0" xfId="9" applyFont="1"/>
    <xf numFmtId="0" fontId="29" fillId="0" borderId="0" xfId="9" applyFont="1"/>
    <xf numFmtId="0" fontId="29" fillId="0" borderId="0" xfId="9" applyFont="1" applyAlignment="1">
      <alignment vertical="top"/>
    </xf>
    <xf numFmtId="0" fontId="30" fillId="0" borderId="0" xfId="9" applyFont="1"/>
    <xf numFmtId="0" fontId="7" fillId="0" borderId="11" xfId="0" applyFont="1" applyBorder="1" applyAlignment="1">
      <alignment horizontal="left" vertical="center"/>
    </xf>
    <xf numFmtId="0" fontId="7" fillId="0" borderId="34" xfId="0" applyFont="1" applyBorder="1" applyAlignment="1">
      <alignment horizontal="left" vertical="center"/>
    </xf>
    <xf numFmtId="0" fontId="7" fillId="0" borderId="49" xfId="0" applyFont="1" applyBorder="1">
      <alignment vertical="center"/>
    </xf>
    <xf numFmtId="0" fontId="7" fillId="0" borderId="0" xfId="0" applyFont="1">
      <alignment vertical="center"/>
    </xf>
    <xf numFmtId="0" fontId="8" fillId="0" borderId="0" xfId="0" applyFont="1" applyAlignment="1">
      <alignment horizontal="center" vertical="center"/>
    </xf>
    <xf numFmtId="0" fontId="7" fillId="0" borderId="2" xfId="0" applyFont="1" applyBorder="1">
      <alignment vertical="center"/>
    </xf>
    <xf numFmtId="0" fontId="7" fillId="0" borderId="4" xfId="0" applyFont="1" applyBorder="1">
      <alignment vertical="center"/>
    </xf>
    <xf numFmtId="0" fontId="7" fillId="0" borderId="3" xfId="0" applyFont="1" applyBorder="1">
      <alignment vertical="center"/>
    </xf>
    <xf numFmtId="0" fontId="7" fillId="0" borderId="6" xfId="0" applyFont="1" applyBorder="1">
      <alignment vertical="center"/>
    </xf>
    <xf numFmtId="0" fontId="7" fillId="0" borderId="21" xfId="0" applyFont="1" applyBorder="1">
      <alignment vertical="center"/>
    </xf>
    <xf numFmtId="0" fontId="7" fillId="0" borderId="6" xfId="0" applyFont="1" applyBorder="1" applyAlignment="1">
      <alignment horizontal="center" vertical="center"/>
    </xf>
    <xf numFmtId="0" fontId="7" fillId="0" borderId="54" xfId="0" applyFont="1" applyBorder="1">
      <alignment vertical="center"/>
    </xf>
    <xf numFmtId="0" fontId="7" fillId="0" borderId="45" xfId="0" applyFont="1" applyBorder="1">
      <alignment vertical="center"/>
    </xf>
    <xf numFmtId="0" fontId="7" fillId="0" borderId="10" xfId="0" applyFont="1" applyBorder="1">
      <alignment vertical="center"/>
    </xf>
    <xf numFmtId="0" fontId="31" fillId="0" borderId="0" xfId="0" applyFont="1">
      <alignment vertical="center"/>
    </xf>
    <xf numFmtId="0" fontId="34" fillId="0" borderId="0" xfId="10" applyFont="1" applyAlignment="1">
      <alignment horizontal="left" vertical="center"/>
    </xf>
    <xf numFmtId="0" fontId="0" fillId="0" borderId="0" xfId="10" applyFont="1">
      <alignment vertical="center"/>
    </xf>
    <xf numFmtId="0" fontId="0" fillId="0" borderId="0" xfId="10" applyFont="1" applyAlignment="1">
      <alignment horizontal="left" vertical="center"/>
    </xf>
    <xf numFmtId="0" fontId="32" fillId="0" borderId="39" xfId="10" applyFont="1" applyBorder="1" applyAlignment="1">
      <alignment horizontal="left" vertical="top" shrinkToFit="1"/>
    </xf>
    <xf numFmtId="179" fontId="25" fillId="0" borderId="0" xfId="10" applyNumberFormat="1" applyFont="1" applyAlignment="1">
      <alignment vertical="top" shrinkToFit="1"/>
    </xf>
    <xf numFmtId="0" fontId="32" fillId="0" borderId="7" xfId="10" applyFont="1" applyBorder="1" applyAlignment="1">
      <alignment horizontal="left" vertical="top" wrapText="1" shrinkToFit="1"/>
    </xf>
    <xf numFmtId="0" fontId="32" fillId="0" borderId="7" xfId="10" applyFont="1" applyBorder="1" applyAlignment="1">
      <alignment horizontal="left" vertical="top" shrinkToFit="1"/>
    </xf>
    <xf numFmtId="0" fontId="7" fillId="0" borderId="0" xfId="0" applyFont="1" applyAlignment="1">
      <alignment horizontal="left" vertical="center"/>
    </xf>
    <xf numFmtId="38" fontId="7" fillId="0" borderId="0" xfId="6" applyFont="1" applyFill="1" applyBorder="1" applyAlignment="1" applyProtection="1">
      <alignment vertical="center"/>
    </xf>
    <xf numFmtId="38" fontId="7" fillId="0" borderId="16" xfId="6" applyFont="1" applyFill="1" applyBorder="1" applyAlignment="1" applyProtection="1">
      <alignment vertical="center"/>
    </xf>
    <xf numFmtId="38" fontId="7" fillId="0" borderId="0" xfId="8" applyNumberFormat="1" applyFont="1">
      <alignment vertical="center"/>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7" fillId="0" borderId="35" xfId="0" applyFont="1" applyBorder="1" applyAlignment="1">
      <alignment horizontal="left" vertical="center"/>
    </xf>
    <xf numFmtId="0" fontId="7" fillId="0" borderId="16" xfId="0" applyFont="1" applyBorder="1" applyAlignment="1">
      <alignment horizontal="left" vertical="center"/>
    </xf>
    <xf numFmtId="0" fontId="7" fillId="0" borderId="46" xfId="0" applyFont="1" applyBorder="1">
      <alignment vertical="center"/>
    </xf>
    <xf numFmtId="0" fontId="7" fillId="0" borderId="44" xfId="0" applyFont="1" applyBorder="1">
      <alignment vertical="center"/>
    </xf>
    <xf numFmtId="0" fontId="5" fillId="0" borderId="0" xfId="0" applyFont="1" applyAlignment="1">
      <alignment horizontal="distributed" vertical="center"/>
    </xf>
    <xf numFmtId="0" fontId="7" fillId="0" borderId="38" xfId="0" applyFont="1" applyBorder="1" applyAlignment="1">
      <alignment horizontal="center" vertical="center"/>
    </xf>
    <xf numFmtId="0" fontId="7" fillId="0" borderId="16" xfId="0" applyFont="1" applyBorder="1" applyAlignment="1">
      <alignment horizontal="center" vertical="center"/>
    </xf>
    <xf numFmtId="0" fontId="5" fillId="0" borderId="23" xfId="0" applyFont="1" applyBorder="1">
      <alignment vertical="center"/>
    </xf>
    <xf numFmtId="0" fontId="7" fillId="0" borderId="9" xfId="0" applyFont="1" applyBorder="1">
      <alignment vertical="center"/>
    </xf>
    <xf numFmtId="0" fontId="5" fillId="0" borderId="33" xfId="0" applyFont="1" applyBorder="1">
      <alignment vertical="center"/>
    </xf>
    <xf numFmtId="0" fontId="7" fillId="0" borderId="52" xfId="0" applyFont="1" applyBorder="1" applyAlignment="1">
      <alignment horizontal="right" vertical="center"/>
    </xf>
    <xf numFmtId="0" fontId="5" fillId="0" borderId="48" xfId="0" applyFont="1" applyBorder="1">
      <alignment vertical="center"/>
    </xf>
    <xf numFmtId="0" fontId="5" fillId="0" borderId="10" xfId="0" applyFont="1" applyBorder="1">
      <alignment vertical="center"/>
    </xf>
    <xf numFmtId="0" fontId="7" fillId="0" borderId="14" xfId="0" applyFont="1" applyBorder="1" applyAlignment="1">
      <alignment horizontal="center" vertical="center"/>
    </xf>
    <xf numFmtId="0" fontId="7" fillId="0" borderId="0" xfId="0" applyFont="1" applyAlignment="1">
      <alignment horizontal="right" vertical="center"/>
    </xf>
    <xf numFmtId="0" fontId="5" fillId="0" borderId="58" xfId="0" applyFont="1" applyBorder="1" applyAlignment="1">
      <alignment horizontal="center" vertical="center" wrapText="1"/>
    </xf>
    <xf numFmtId="0" fontId="5" fillId="0" borderId="23" xfId="0" applyFont="1" applyBorder="1" applyAlignment="1">
      <alignment vertical="top" wrapText="1"/>
    </xf>
    <xf numFmtId="0" fontId="5" fillId="0" borderId="0" xfId="0" applyFont="1" applyAlignment="1">
      <alignment vertical="top" wrapText="1"/>
    </xf>
    <xf numFmtId="0" fontId="5" fillId="0" borderId="0" xfId="0" applyFont="1" applyAlignment="1">
      <alignment vertical="top"/>
    </xf>
    <xf numFmtId="0" fontId="5" fillId="0" borderId="32" xfId="0" applyFont="1" applyBorder="1">
      <alignment vertical="center"/>
    </xf>
    <xf numFmtId="0" fontId="7" fillId="0" borderId="52" xfId="0" applyFont="1" applyBorder="1" applyAlignment="1">
      <alignment horizontal="right"/>
    </xf>
    <xf numFmtId="0" fontId="5" fillId="0" borderId="68" xfId="0" applyFont="1" applyBorder="1">
      <alignment vertical="center"/>
    </xf>
    <xf numFmtId="0" fontId="5" fillId="0" borderId="3" xfId="0" applyFont="1" applyBorder="1" applyAlignment="1">
      <alignment horizontal="left" vertical="center"/>
    </xf>
    <xf numFmtId="0" fontId="5" fillId="0" borderId="34" xfId="0" applyFont="1" applyBorder="1">
      <alignment vertical="center"/>
    </xf>
    <xf numFmtId="0" fontId="7" fillId="0" borderId="48" xfId="0" applyFont="1" applyBorder="1">
      <alignment vertical="center"/>
    </xf>
    <xf numFmtId="0" fontId="5" fillId="0" borderId="16" xfId="0" applyFont="1" applyBorder="1" applyAlignment="1">
      <alignment horizontal="center" vertical="center"/>
    </xf>
    <xf numFmtId="0" fontId="7" fillId="0" borderId="0" xfId="0" applyFont="1" applyAlignment="1">
      <alignment horizontal="center" vertical="top"/>
    </xf>
    <xf numFmtId="38" fontId="5" fillId="0" borderId="0" xfId="0" applyNumberFormat="1" applyFont="1">
      <alignment vertical="center"/>
    </xf>
    <xf numFmtId="0" fontId="7" fillId="0" borderId="8" xfId="0" applyFont="1" applyBorder="1" applyAlignment="1"/>
    <xf numFmtId="0" fontId="7" fillId="0" borderId="67" xfId="0" applyFont="1" applyBorder="1" applyAlignment="1">
      <alignment horizontal="left" vertical="center"/>
    </xf>
    <xf numFmtId="0" fontId="7" fillId="0" borderId="31" xfId="0" applyFont="1" applyBorder="1" applyAlignment="1">
      <alignment horizontal="right"/>
    </xf>
    <xf numFmtId="0" fontId="7" fillId="0" borderId="66" xfId="0" applyFont="1" applyBorder="1" applyAlignment="1">
      <alignment horizontal="right"/>
    </xf>
    <xf numFmtId="176" fontId="5" fillId="0" borderId="0" xfId="0" applyNumberFormat="1" applyFont="1">
      <alignment vertical="center"/>
    </xf>
    <xf numFmtId="0" fontId="13" fillId="0" borderId="0" xfId="0" applyFont="1">
      <alignment vertical="center"/>
    </xf>
    <xf numFmtId="0" fontId="7" fillId="0" borderId="50" xfId="0" applyFont="1" applyBorder="1">
      <alignment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right"/>
    </xf>
    <xf numFmtId="0" fontId="7" fillId="0" borderId="0" xfId="0" applyFont="1" applyAlignment="1">
      <alignment vertical="center" wrapText="1"/>
    </xf>
    <xf numFmtId="0" fontId="17" fillId="0" borderId="0" xfId="8" applyFont="1" applyAlignment="1">
      <alignment vertical="top"/>
    </xf>
    <xf numFmtId="0" fontId="5" fillId="0" borderId="0" xfId="8" applyFont="1">
      <alignment vertical="center"/>
    </xf>
    <xf numFmtId="0" fontId="16" fillId="0" borderId="0" xfId="8" applyFont="1">
      <alignment vertical="center"/>
    </xf>
    <xf numFmtId="0" fontId="5" fillId="0" borderId="81" xfId="0" applyFont="1" applyBorder="1" applyAlignment="1">
      <alignment horizontal="center" vertical="center"/>
    </xf>
    <xf numFmtId="0" fontId="8" fillId="0" borderId="52" xfId="0" applyFont="1" applyBorder="1">
      <alignment vertical="center"/>
    </xf>
    <xf numFmtId="0" fontId="8" fillId="0" borderId="66" xfId="0" applyFont="1" applyBorder="1">
      <alignment vertical="center"/>
    </xf>
    <xf numFmtId="3" fontId="5" fillId="0" borderId="0" xfId="0" applyNumberFormat="1" applyFont="1">
      <alignment vertical="center"/>
    </xf>
    <xf numFmtId="0" fontId="5" fillId="0" borderId="81" xfId="0" applyFont="1" applyBorder="1" applyAlignment="1">
      <alignment horizontal="center" vertical="center" shrinkToFit="1"/>
    </xf>
    <xf numFmtId="0" fontId="12" fillId="0" borderId="0" xfId="0" applyFont="1">
      <alignment vertical="center"/>
    </xf>
    <xf numFmtId="0" fontId="43" fillId="0" borderId="0" xfId="9" applyFont="1" applyAlignment="1">
      <alignment vertical="center"/>
    </xf>
    <xf numFmtId="0" fontId="37" fillId="0" borderId="0" xfId="12" applyFont="1"/>
    <xf numFmtId="0" fontId="44" fillId="0" borderId="0" xfId="9" applyFont="1"/>
    <xf numFmtId="0" fontId="45" fillId="0" borderId="0" xfId="12" applyFont="1" applyAlignment="1">
      <alignment vertical="top"/>
    </xf>
    <xf numFmtId="0" fontId="46" fillId="0" borderId="0" xfId="10" applyFont="1" applyAlignment="1">
      <alignment horizontal="left" vertical="center"/>
    </xf>
    <xf numFmtId="0" fontId="47" fillId="0" borderId="0" xfId="10" applyFont="1" applyAlignment="1">
      <alignment horizontal="left" vertical="center"/>
    </xf>
    <xf numFmtId="0" fontId="42" fillId="0" borderId="0" xfId="12" applyFont="1" applyAlignment="1">
      <alignment horizontal="center" vertical="center"/>
    </xf>
    <xf numFmtId="0" fontId="48" fillId="0" borderId="0" xfId="9" applyFont="1"/>
    <xf numFmtId="0" fontId="49" fillId="0" borderId="0" xfId="10" applyFont="1" applyAlignment="1">
      <alignment horizontal="left" vertical="center"/>
    </xf>
    <xf numFmtId="0" fontId="50" fillId="0" borderId="0" xfId="9" applyFont="1"/>
    <xf numFmtId="0" fontId="41" fillId="3" borderId="0" xfId="9" applyFont="1" applyFill="1" applyAlignment="1">
      <alignment vertical="center"/>
    </xf>
    <xf numFmtId="0" fontId="12" fillId="3" borderId="0" xfId="9" applyFont="1" applyFill="1" applyAlignment="1">
      <alignment vertical="center"/>
    </xf>
    <xf numFmtId="0" fontId="12" fillId="3" borderId="57" xfId="9" applyFont="1" applyFill="1" applyBorder="1" applyAlignment="1">
      <alignment horizontal="center" vertical="center"/>
    </xf>
    <xf numFmtId="0" fontId="40" fillId="3" borderId="0" xfId="9" applyFont="1" applyFill="1" applyAlignment="1">
      <alignment horizontal="center" vertical="center"/>
    </xf>
    <xf numFmtId="0" fontId="12" fillId="3" borderId="23" xfId="9" applyFont="1" applyFill="1" applyBorder="1" applyAlignment="1">
      <alignment vertical="top" wrapText="1"/>
    </xf>
    <xf numFmtId="0" fontId="12" fillId="3" borderId="0" xfId="9" applyFont="1" applyFill="1" applyAlignment="1">
      <alignment vertical="top" wrapText="1"/>
    </xf>
    <xf numFmtId="0" fontId="5" fillId="0" borderId="0" xfId="9" applyFont="1" applyAlignment="1">
      <alignment vertical="center"/>
    </xf>
    <xf numFmtId="0" fontId="7" fillId="0" borderId="0" xfId="9" applyFont="1" applyAlignment="1">
      <alignment vertical="center" wrapText="1"/>
    </xf>
    <xf numFmtId="0" fontId="7" fillId="0" borderId="0" xfId="9" applyFont="1" applyAlignment="1">
      <alignment horizontal="center" vertical="center" wrapText="1"/>
    </xf>
    <xf numFmtId="0" fontId="12" fillId="3" borderId="0" xfId="9" applyFont="1" applyFill="1" applyAlignment="1">
      <alignment horizontal="center" vertical="center"/>
    </xf>
    <xf numFmtId="0" fontId="5" fillId="0" borderId="31" xfId="0" applyFont="1" applyBorder="1">
      <alignment vertical="center"/>
    </xf>
    <xf numFmtId="0" fontId="5" fillId="0" borderId="42" xfId="0" applyFont="1" applyBorder="1" applyAlignment="1">
      <alignment horizontal="center" vertical="center"/>
    </xf>
    <xf numFmtId="0" fontId="8" fillId="0" borderId="49" xfId="0" applyFont="1" applyBorder="1">
      <alignment vertical="center"/>
    </xf>
    <xf numFmtId="0" fontId="5" fillId="0" borderId="36" xfId="0" applyFont="1" applyBorder="1">
      <alignment vertical="center"/>
    </xf>
    <xf numFmtId="0" fontId="5" fillId="0" borderId="40" xfId="0" applyFont="1" applyBorder="1" applyAlignment="1">
      <alignment horizontal="center" vertical="center"/>
    </xf>
    <xf numFmtId="0" fontId="5" fillId="0" borderId="62" xfId="0" applyFont="1" applyBorder="1" applyAlignment="1">
      <alignment horizontal="center" vertical="center"/>
    </xf>
    <xf numFmtId="0" fontId="8" fillId="0" borderId="31" xfId="0" applyFont="1" applyBorder="1">
      <alignment vertical="center"/>
    </xf>
    <xf numFmtId="0" fontId="5" fillId="0" borderId="0" xfId="0" applyFont="1" applyAlignment="1">
      <alignment horizontal="left" vertical="top"/>
    </xf>
    <xf numFmtId="0" fontId="7" fillId="0" borderId="21" xfId="0" applyFont="1" applyBorder="1" applyAlignment="1">
      <alignment horizontal="center" vertical="center"/>
    </xf>
    <xf numFmtId="0" fontId="26" fillId="0" borderId="0" xfId="9" applyFont="1" applyAlignment="1">
      <alignment vertical="top" wrapText="1"/>
    </xf>
    <xf numFmtId="0" fontId="0" fillId="0" borderId="0" xfId="9" applyFont="1" applyAlignment="1">
      <alignment vertical="center"/>
    </xf>
    <xf numFmtId="0" fontId="5" fillId="0" borderId="41" xfId="0" applyFont="1" applyBorder="1" applyAlignment="1">
      <alignment horizontal="center" vertical="center"/>
    </xf>
    <xf numFmtId="0" fontId="5" fillId="0" borderId="21" xfId="0" applyFont="1" applyBorder="1">
      <alignment vertical="center"/>
    </xf>
    <xf numFmtId="0" fontId="5" fillId="0" borderId="6" xfId="0" applyFont="1" applyBorder="1" applyAlignment="1">
      <alignment horizontal="center" vertical="center"/>
    </xf>
    <xf numFmtId="0" fontId="5" fillId="0" borderId="21" xfId="0" applyFont="1" applyBorder="1" applyAlignment="1">
      <alignment horizontal="center" vertical="center"/>
    </xf>
    <xf numFmtId="0" fontId="8" fillId="0" borderId="44" xfId="0" applyFont="1" applyBorder="1">
      <alignment vertical="center"/>
    </xf>
    <xf numFmtId="0" fontId="8" fillId="0" borderId="64" xfId="0" applyFont="1" applyBorder="1">
      <alignment vertical="center"/>
    </xf>
    <xf numFmtId="180" fontId="14" fillId="0" borderId="0" xfId="10" applyNumberFormat="1" applyFont="1" applyAlignment="1">
      <alignment vertical="center" shrinkToFit="1"/>
    </xf>
    <xf numFmtId="0" fontId="8" fillId="0" borderId="0" xfId="12" applyFont="1"/>
    <xf numFmtId="0" fontId="14" fillId="0" borderId="0" xfId="10" applyFont="1" applyAlignment="1">
      <alignment horizontal="left" vertical="top" shrinkToFit="1"/>
    </xf>
    <xf numFmtId="0" fontId="14" fillId="0" borderId="0" xfId="12" applyFont="1"/>
    <xf numFmtId="0" fontId="14" fillId="0" borderId="0" xfId="10" applyFont="1" applyAlignment="1">
      <alignment horizontal="left" vertical="top"/>
    </xf>
    <xf numFmtId="0" fontId="14" fillId="0" borderId="0" xfId="12" applyFont="1" applyAlignment="1">
      <alignment vertical="top"/>
    </xf>
    <xf numFmtId="0" fontId="14" fillId="0" borderId="0" xfId="12" applyFont="1" applyAlignment="1">
      <alignment vertical="top" wrapText="1"/>
    </xf>
    <xf numFmtId="0" fontId="7" fillId="0" borderId="1" xfId="0" applyFont="1" applyBorder="1">
      <alignment vertical="center"/>
    </xf>
    <xf numFmtId="0" fontId="7" fillId="0" borderId="32" xfId="0" applyFont="1" applyBorder="1">
      <alignment vertical="center"/>
    </xf>
    <xf numFmtId="0" fontId="7" fillId="0" borderId="34" xfId="0" applyFont="1" applyBorder="1">
      <alignment vertical="center"/>
    </xf>
    <xf numFmtId="0" fontId="7" fillId="0" borderId="35" xfId="0" applyFont="1" applyBorder="1">
      <alignment vertical="center"/>
    </xf>
    <xf numFmtId="3" fontId="52" fillId="0" borderId="1" xfId="0" applyNumberFormat="1" applyFont="1" applyBorder="1">
      <alignment vertical="center"/>
    </xf>
    <xf numFmtId="0" fontId="5" fillId="0" borderId="8" xfId="9" applyFont="1" applyBorder="1" applyAlignment="1">
      <alignment vertical="center"/>
    </xf>
    <xf numFmtId="0" fontId="5" fillId="0" borderId="14" xfId="0" applyFont="1" applyBorder="1" applyAlignment="1">
      <alignment horizontal="center" vertical="center"/>
    </xf>
    <xf numFmtId="0" fontId="14" fillId="0" borderId="0" xfId="10" applyFont="1" applyAlignment="1">
      <alignment vertical="center" shrinkToFit="1"/>
    </xf>
    <xf numFmtId="0" fontId="14" fillId="0" borderId="23" xfId="10" applyFont="1" applyBorder="1" applyAlignment="1">
      <alignment horizontal="center" vertical="center" shrinkToFit="1"/>
    </xf>
    <xf numFmtId="0" fontId="7" fillId="0" borderId="0" xfId="9" applyFont="1" applyAlignment="1">
      <alignment vertical="center"/>
    </xf>
    <xf numFmtId="180" fontId="5" fillId="3" borderId="5" xfId="13" applyNumberFormat="1" applyFont="1" applyFill="1" applyBorder="1" applyAlignment="1" applyProtection="1">
      <alignment horizontal="right" vertical="center"/>
    </xf>
    <xf numFmtId="180" fontId="5" fillId="3" borderId="27" xfId="13" applyNumberFormat="1" applyFont="1" applyFill="1" applyBorder="1" applyAlignment="1" applyProtection="1">
      <alignment horizontal="right" vertical="center"/>
    </xf>
    <xf numFmtId="0" fontId="7" fillId="0" borderId="39" xfId="0" applyFont="1" applyBorder="1" applyAlignment="1">
      <alignment horizontal="right" vertical="center"/>
    </xf>
    <xf numFmtId="0" fontId="7" fillId="0" borderId="0" xfId="0" applyFont="1" applyAlignment="1">
      <alignment horizontal="center" vertical="center"/>
    </xf>
    <xf numFmtId="0" fontId="7" fillId="0" borderId="31" xfId="0" applyFont="1" applyBorder="1" applyAlignment="1">
      <alignment horizontal="left" vertical="center" wrapText="1"/>
    </xf>
    <xf numFmtId="0" fontId="7" fillId="0" borderId="40" xfId="0" applyFont="1" applyBorder="1" applyAlignment="1">
      <alignment horizontal="center" vertical="top"/>
    </xf>
    <xf numFmtId="0" fontId="7" fillId="0" borderId="41" xfId="0" applyFont="1" applyBorder="1" applyAlignment="1">
      <alignment horizontal="center" vertical="top"/>
    </xf>
    <xf numFmtId="0" fontId="7" fillId="0" borderId="42" xfId="0" applyFont="1" applyBorder="1" applyAlignment="1">
      <alignment horizontal="center" vertical="top"/>
    </xf>
    <xf numFmtId="0" fontId="8" fillId="0" borderId="0" xfId="0" applyFont="1" applyAlignment="1">
      <alignment vertical="top"/>
    </xf>
    <xf numFmtId="0" fontId="8" fillId="0" borderId="0" xfId="0" applyFont="1" applyAlignment="1">
      <alignment horizontal="left" vertical="top" wrapText="1"/>
    </xf>
    <xf numFmtId="0" fontId="26" fillId="0" borderId="0" xfId="9" applyFont="1" applyAlignment="1">
      <alignment horizontal="left" vertical="top"/>
    </xf>
    <xf numFmtId="0" fontId="26" fillId="0" borderId="0" xfId="9" applyFont="1" applyAlignment="1">
      <alignment horizontal="left" vertical="top" wrapText="1"/>
    </xf>
    <xf numFmtId="0" fontId="32" fillId="0" borderId="0" xfId="10" applyFont="1" applyAlignment="1">
      <alignment horizontal="left" vertical="top" wrapText="1" shrinkToFit="1"/>
    </xf>
    <xf numFmtId="0" fontId="32" fillId="0" borderId="0" xfId="10" applyFont="1" applyAlignment="1">
      <alignment horizontal="left" vertical="top" shrinkToFit="1"/>
    </xf>
    <xf numFmtId="0" fontId="32" fillId="0" borderId="23" xfId="10" applyFont="1" applyBorder="1" applyAlignment="1">
      <alignment horizontal="left" vertical="top" shrinkToFit="1"/>
    </xf>
    <xf numFmtId="0" fontId="5" fillId="0" borderId="0" xfId="0" applyFont="1" applyAlignment="1">
      <alignment vertical="top"/>
    </xf>
    <xf numFmtId="0" fontId="7" fillId="0" borderId="61" xfId="0" applyFont="1" applyBorder="1" applyAlignment="1">
      <alignment horizontal="center"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7" fillId="0" borderId="62" xfId="0" applyFont="1" applyBorder="1" applyAlignment="1">
      <alignment horizontal="center" vertical="center"/>
    </xf>
    <xf numFmtId="0" fontId="7" fillId="0" borderId="65"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 xfId="0" applyFont="1" applyBorder="1" applyAlignment="1">
      <alignment horizontal="left" vertical="center" wrapText="1"/>
    </xf>
    <xf numFmtId="0" fontId="7" fillId="0" borderId="0" xfId="0" applyFont="1" applyAlignment="1">
      <alignment horizontal="left" vertical="top" wrapText="1"/>
    </xf>
    <xf numFmtId="0" fontId="0" fillId="0" borderId="44" xfId="0" applyFont="1" applyBorder="1">
      <alignment vertical="center"/>
    </xf>
    <xf numFmtId="0" fontId="0" fillId="0" borderId="45" xfId="0" applyFont="1" applyBorder="1">
      <alignment vertical="center"/>
    </xf>
    <xf numFmtId="0" fontId="0" fillId="0" borderId="0" xfId="0" applyFont="1">
      <alignment vertical="center"/>
    </xf>
    <xf numFmtId="0" fontId="26" fillId="0" borderId="0" xfId="12" applyFont="1" applyAlignment="1">
      <alignment vertical="top"/>
    </xf>
    <xf numFmtId="0" fontId="0" fillId="0" borderId="31" xfId="0" applyFont="1" applyBorder="1">
      <alignment vertical="center"/>
    </xf>
    <xf numFmtId="0" fontId="0" fillId="0" borderId="17" xfId="0" applyFont="1" applyBorder="1">
      <alignment vertical="center"/>
    </xf>
    <xf numFmtId="0" fontId="13" fillId="0" borderId="0" xfId="9" applyFont="1" applyAlignment="1">
      <alignment vertical="center"/>
    </xf>
    <xf numFmtId="0" fontId="5" fillId="0" borderId="0" xfId="9" applyFont="1" applyAlignment="1">
      <alignment horizontal="center" vertical="center"/>
    </xf>
    <xf numFmtId="0" fontId="5" fillId="0" borderId="0" xfId="9" applyFont="1" applyAlignment="1">
      <alignment horizontal="right" vertical="center"/>
    </xf>
    <xf numFmtId="0" fontId="7" fillId="0" borderId="0" xfId="9" applyFont="1" applyAlignment="1">
      <alignment horizontal="distributed" vertical="center"/>
    </xf>
    <xf numFmtId="0" fontId="5" fillId="0" borderId="0" xfId="9" applyFont="1" applyAlignment="1">
      <alignment horizontal="distributed" vertical="center"/>
    </xf>
    <xf numFmtId="0" fontId="5" fillId="0" borderId="16" xfId="9" applyFont="1" applyBorder="1" applyAlignment="1">
      <alignment horizontal="center" vertical="center"/>
    </xf>
    <xf numFmtId="0" fontId="7" fillId="0" borderId="7" xfId="0" applyFont="1" applyBorder="1">
      <alignment vertical="center"/>
    </xf>
    <xf numFmtId="180" fontId="0" fillId="0" borderId="1" xfId="9" applyNumberFormat="1" applyFont="1" applyBorder="1" applyAlignment="1">
      <alignment vertical="center"/>
    </xf>
    <xf numFmtId="0" fontId="0" fillId="0" borderId="0" xfId="0" applyAlignment="1">
      <alignment horizontal="left" vertical="top" wrapText="1"/>
    </xf>
    <xf numFmtId="0" fontId="26" fillId="0" borderId="0" xfId="9" applyFont="1" applyAlignment="1">
      <alignment horizontal="left" vertical="top"/>
    </xf>
    <xf numFmtId="0" fontId="26" fillId="0" borderId="0" xfId="9" applyFont="1" applyAlignment="1">
      <alignment horizontal="left" vertical="top" wrapText="1"/>
    </xf>
    <xf numFmtId="0" fontId="32" fillId="0" borderId="0" xfId="10" applyFont="1" applyAlignment="1">
      <alignment horizontal="left" vertical="top" wrapText="1" shrinkToFit="1"/>
    </xf>
    <xf numFmtId="0" fontId="32" fillId="0" borderId="0" xfId="10" applyFont="1" applyAlignment="1">
      <alignment horizontal="left" vertical="top" shrinkToFit="1"/>
    </xf>
    <xf numFmtId="0" fontId="32" fillId="0" borderId="23" xfId="10" applyFont="1" applyBorder="1" applyAlignment="1">
      <alignment horizontal="left" vertical="top" shrinkToFit="1"/>
    </xf>
    <xf numFmtId="0" fontId="0" fillId="0" borderId="1" xfId="0" applyFont="1" applyBorder="1" applyAlignment="1">
      <alignment vertical="center" wrapText="1"/>
    </xf>
    <xf numFmtId="0" fontId="0" fillId="0" borderId="10" xfId="0" applyFont="1" applyBorder="1" applyAlignment="1">
      <alignment vertical="center" wrapText="1"/>
    </xf>
    <xf numFmtId="0" fontId="54" fillId="0" borderId="0" xfId="0" applyFont="1">
      <alignment vertical="center"/>
    </xf>
    <xf numFmtId="0" fontId="55" fillId="0" borderId="0" xfId="0" applyFont="1">
      <alignment vertical="center"/>
    </xf>
    <xf numFmtId="0" fontId="0" fillId="5" borderId="63" xfId="0" applyFill="1" applyBorder="1" applyAlignment="1">
      <alignment horizontal="distributed" vertical="center"/>
    </xf>
    <xf numFmtId="0" fontId="0" fillId="5" borderId="15" xfId="0" applyFill="1" applyBorder="1" applyAlignment="1">
      <alignment horizontal="distributed" vertical="center"/>
    </xf>
    <xf numFmtId="0" fontId="0" fillId="5" borderId="58" xfId="0" applyFill="1" applyBorder="1" applyAlignment="1">
      <alignment horizontal="distributed" vertical="center"/>
    </xf>
    <xf numFmtId="0" fontId="0" fillId="0" borderId="0" xfId="0" applyAlignment="1">
      <alignment horizontal="distributed" vertical="center"/>
    </xf>
    <xf numFmtId="0" fontId="0" fillId="0" borderId="0" xfId="0" applyAlignment="1">
      <alignment horizontal="left" vertical="center"/>
    </xf>
    <xf numFmtId="0" fontId="15" fillId="0" borderId="0" xfId="0" applyFont="1">
      <alignment vertical="center"/>
    </xf>
    <xf numFmtId="0" fontId="19" fillId="0" borderId="17"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22" xfId="0" applyFont="1" applyBorder="1" applyAlignment="1">
      <alignment horizontal="center" vertical="center" wrapText="1"/>
    </xf>
    <xf numFmtId="0" fontId="0" fillId="0" borderId="47" xfId="0" applyBorder="1" applyAlignment="1">
      <alignment horizontal="center" vertical="center" shrinkToFit="1"/>
    </xf>
    <xf numFmtId="0" fontId="0" fillId="0" borderId="22" xfId="0" applyBorder="1" applyAlignment="1">
      <alignment horizontal="center" vertical="center" shrinkToFit="1"/>
    </xf>
    <xf numFmtId="0" fontId="0" fillId="8" borderId="46" xfId="0" applyFill="1" applyBorder="1" applyAlignment="1" applyProtection="1">
      <alignment horizontal="center" vertical="center" wrapText="1" shrinkToFit="1"/>
      <protection locked="0"/>
    </xf>
    <xf numFmtId="0" fontId="0" fillId="6" borderId="0" xfId="0" applyFill="1">
      <alignment vertical="center"/>
    </xf>
    <xf numFmtId="0" fontId="0" fillId="4" borderId="0" xfId="0" applyFill="1">
      <alignment vertical="center"/>
    </xf>
    <xf numFmtId="0" fontId="0" fillId="7" borderId="0" xfId="0" applyFill="1">
      <alignment vertical="center"/>
    </xf>
    <xf numFmtId="0" fontId="32" fillId="0" borderId="23" xfId="10" applyFont="1" applyBorder="1" applyAlignment="1">
      <alignment vertical="top" wrapText="1" shrinkToFit="1"/>
    </xf>
    <xf numFmtId="38" fontId="21" fillId="0" borderId="0" xfId="9" applyNumberFormat="1" applyFont="1"/>
    <xf numFmtId="0" fontId="5" fillId="0" borderId="48" xfId="0" applyFont="1" applyBorder="1" applyAlignment="1">
      <alignment vertical="center" wrapText="1"/>
    </xf>
    <xf numFmtId="0" fontId="39" fillId="0" borderId="7" xfId="0" applyFont="1" applyBorder="1">
      <alignment vertical="center"/>
    </xf>
    <xf numFmtId="0" fontId="5" fillId="0" borderId="10" xfId="0" applyFont="1" applyBorder="1" applyAlignment="1">
      <alignment vertical="center" wrapText="1"/>
    </xf>
    <xf numFmtId="0" fontId="5" fillId="0" borderId="40" xfId="0" applyFont="1" applyBorder="1" applyAlignment="1">
      <alignment horizontal="left" vertical="top" wrapText="1"/>
    </xf>
    <xf numFmtId="0" fontId="0" fillId="0" borderId="0" xfId="10" applyFont="1" applyBorder="1" applyAlignment="1">
      <alignment horizontal="center" vertical="center"/>
    </xf>
    <xf numFmtId="0" fontId="21" fillId="0" borderId="0" xfId="9" applyFont="1" applyBorder="1" applyAlignment="1">
      <alignment horizontal="center"/>
    </xf>
    <xf numFmtId="0" fontId="71" fillId="0" borderId="0" xfId="9" applyFont="1"/>
    <xf numFmtId="0" fontId="7" fillId="0" borderId="0" xfId="8" applyFont="1" applyBorder="1">
      <alignment vertical="center"/>
    </xf>
    <xf numFmtId="0" fontId="7" fillId="9" borderId="65" xfId="8" applyFont="1" applyFill="1" applyBorder="1" applyAlignment="1">
      <alignment vertical="center"/>
    </xf>
    <xf numFmtId="0" fontId="7" fillId="9" borderId="31" xfId="8" applyFont="1" applyFill="1" applyBorder="1" applyAlignment="1">
      <alignment vertical="center"/>
    </xf>
    <xf numFmtId="0" fontId="7" fillId="9" borderId="17" xfId="8" applyFont="1" applyFill="1" applyBorder="1" applyAlignment="1">
      <alignment vertical="center"/>
    </xf>
    <xf numFmtId="0" fontId="7" fillId="9" borderId="15" xfId="8" applyFont="1" applyFill="1" applyBorder="1">
      <alignment vertical="center"/>
    </xf>
    <xf numFmtId="0" fontId="7" fillId="0" borderId="0" xfId="8" applyFont="1" applyFill="1" applyBorder="1" applyAlignment="1">
      <alignment vertical="center"/>
    </xf>
    <xf numFmtId="0" fontId="7" fillId="0" borderId="0" xfId="8" applyFont="1" applyFill="1" applyBorder="1">
      <alignment vertical="center"/>
    </xf>
    <xf numFmtId="0" fontId="7" fillId="0" borderId="0" xfId="8" applyFont="1" applyFill="1" applyBorder="1" applyAlignment="1">
      <alignment vertical="center" wrapText="1"/>
    </xf>
    <xf numFmtId="0" fontId="76" fillId="0" borderId="0" xfId="9" applyFont="1"/>
    <xf numFmtId="38" fontId="32" fillId="0" borderId="23" xfId="10" applyNumberFormat="1" applyFont="1" applyFill="1" applyBorder="1" applyAlignment="1">
      <alignment vertical="top" wrapText="1" shrinkToFit="1"/>
    </xf>
    <xf numFmtId="0" fontId="25" fillId="0" borderId="0" xfId="9" applyFont="1" applyAlignment="1">
      <alignment vertical="center"/>
    </xf>
    <xf numFmtId="3" fontId="25" fillId="0" borderId="0" xfId="9" applyNumberFormat="1" applyFont="1"/>
    <xf numFmtId="0" fontId="25" fillId="0" borderId="0" xfId="9" applyFont="1" applyAlignment="1">
      <alignment horizontal="left" vertical="center"/>
    </xf>
    <xf numFmtId="0" fontId="0" fillId="0" borderId="0" xfId="0" applyAlignment="1">
      <alignment vertical="center" wrapText="1"/>
    </xf>
    <xf numFmtId="0" fontId="7" fillId="0" borderId="39" xfId="0" applyFont="1" applyBorder="1" applyAlignment="1">
      <alignment horizontal="right" vertical="center"/>
    </xf>
    <xf numFmtId="0" fontId="7" fillId="0" borderId="66" xfId="0" applyFont="1" applyBorder="1" applyAlignment="1">
      <alignment vertical="center"/>
    </xf>
    <xf numFmtId="0" fontId="7" fillId="0" borderId="64" xfId="0" applyFont="1" applyBorder="1" applyAlignment="1">
      <alignment vertical="center"/>
    </xf>
    <xf numFmtId="0" fontId="5" fillId="0" borderId="0" xfId="0" applyFont="1" applyAlignment="1">
      <alignment vertical="center"/>
    </xf>
    <xf numFmtId="38" fontId="68" fillId="0" borderId="54" xfId="10" applyNumberFormat="1" applyFont="1" applyFill="1" applyBorder="1" applyAlignment="1" applyProtection="1">
      <alignment vertical="center" shrinkToFit="1"/>
      <protection locked="0"/>
    </xf>
    <xf numFmtId="38" fontId="23" fillId="0" borderId="54" xfId="10" applyNumberFormat="1" applyFont="1" applyFill="1" applyBorder="1" applyAlignment="1" applyProtection="1">
      <alignment vertical="center" shrinkToFit="1"/>
      <protection locked="0"/>
    </xf>
    <xf numFmtId="38" fontId="35" fillId="0" borderId="15" xfId="10" applyNumberFormat="1" applyFont="1" applyFill="1" applyBorder="1" applyAlignment="1">
      <alignment vertical="center" shrinkToFit="1"/>
    </xf>
    <xf numFmtId="0" fontId="0" fillId="0" borderId="16" xfId="10" applyFont="1" applyBorder="1">
      <alignment vertical="center"/>
    </xf>
    <xf numFmtId="0" fontId="77" fillId="0" borderId="0" xfId="9" applyFont="1" applyFill="1" applyBorder="1" applyAlignment="1">
      <alignment horizontal="center" vertical="center"/>
    </xf>
    <xf numFmtId="55" fontId="77" fillId="0" borderId="0" xfId="10" applyNumberFormat="1" applyFont="1" applyFill="1" applyBorder="1" applyAlignment="1">
      <alignment horizontal="center" vertical="center"/>
    </xf>
    <xf numFmtId="0" fontId="32" fillId="0" borderId="0" xfId="9" applyFont="1" applyFill="1" applyBorder="1" applyAlignment="1" applyProtection="1">
      <alignment horizontal="center" vertical="center"/>
      <protection locked="0"/>
    </xf>
    <xf numFmtId="55" fontId="32" fillId="0" borderId="0" xfId="10" applyNumberFormat="1" applyFont="1" applyFill="1" applyBorder="1" applyAlignment="1" applyProtection="1">
      <alignment horizontal="center" vertical="center"/>
      <protection locked="0"/>
    </xf>
    <xf numFmtId="0" fontId="32" fillId="0" borderId="0" xfId="9" applyFont="1" applyFill="1" applyBorder="1" applyAlignment="1">
      <alignment vertical="center" wrapText="1"/>
    </xf>
    <xf numFmtId="0" fontId="66" fillId="0" borderId="0" xfId="9" applyFont="1" applyFill="1" applyBorder="1" applyAlignment="1">
      <alignment vertical="center" wrapText="1"/>
    </xf>
    <xf numFmtId="0" fontId="23" fillId="0" borderId="29" xfId="11" applyFont="1" applyFill="1" applyBorder="1" applyAlignment="1">
      <alignment horizontal="center" vertical="center" wrapText="1" shrinkToFit="1"/>
    </xf>
    <xf numFmtId="38" fontId="68" fillId="0" borderId="51" xfId="10" applyNumberFormat="1" applyFont="1" applyFill="1" applyBorder="1" applyAlignment="1">
      <alignment vertical="center" shrinkToFit="1"/>
    </xf>
    <xf numFmtId="38" fontId="23" fillId="0" borderId="5" xfId="10" applyNumberFormat="1" applyFont="1" applyFill="1" applyBorder="1" applyAlignment="1">
      <alignment vertical="center" shrinkToFit="1"/>
    </xf>
    <xf numFmtId="38" fontId="23" fillId="0" borderId="15" xfId="10" applyNumberFormat="1" applyFont="1" applyFill="1" applyBorder="1" applyAlignment="1">
      <alignment vertical="center" shrinkToFit="1"/>
    </xf>
    <xf numFmtId="38" fontId="23" fillId="0" borderId="53" xfId="10" applyNumberFormat="1" applyFont="1" applyFill="1" applyBorder="1" applyAlignment="1">
      <alignment vertical="center" shrinkToFit="1"/>
    </xf>
    <xf numFmtId="38" fontId="68" fillId="0" borderId="26" xfId="10" applyNumberFormat="1" applyFont="1" applyFill="1" applyBorder="1" applyAlignment="1" applyProtection="1">
      <alignment vertical="center" shrinkToFit="1"/>
      <protection locked="0"/>
    </xf>
    <xf numFmtId="38" fontId="69" fillId="0" borderId="52" xfId="10" applyNumberFormat="1" applyFont="1" applyFill="1" applyBorder="1" applyAlignment="1">
      <alignment vertical="center" shrinkToFit="1"/>
    </xf>
    <xf numFmtId="38" fontId="35" fillId="0" borderId="7" xfId="10" applyNumberFormat="1" applyFont="1" applyFill="1" applyBorder="1" applyAlignment="1">
      <alignment vertical="center" shrinkToFit="1"/>
    </xf>
    <xf numFmtId="38" fontId="35" fillId="0" borderId="22" xfId="10" applyNumberFormat="1" applyFont="1" applyFill="1" applyBorder="1" applyAlignment="1">
      <alignment vertical="center" shrinkToFit="1"/>
    </xf>
    <xf numFmtId="38" fontId="35" fillId="0" borderId="78" xfId="10" applyNumberFormat="1" applyFont="1" applyFill="1" applyBorder="1" applyAlignment="1">
      <alignment vertical="center" shrinkToFit="1"/>
    </xf>
    <xf numFmtId="38" fontId="35" fillId="0" borderId="30" xfId="10" applyNumberFormat="1" applyFont="1" applyFill="1" applyBorder="1" applyAlignment="1">
      <alignment vertical="center" shrinkToFit="1"/>
    </xf>
    <xf numFmtId="38" fontId="69" fillId="0" borderId="37" xfId="10" applyNumberFormat="1" applyFont="1" applyFill="1" applyBorder="1" applyAlignment="1">
      <alignment vertical="center" shrinkToFit="1"/>
    </xf>
    <xf numFmtId="38" fontId="35" fillId="0" borderId="70" xfId="10" applyNumberFormat="1" applyFont="1" applyFill="1" applyBorder="1" applyAlignment="1">
      <alignment horizontal="right" vertical="center" shrinkToFit="1"/>
    </xf>
    <xf numFmtId="38" fontId="69" fillId="0" borderId="40" xfId="10" applyNumberFormat="1" applyFont="1" applyFill="1" applyBorder="1" applyAlignment="1">
      <alignment vertical="center" shrinkToFit="1"/>
    </xf>
    <xf numFmtId="38" fontId="35" fillId="0" borderId="13" xfId="10" applyNumberFormat="1" applyFont="1" applyFill="1" applyBorder="1" applyAlignment="1">
      <alignment vertical="center" shrinkToFit="1"/>
    </xf>
    <xf numFmtId="38" fontId="35" fillId="0" borderId="14" xfId="10" applyNumberFormat="1" applyFont="1" applyFill="1" applyBorder="1" applyAlignment="1">
      <alignment vertical="center" shrinkToFit="1"/>
    </xf>
    <xf numFmtId="38" fontId="35" fillId="0" borderId="81" xfId="10" applyNumberFormat="1" applyFont="1" applyFill="1" applyBorder="1" applyAlignment="1">
      <alignment horizontal="right" vertical="center" shrinkToFit="1"/>
    </xf>
    <xf numFmtId="38" fontId="23" fillId="0" borderId="75" xfId="10" applyNumberFormat="1" applyFont="1" applyFill="1" applyBorder="1" applyAlignment="1">
      <alignment horizontal="right" vertical="center" shrinkToFit="1"/>
    </xf>
    <xf numFmtId="38" fontId="35" fillId="0" borderId="71" xfId="10" applyNumberFormat="1" applyFont="1" applyFill="1" applyBorder="1" applyAlignment="1">
      <alignment horizontal="right" vertical="center" shrinkToFit="1"/>
    </xf>
    <xf numFmtId="0" fontId="7" fillId="2" borderId="15" xfId="0" applyFont="1" applyFill="1" applyBorder="1" applyProtection="1">
      <alignment vertical="center"/>
      <protection locked="0"/>
    </xf>
    <xf numFmtId="0" fontId="0" fillId="0" borderId="0" xfId="10" applyFont="1" applyFill="1" applyAlignment="1">
      <alignment horizontal="left" vertical="center"/>
    </xf>
    <xf numFmtId="0" fontId="0" fillId="0" borderId="0" xfId="10" applyFont="1" applyFill="1" applyAlignment="1">
      <alignment horizontal="center" vertical="center"/>
    </xf>
    <xf numFmtId="177" fontId="23" fillId="0" borderId="28" xfId="10" applyNumberFormat="1" applyFont="1" applyFill="1" applyBorder="1" applyAlignment="1">
      <alignment horizontal="center" vertical="center" wrapText="1" shrinkToFit="1"/>
    </xf>
    <xf numFmtId="177" fontId="23" fillId="0" borderId="29" xfId="10" applyNumberFormat="1" applyFont="1" applyFill="1" applyBorder="1" applyAlignment="1">
      <alignment horizontal="center" vertical="center" wrapText="1" shrinkToFit="1"/>
    </xf>
    <xf numFmtId="177" fontId="24" fillId="0" borderId="29" xfId="10" applyNumberFormat="1" applyFont="1" applyFill="1" applyBorder="1" applyAlignment="1">
      <alignment horizontal="center" vertical="center" wrapText="1" shrinkToFit="1"/>
    </xf>
    <xf numFmtId="177" fontId="23" fillId="0" borderId="43" xfId="10" applyNumberFormat="1" applyFont="1" applyFill="1" applyBorder="1" applyAlignment="1">
      <alignment horizontal="center" vertical="center" wrapText="1" shrinkToFit="1"/>
    </xf>
    <xf numFmtId="0" fontId="0" fillId="0" borderId="0" xfId="11" applyFont="1" applyFill="1" applyAlignment="1">
      <alignment horizontal="center" vertical="center" wrapText="1" shrinkToFit="1"/>
    </xf>
    <xf numFmtId="0" fontId="68" fillId="0" borderId="25" xfId="10" applyFont="1" applyFill="1" applyBorder="1" applyAlignment="1">
      <alignment horizontal="right" vertical="center" shrinkToFit="1"/>
    </xf>
    <xf numFmtId="0" fontId="68" fillId="0" borderId="26" xfId="10" applyFont="1" applyFill="1" applyBorder="1" applyAlignment="1" applyProtection="1">
      <alignment horizontal="center" vertical="center" shrinkToFit="1"/>
      <protection locked="0"/>
    </xf>
    <xf numFmtId="178" fontId="68" fillId="0" borderId="51" xfId="10" applyNumberFormat="1" applyFont="1" applyFill="1" applyBorder="1" applyAlignment="1" applyProtection="1">
      <alignment horizontal="center" vertical="center" shrinkToFit="1"/>
      <protection locked="0"/>
    </xf>
    <xf numFmtId="38" fontId="68" fillId="0" borderId="47" xfId="10" applyNumberFormat="1" applyFont="1" applyFill="1" applyBorder="1" applyAlignment="1" applyProtection="1">
      <alignment vertical="center" shrinkToFit="1"/>
      <protection locked="0"/>
    </xf>
    <xf numFmtId="38" fontId="68" fillId="0" borderId="15" xfId="10" applyNumberFormat="1" applyFont="1" applyFill="1" applyBorder="1" applyAlignment="1" applyProtection="1">
      <alignment vertical="center" shrinkToFit="1"/>
      <protection locked="0"/>
    </xf>
    <xf numFmtId="38" fontId="68" fillId="0" borderId="37" xfId="10" applyNumberFormat="1" applyFont="1" applyFill="1" applyBorder="1" applyAlignment="1" applyProtection="1">
      <alignment vertical="center" shrinkToFit="1"/>
      <protection locked="0"/>
    </xf>
    <xf numFmtId="38" fontId="68" fillId="0" borderId="27" xfId="10" applyNumberFormat="1" applyFont="1" applyFill="1" applyBorder="1" applyAlignment="1" applyProtection="1">
      <alignment vertical="center" shrinkToFit="1"/>
      <protection locked="0"/>
    </xf>
    <xf numFmtId="179" fontId="70" fillId="0" borderId="0" xfId="10" applyNumberFormat="1" applyFont="1" applyFill="1" applyAlignment="1">
      <alignment vertical="center" shrinkToFit="1"/>
    </xf>
    <xf numFmtId="0" fontId="23" fillId="0" borderId="74" xfId="10" applyFont="1" applyFill="1" applyBorder="1" applyAlignment="1">
      <alignment vertical="center" shrinkToFit="1"/>
    </xf>
    <xf numFmtId="0" fontId="23" fillId="0" borderId="54" xfId="10" applyFont="1" applyFill="1" applyBorder="1" applyAlignment="1" applyProtection="1">
      <alignment horizontal="center" vertical="center" shrinkToFit="1"/>
      <protection locked="0"/>
    </xf>
    <xf numFmtId="0" fontId="23" fillId="0" borderId="15" xfId="10" applyFont="1" applyFill="1" applyBorder="1" applyAlignment="1" applyProtection="1">
      <alignment horizontal="center" vertical="center" shrinkToFit="1"/>
      <protection locked="0"/>
    </xf>
    <xf numFmtId="0" fontId="23" fillId="0" borderId="10" xfId="10" applyFont="1" applyFill="1" applyBorder="1" applyAlignment="1" applyProtection="1">
      <alignment horizontal="center" vertical="center" shrinkToFit="1"/>
      <protection locked="0"/>
    </xf>
    <xf numFmtId="178" fontId="23" fillId="0" borderId="15" xfId="10" applyNumberFormat="1" applyFont="1" applyFill="1" applyBorder="1" applyAlignment="1" applyProtection="1">
      <alignment horizontal="center" vertical="center" shrinkToFit="1"/>
      <protection locked="0"/>
    </xf>
    <xf numFmtId="38" fontId="23" fillId="0" borderId="47" xfId="10" applyNumberFormat="1" applyFont="1" applyFill="1" applyBorder="1" applyAlignment="1" applyProtection="1">
      <alignment vertical="center" shrinkToFit="1"/>
      <protection locked="0"/>
    </xf>
    <xf numFmtId="38" fontId="23" fillId="0" borderId="15" xfId="10" applyNumberFormat="1" applyFont="1" applyFill="1" applyBorder="1" applyAlignment="1" applyProtection="1">
      <alignment vertical="center" shrinkToFit="1"/>
      <protection locked="0"/>
    </xf>
    <xf numFmtId="38" fontId="23" fillId="0" borderId="53" xfId="10" applyNumberFormat="1" applyFont="1" applyFill="1" applyBorder="1" applyAlignment="1" applyProtection="1">
      <alignment vertical="center" wrapText="1" shrinkToFit="1"/>
      <protection locked="0"/>
    </xf>
    <xf numFmtId="179" fontId="27" fillId="0" borderId="0" xfId="10" applyNumberFormat="1" applyFont="1" applyFill="1" applyAlignment="1">
      <alignment vertical="center" shrinkToFit="1"/>
    </xf>
    <xf numFmtId="0" fontId="23" fillId="0" borderId="47" xfId="10" applyFont="1" applyFill="1" applyBorder="1" applyAlignment="1">
      <alignment vertical="center" shrinkToFit="1"/>
    </xf>
    <xf numFmtId="178" fontId="23" fillId="0" borderId="65" xfId="10" applyNumberFormat="1" applyFont="1" applyFill="1" applyBorder="1" applyAlignment="1" applyProtection="1">
      <alignment horizontal="center" vertical="center" shrinkToFit="1"/>
      <protection locked="0"/>
    </xf>
    <xf numFmtId="178" fontId="23" fillId="0" borderId="5" xfId="10" applyNumberFormat="1" applyFont="1" applyFill="1" applyBorder="1" applyAlignment="1" applyProtection="1">
      <alignment horizontal="center" vertical="center" shrinkToFit="1"/>
      <protection locked="0"/>
    </xf>
    <xf numFmtId="0" fontId="23" fillId="0" borderId="15" xfId="10" applyFont="1" applyFill="1" applyBorder="1" applyAlignment="1" applyProtection="1">
      <alignment vertical="center" shrinkToFit="1"/>
      <protection locked="0"/>
    </xf>
    <xf numFmtId="0" fontId="23" fillId="0" borderId="28" xfId="10" applyFont="1" applyFill="1" applyBorder="1" applyAlignment="1">
      <alignment vertical="center" shrinkToFit="1"/>
    </xf>
    <xf numFmtId="0" fontId="23" fillId="0" borderId="58" xfId="10" applyFont="1" applyFill="1" applyBorder="1" applyAlignment="1" applyProtection="1">
      <alignment vertical="center" shrinkToFit="1"/>
      <protection locked="0"/>
    </xf>
    <xf numFmtId="0" fontId="23" fillId="0" borderId="83" xfId="10" applyFont="1" applyFill="1" applyBorder="1" applyAlignment="1">
      <alignment vertical="center" shrinkToFit="1"/>
    </xf>
    <xf numFmtId="38" fontId="23" fillId="0" borderId="76" xfId="10" applyNumberFormat="1" applyFont="1" applyFill="1" applyBorder="1" applyAlignment="1">
      <alignment horizontal="right" vertical="center" shrinkToFit="1"/>
    </xf>
    <xf numFmtId="38" fontId="23" fillId="0" borderId="24" xfId="10" applyNumberFormat="1" applyFont="1" applyFill="1" applyBorder="1" applyAlignment="1">
      <alignment horizontal="right" vertical="center" shrinkToFit="1"/>
    </xf>
    <xf numFmtId="38" fontId="23" fillId="0" borderId="84" xfId="10" applyNumberFormat="1" applyFont="1" applyFill="1" applyBorder="1" applyAlignment="1">
      <alignment horizontal="right" vertical="center" shrinkToFit="1"/>
    </xf>
    <xf numFmtId="0" fontId="5" fillId="0" borderId="47" xfId="0" applyFont="1" applyFill="1" applyBorder="1" applyAlignment="1" applyProtection="1">
      <alignment horizontal="center" vertical="center" shrinkToFit="1"/>
      <protection locked="0"/>
    </xf>
    <xf numFmtId="0" fontId="5" fillId="0" borderId="15" xfId="0" applyFont="1" applyFill="1" applyBorder="1" applyAlignment="1" applyProtection="1">
      <alignment horizontal="center" vertical="center" shrinkToFit="1"/>
      <protection locked="0"/>
    </xf>
    <xf numFmtId="38" fontId="5" fillId="0" borderId="15" xfId="6" applyFont="1" applyFill="1" applyBorder="1" applyAlignment="1" applyProtection="1">
      <alignment vertical="center" shrinkToFit="1"/>
      <protection locked="0"/>
    </xf>
    <xf numFmtId="38" fontId="5" fillId="0" borderId="17" xfId="6" applyFont="1" applyFill="1" applyBorder="1" applyAlignment="1" applyProtection="1">
      <alignment vertical="center" shrinkToFit="1"/>
      <protection locked="0"/>
    </xf>
    <xf numFmtId="38" fontId="5" fillId="0" borderId="56" xfId="6" applyFont="1" applyFill="1" applyBorder="1" applyAlignment="1" applyProtection="1">
      <alignment vertical="center"/>
      <protection locked="0"/>
    </xf>
    <xf numFmtId="38" fontId="5" fillId="0" borderId="22" xfId="6" applyFont="1" applyFill="1" applyBorder="1" applyAlignment="1" applyProtection="1">
      <alignment vertical="center" shrinkToFit="1"/>
      <protection locked="0"/>
    </xf>
    <xf numFmtId="0" fontId="5" fillId="0" borderId="60" xfId="0" applyFont="1" applyFill="1" applyBorder="1" applyAlignment="1" applyProtection="1">
      <alignment horizontal="center" vertical="center" shrinkToFit="1"/>
      <protection locked="0"/>
    </xf>
    <xf numFmtId="0" fontId="5" fillId="0" borderId="53" xfId="0" applyFont="1" applyFill="1" applyBorder="1" applyAlignment="1" applyProtection="1">
      <alignment horizontal="center" vertical="center" shrinkToFit="1"/>
      <protection locked="0"/>
    </xf>
    <xf numFmtId="38" fontId="5" fillId="0" borderId="53" xfId="6" applyFont="1" applyFill="1" applyBorder="1" applyAlignment="1" applyProtection="1">
      <alignment vertical="center" shrinkToFit="1"/>
      <protection locked="0"/>
    </xf>
    <xf numFmtId="38" fontId="5" fillId="0" borderId="3" xfId="6" applyFont="1" applyFill="1" applyBorder="1" applyAlignment="1" applyProtection="1">
      <alignment vertical="center" shrinkToFit="1"/>
      <protection locked="0"/>
    </xf>
    <xf numFmtId="38" fontId="5" fillId="0" borderId="55" xfId="6" applyFont="1" applyFill="1" applyBorder="1" applyAlignment="1" applyProtection="1">
      <alignment vertical="center" shrinkToFit="1"/>
      <protection locked="0"/>
    </xf>
    <xf numFmtId="0" fontId="7" fillId="0" borderId="49" xfId="0" applyFont="1" applyFill="1" applyBorder="1" applyProtection="1">
      <alignment vertical="center"/>
      <protection locked="0"/>
    </xf>
    <xf numFmtId="0" fontId="7" fillId="0" borderId="47" xfId="0" applyFont="1" applyFill="1" applyBorder="1" applyAlignment="1">
      <alignment horizontal="center" vertical="center" shrinkToFit="1"/>
    </xf>
    <xf numFmtId="176" fontId="7" fillId="0" borderId="31" xfId="0" applyNumberFormat="1" applyFont="1" applyFill="1" applyBorder="1" applyAlignment="1">
      <alignment horizontal="center" vertical="center"/>
    </xf>
    <xf numFmtId="176" fontId="7" fillId="0" borderId="31" xfId="0" applyNumberFormat="1" applyFont="1" applyFill="1" applyBorder="1" applyProtection="1">
      <alignment vertical="center"/>
      <protection locked="0"/>
    </xf>
    <xf numFmtId="176" fontId="7" fillId="0" borderId="31" xfId="0" applyNumberFormat="1" applyFont="1" applyFill="1" applyBorder="1" applyAlignment="1">
      <alignment horizontal="right" vertical="center"/>
    </xf>
    <xf numFmtId="176" fontId="7" fillId="0" borderId="66" xfId="0" applyNumberFormat="1" applyFont="1" applyFill="1" applyBorder="1" applyAlignment="1">
      <alignment horizontal="right" vertical="center"/>
    </xf>
    <xf numFmtId="0" fontId="7" fillId="0" borderId="60" xfId="0" applyFont="1" applyFill="1" applyBorder="1" applyAlignment="1">
      <alignment horizontal="center" vertical="center" shrinkToFit="1"/>
    </xf>
    <xf numFmtId="0" fontId="7" fillId="0" borderId="24" xfId="0" applyFont="1" applyFill="1" applyBorder="1" applyAlignment="1">
      <alignment vertical="center" shrinkToFit="1"/>
    </xf>
    <xf numFmtId="0" fontId="7" fillId="0" borderId="10" xfId="0" applyFont="1" applyFill="1" applyBorder="1" applyAlignment="1">
      <alignment vertical="center" shrinkToFit="1"/>
    </xf>
    <xf numFmtId="0" fontId="7" fillId="0" borderId="7" xfId="0" applyFont="1" applyFill="1" applyBorder="1" applyAlignment="1">
      <alignment vertical="center" shrinkToFit="1"/>
    </xf>
    <xf numFmtId="0" fontId="7" fillId="0" borderId="36" xfId="0" applyFont="1" applyFill="1" applyBorder="1" applyAlignment="1">
      <alignment vertical="center" shrinkToFit="1"/>
    </xf>
    <xf numFmtId="0" fontId="7" fillId="0" borderId="19" xfId="0" applyFont="1" applyFill="1" applyBorder="1" applyAlignment="1">
      <alignment vertical="center" shrinkToFit="1"/>
    </xf>
    <xf numFmtId="0" fontId="5" fillId="0" borderId="0" xfId="0" applyFont="1" applyFill="1">
      <alignment vertical="center"/>
    </xf>
    <xf numFmtId="0" fontId="7" fillId="0" borderId="0" xfId="8" applyFont="1" applyFill="1">
      <alignment vertical="center"/>
    </xf>
    <xf numFmtId="0" fontId="8" fillId="0" borderId="38" xfId="0" applyFont="1" applyFill="1" applyBorder="1" applyAlignment="1">
      <alignment horizontal="center" vertical="center"/>
    </xf>
    <xf numFmtId="0" fontId="8" fillId="0" borderId="16" xfId="0" applyFont="1" applyFill="1" applyBorder="1" applyAlignment="1">
      <alignment horizontal="center" vertical="center"/>
    </xf>
    <xf numFmtId="0" fontId="7" fillId="0" borderId="16" xfId="0" applyFont="1" applyFill="1" applyBorder="1" applyAlignment="1">
      <alignment horizontal="center" vertical="center"/>
    </xf>
    <xf numFmtId="0" fontId="80" fillId="0" borderId="74" xfId="0" applyFont="1" applyBorder="1" applyAlignment="1">
      <alignment horizontal="center" vertical="center" shrinkToFit="1"/>
    </xf>
    <xf numFmtId="176" fontId="80" fillId="0" borderId="1" xfId="0" applyNumberFormat="1" applyFont="1" applyBorder="1" applyAlignment="1">
      <alignment horizontal="center" vertical="center"/>
    </xf>
    <xf numFmtId="176" fontId="80" fillId="0" borderId="1" xfId="0" applyNumberFormat="1" applyFont="1" applyBorder="1">
      <alignment vertical="center"/>
    </xf>
    <xf numFmtId="176" fontId="80" fillId="0" borderId="1" xfId="0" applyNumberFormat="1" applyFont="1" applyBorder="1" applyAlignment="1">
      <alignment horizontal="right" vertical="center"/>
    </xf>
    <xf numFmtId="176" fontId="80" fillId="0" borderId="8" xfId="0" applyNumberFormat="1" applyFont="1" applyBorder="1" applyAlignment="1">
      <alignment horizontal="right" vertical="center"/>
    </xf>
    <xf numFmtId="0" fontId="80" fillId="0" borderId="47" xfId="0" applyFont="1" applyBorder="1" applyAlignment="1">
      <alignment horizontal="center" vertical="center" shrinkToFit="1"/>
    </xf>
    <xf numFmtId="176" fontId="80" fillId="0" borderId="31" xfId="0" applyNumberFormat="1" applyFont="1" applyBorder="1" applyAlignment="1">
      <alignment horizontal="center" vertical="center"/>
    </xf>
    <xf numFmtId="176" fontId="80" fillId="0" borderId="31" xfId="0" applyNumberFormat="1" applyFont="1" applyBorder="1">
      <alignment vertical="center"/>
    </xf>
    <xf numFmtId="176" fontId="80" fillId="0" borderId="31" xfId="0" applyNumberFormat="1" applyFont="1" applyBorder="1" applyAlignment="1">
      <alignment horizontal="right" vertical="center"/>
    </xf>
    <xf numFmtId="176" fontId="80" fillId="0" borderId="66" xfId="0" applyNumberFormat="1" applyFont="1" applyBorder="1" applyAlignment="1">
      <alignment horizontal="right" vertical="center"/>
    </xf>
    <xf numFmtId="0" fontId="80" fillId="0" borderId="74" xfId="0" applyFont="1" applyFill="1" applyBorder="1" applyAlignment="1">
      <alignment horizontal="center" vertical="center" shrinkToFit="1"/>
    </xf>
    <xf numFmtId="176" fontId="81" fillId="0" borderId="1" xfId="0" applyNumberFormat="1" applyFont="1" applyFill="1" applyBorder="1" applyAlignment="1">
      <alignment horizontal="center" vertical="center"/>
    </xf>
    <xf numFmtId="176" fontId="80" fillId="0" borderId="1" xfId="0" applyNumberFormat="1" applyFont="1" applyFill="1" applyBorder="1" applyAlignment="1">
      <alignment horizontal="center" vertical="center"/>
    </xf>
    <xf numFmtId="176" fontId="80" fillId="0" borderId="1" xfId="0" applyNumberFormat="1" applyFont="1" applyFill="1" applyBorder="1">
      <alignment vertical="center"/>
    </xf>
    <xf numFmtId="176" fontId="80" fillId="0" borderId="1" xfId="0" applyNumberFormat="1" applyFont="1" applyFill="1" applyBorder="1" applyAlignment="1">
      <alignment horizontal="right" vertical="center"/>
    </xf>
    <xf numFmtId="176" fontId="80" fillId="0" borderId="49" xfId="0" applyNumberFormat="1" applyFont="1" applyFill="1" applyBorder="1" applyAlignment="1">
      <alignment horizontal="center" vertical="center"/>
    </xf>
    <xf numFmtId="176" fontId="80" fillId="0" borderId="49" xfId="0" applyNumberFormat="1" applyFont="1" applyFill="1" applyBorder="1">
      <alignment vertical="center"/>
    </xf>
    <xf numFmtId="176" fontId="80" fillId="0" borderId="8" xfId="0" applyNumberFormat="1" applyFont="1" applyFill="1" applyBorder="1" applyAlignment="1">
      <alignment horizontal="right" vertical="center"/>
    </xf>
    <xf numFmtId="0" fontId="80" fillId="0" borderId="47" xfId="0" applyFont="1" applyFill="1" applyBorder="1" applyAlignment="1">
      <alignment horizontal="center" vertical="center" shrinkToFit="1"/>
    </xf>
    <xf numFmtId="176" fontId="81" fillId="0" borderId="31" xfId="0" applyNumberFormat="1" applyFont="1" applyFill="1" applyBorder="1" applyAlignment="1">
      <alignment horizontal="center" vertical="center"/>
    </xf>
    <xf numFmtId="176" fontId="80" fillId="0" borderId="31" xfId="0" applyNumberFormat="1" applyFont="1" applyFill="1" applyBorder="1" applyAlignment="1">
      <alignment horizontal="center" vertical="center"/>
    </xf>
    <xf numFmtId="176" fontId="80" fillId="0" borderId="31" xfId="0" applyNumberFormat="1" applyFont="1" applyFill="1" applyBorder="1">
      <alignment vertical="center"/>
    </xf>
    <xf numFmtId="176" fontId="80" fillId="0" borderId="31" xfId="0" applyNumberFormat="1" applyFont="1" applyFill="1" applyBorder="1" applyAlignment="1">
      <alignment horizontal="right" vertical="center"/>
    </xf>
    <xf numFmtId="176" fontId="80" fillId="0" borderId="66" xfId="0" applyNumberFormat="1" applyFont="1" applyFill="1" applyBorder="1" applyAlignment="1">
      <alignment horizontal="right" vertical="center"/>
    </xf>
    <xf numFmtId="38" fontId="7" fillId="0" borderId="65" xfId="0" applyNumberFormat="1" applyFont="1" applyFill="1" applyBorder="1" applyAlignment="1">
      <alignment horizontal="center" vertical="center"/>
    </xf>
    <xf numFmtId="38" fontId="7" fillId="0" borderId="31" xfId="0" applyNumberFormat="1" applyFont="1" applyFill="1" applyBorder="1" applyAlignment="1">
      <alignment horizontal="center" vertical="center"/>
    </xf>
    <xf numFmtId="0" fontId="7" fillId="0" borderId="71" xfId="0" applyFont="1" applyFill="1" applyBorder="1" applyAlignment="1"/>
    <xf numFmtId="0" fontId="7" fillId="11" borderId="0" xfId="0" applyFont="1" applyFill="1" applyAlignment="1" applyProtection="1">
      <alignment horizontal="left" vertical="center"/>
      <protection locked="0"/>
    </xf>
    <xf numFmtId="0" fontId="7" fillId="11" borderId="4" xfId="0" applyFont="1" applyFill="1" applyBorder="1" applyAlignment="1" applyProtection="1">
      <alignment horizontal="left" vertical="center"/>
      <protection locked="0"/>
    </xf>
    <xf numFmtId="0" fontId="5" fillId="11" borderId="0" xfId="9" applyFont="1" applyFill="1" applyAlignment="1">
      <alignment vertical="center"/>
    </xf>
    <xf numFmtId="0" fontId="7" fillId="11" borderId="11" xfId="0" applyFont="1" applyFill="1" applyBorder="1" applyAlignment="1" applyProtection="1">
      <alignment horizontal="left" vertical="center"/>
      <protection locked="0"/>
    </xf>
    <xf numFmtId="0" fontId="7" fillId="11" borderId="0" xfId="0" applyFont="1" applyFill="1" applyAlignment="1" applyProtection="1">
      <alignment horizontal="left" vertical="center" shrinkToFit="1"/>
      <protection locked="0"/>
    </xf>
    <xf numFmtId="0" fontId="7" fillId="11" borderId="7" xfId="0" applyFont="1" applyFill="1" applyBorder="1" applyAlignment="1" applyProtection="1">
      <alignment horizontal="left" vertical="center" shrinkToFit="1"/>
      <protection locked="0"/>
    </xf>
    <xf numFmtId="0" fontId="7" fillId="11" borderId="7" xfId="0" applyFont="1" applyFill="1" applyBorder="1" applyAlignment="1" applyProtection="1">
      <alignment horizontal="left" vertical="center"/>
      <protection locked="0"/>
    </xf>
    <xf numFmtId="0" fontId="7" fillId="11" borderId="1" xfId="0" applyFont="1" applyFill="1" applyBorder="1" applyAlignment="1" applyProtection="1">
      <alignment horizontal="left" vertical="center"/>
      <protection locked="0"/>
    </xf>
    <xf numFmtId="0" fontId="7" fillId="11" borderId="1" xfId="0" applyFont="1" applyFill="1" applyBorder="1" applyAlignment="1" applyProtection="1">
      <alignment horizontal="left" vertical="center" shrinkToFit="1"/>
      <protection locked="0"/>
    </xf>
    <xf numFmtId="0" fontId="5" fillId="11" borderId="1" xfId="9" applyFont="1" applyFill="1" applyBorder="1" applyAlignment="1">
      <alignment vertical="center"/>
    </xf>
    <xf numFmtId="0" fontId="7" fillId="11" borderId="8" xfId="0" applyFont="1" applyFill="1" applyBorder="1" applyAlignment="1" applyProtection="1">
      <alignment horizontal="left" vertical="center" shrinkToFit="1"/>
      <protection locked="0"/>
    </xf>
    <xf numFmtId="0" fontId="7" fillId="11" borderId="35" xfId="0" applyFont="1" applyFill="1" applyBorder="1" applyAlignment="1" applyProtection="1">
      <alignment horizontal="left" vertical="center"/>
      <protection locked="0"/>
    </xf>
    <xf numFmtId="0" fontId="7" fillId="11" borderId="16" xfId="0" applyFont="1" applyFill="1" applyBorder="1" applyAlignment="1" applyProtection="1">
      <alignment horizontal="left" vertical="center"/>
      <protection locked="0"/>
    </xf>
    <xf numFmtId="3" fontId="52" fillId="11" borderId="16" xfId="0" applyNumberFormat="1" applyFont="1" applyFill="1" applyBorder="1">
      <alignment vertical="center"/>
    </xf>
    <xf numFmtId="180" fontId="0" fillId="11" borderId="19" xfId="9" applyNumberFormat="1" applyFont="1" applyFill="1" applyBorder="1" applyAlignment="1">
      <alignment vertical="center"/>
    </xf>
    <xf numFmtId="0" fontId="7" fillId="2" borderId="47" xfId="0" applyFont="1" applyFill="1" applyBorder="1" applyProtection="1">
      <alignment vertical="center"/>
      <protection locked="0"/>
    </xf>
    <xf numFmtId="0" fontId="5" fillId="0" borderId="0" xfId="9" applyFont="1" applyFill="1" applyAlignment="1">
      <alignment vertical="center"/>
    </xf>
    <xf numFmtId="0" fontId="7" fillId="11" borderId="38" xfId="0" applyFont="1" applyFill="1" applyBorder="1" applyAlignment="1" applyProtection="1">
      <alignment horizontal="left" vertical="center"/>
      <protection locked="0"/>
    </xf>
    <xf numFmtId="0" fontId="7" fillId="11" borderId="19" xfId="0" applyFont="1" applyFill="1" applyBorder="1" applyAlignment="1" applyProtection="1">
      <alignment horizontal="left" vertical="center"/>
      <protection locked="0"/>
    </xf>
    <xf numFmtId="180" fontId="14" fillId="0" borderId="75" xfId="10" applyNumberFormat="1" applyFont="1" applyFill="1" applyBorder="1" applyAlignment="1">
      <alignment vertical="center" shrinkToFit="1"/>
    </xf>
    <xf numFmtId="182" fontId="14" fillId="0" borderId="84" xfId="10" applyNumberFormat="1" applyFont="1" applyFill="1" applyBorder="1" applyAlignment="1">
      <alignment vertical="center" shrinkToFit="1"/>
    </xf>
    <xf numFmtId="0" fontId="14" fillId="0" borderId="74" xfId="10" applyFont="1" applyFill="1" applyBorder="1" applyAlignment="1">
      <alignment horizontal="center" vertical="center" shrinkToFit="1"/>
    </xf>
    <xf numFmtId="0" fontId="14" fillId="0" borderId="54" xfId="10" applyFont="1" applyFill="1" applyBorder="1" applyAlignment="1" applyProtection="1">
      <alignment vertical="center" shrinkToFit="1"/>
      <protection locked="0"/>
    </xf>
    <xf numFmtId="181" fontId="14" fillId="0" borderId="1" xfId="10" applyNumberFormat="1" applyFont="1" applyFill="1" applyBorder="1" applyAlignment="1" applyProtection="1">
      <alignment horizontal="center" vertical="center" shrinkToFit="1"/>
      <protection locked="0"/>
    </xf>
    <xf numFmtId="0" fontId="14" fillId="0" borderId="47" xfId="10" applyFont="1" applyFill="1" applyBorder="1" applyAlignment="1">
      <alignment horizontal="center" vertical="center" shrinkToFit="1"/>
    </xf>
    <xf numFmtId="0" fontId="14" fillId="0" borderId="15" xfId="10" applyFont="1" applyFill="1" applyBorder="1" applyAlignment="1" applyProtection="1">
      <alignment vertical="center" shrinkToFit="1"/>
      <protection locked="0"/>
    </xf>
    <xf numFmtId="181" fontId="14" fillId="0" borderId="31" xfId="10" applyNumberFormat="1" applyFont="1" applyFill="1" applyBorder="1" applyAlignment="1" applyProtection="1">
      <alignment horizontal="center" vertical="center" shrinkToFit="1"/>
      <protection locked="0"/>
    </xf>
    <xf numFmtId="180" fontId="14" fillId="0" borderId="15" xfId="10" applyNumberFormat="1" applyFont="1" applyFill="1" applyBorder="1" applyAlignment="1" applyProtection="1">
      <alignment vertical="center" shrinkToFit="1"/>
      <protection locked="0"/>
    </xf>
    <xf numFmtId="180" fontId="14" fillId="0" borderId="13" xfId="10" applyNumberFormat="1" applyFont="1" applyFill="1" applyBorder="1" applyAlignment="1" applyProtection="1">
      <alignment vertical="center" shrinkToFit="1"/>
      <protection locked="0"/>
    </xf>
    <xf numFmtId="0" fontId="14" fillId="0" borderId="28" xfId="10" applyFont="1" applyFill="1" applyBorder="1" applyAlignment="1">
      <alignment horizontal="center" vertical="center" shrinkToFit="1"/>
    </xf>
    <xf numFmtId="181" fontId="14" fillId="0" borderId="16" xfId="10" applyNumberFormat="1" applyFont="1" applyFill="1" applyBorder="1" applyAlignment="1" applyProtection="1">
      <alignment horizontal="center" vertical="center" shrinkToFit="1"/>
      <protection locked="0"/>
    </xf>
    <xf numFmtId="180" fontId="14" fillId="0" borderId="29" xfId="10" applyNumberFormat="1" applyFont="1" applyFill="1" applyBorder="1" applyAlignment="1" applyProtection="1">
      <alignment vertical="center" shrinkToFit="1"/>
      <protection locked="0"/>
    </xf>
    <xf numFmtId="180" fontId="14" fillId="0" borderId="14" xfId="10" applyNumberFormat="1" applyFont="1" applyFill="1" applyBorder="1" applyAlignment="1" applyProtection="1">
      <alignment vertical="center" shrinkToFit="1"/>
      <protection locked="0"/>
    </xf>
    <xf numFmtId="0" fontId="14" fillId="0" borderId="83" xfId="10" applyFont="1" applyFill="1" applyBorder="1" applyAlignment="1">
      <alignment vertical="center" shrinkToFit="1"/>
    </xf>
    <xf numFmtId="180" fontId="14" fillId="0" borderId="70" xfId="10" applyNumberFormat="1" applyFont="1" applyFill="1" applyBorder="1" applyAlignment="1">
      <alignment vertical="center" shrinkToFit="1"/>
    </xf>
    <xf numFmtId="180" fontId="14" fillId="0" borderId="81" xfId="10" applyNumberFormat="1" applyFont="1" applyFill="1" applyBorder="1" applyAlignment="1">
      <alignment vertical="center" shrinkToFit="1"/>
    </xf>
    <xf numFmtId="0" fontId="8" fillId="0" borderId="24" xfId="12" applyFont="1" applyFill="1" applyBorder="1"/>
    <xf numFmtId="0" fontId="8" fillId="0" borderId="71" xfId="12" applyFont="1" applyFill="1" applyBorder="1"/>
    <xf numFmtId="180" fontId="14" fillId="0" borderId="0" xfId="10" applyNumberFormat="1" applyFont="1" applyFill="1" applyAlignment="1">
      <alignment vertical="center" shrinkToFit="1"/>
    </xf>
    <xf numFmtId="0" fontId="8" fillId="0" borderId="0" xfId="12" applyFont="1" applyFill="1"/>
    <xf numFmtId="0" fontId="5" fillId="0" borderId="47" xfId="9" applyFont="1" applyFill="1" applyBorder="1" applyAlignment="1" applyProtection="1">
      <alignment horizontal="center" vertical="center" shrinkToFit="1"/>
      <protection locked="0"/>
    </xf>
    <xf numFmtId="0" fontId="5" fillId="0" borderId="15" xfId="9" applyFont="1" applyFill="1" applyBorder="1" applyAlignment="1" applyProtection="1">
      <alignment horizontal="center" vertical="center" shrinkToFit="1"/>
      <protection locked="0"/>
    </xf>
    <xf numFmtId="180" fontId="5" fillId="0" borderId="15" xfId="13" applyNumberFormat="1" applyFont="1" applyFill="1" applyBorder="1" applyAlignment="1" applyProtection="1">
      <alignment horizontal="right" vertical="center" shrinkToFit="1"/>
      <protection locked="0"/>
    </xf>
    <xf numFmtId="180" fontId="5" fillId="0" borderId="65" xfId="13" applyNumberFormat="1" applyFont="1" applyFill="1" applyBorder="1" applyAlignment="1" applyProtection="1">
      <alignment horizontal="right" vertical="center" shrinkToFit="1"/>
      <protection locked="0"/>
    </xf>
    <xf numFmtId="180" fontId="5" fillId="0" borderId="22" xfId="13" applyNumberFormat="1" applyFont="1" applyFill="1" applyBorder="1" applyAlignment="1" applyProtection="1">
      <alignment horizontal="right" vertical="center" shrinkToFit="1"/>
      <protection locked="0"/>
    </xf>
    <xf numFmtId="0" fontId="5" fillId="0" borderId="60" xfId="9" applyFont="1" applyFill="1" applyBorder="1" applyAlignment="1" applyProtection="1">
      <alignment horizontal="center" vertical="center" shrinkToFit="1"/>
      <protection locked="0"/>
    </xf>
    <xf numFmtId="0" fontId="5" fillId="0" borderId="53" xfId="9" applyFont="1" applyFill="1" applyBorder="1" applyAlignment="1" applyProtection="1">
      <alignment horizontal="center" vertical="center" shrinkToFit="1"/>
      <protection locked="0"/>
    </xf>
    <xf numFmtId="180" fontId="5" fillId="0" borderId="53" xfId="13" applyNumberFormat="1" applyFont="1" applyFill="1" applyBorder="1" applyAlignment="1" applyProtection="1">
      <alignment horizontal="right" vertical="center" shrinkToFit="1"/>
      <protection locked="0"/>
    </xf>
    <xf numFmtId="180" fontId="5" fillId="0" borderId="2" xfId="13" applyNumberFormat="1" applyFont="1" applyFill="1" applyBorder="1" applyAlignment="1" applyProtection="1">
      <alignment horizontal="right" vertical="center" shrinkToFit="1"/>
      <protection locked="0"/>
    </xf>
    <xf numFmtId="180" fontId="5" fillId="0" borderId="55" xfId="13" applyNumberFormat="1" applyFont="1" applyFill="1" applyBorder="1" applyAlignment="1" applyProtection="1">
      <alignment horizontal="right" vertical="center" shrinkToFit="1"/>
      <protection locked="0"/>
    </xf>
    <xf numFmtId="180" fontId="5" fillId="0" borderId="75" xfId="13" applyNumberFormat="1" applyFont="1" applyFill="1" applyBorder="1" applyAlignment="1" applyProtection="1">
      <alignment horizontal="right" vertical="center"/>
    </xf>
    <xf numFmtId="180" fontId="5" fillId="0" borderId="70" xfId="13" applyNumberFormat="1" applyFont="1" applyFill="1" applyBorder="1" applyAlignment="1" applyProtection="1">
      <alignment horizontal="right" vertical="center"/>
    </xf>
    <xf numFmtId="180" fontId="5" fillId="0" borderId="84" xfId="13" applyNumberFormat="1" applyFont="1" applyFill="1" applyBorder="1" applyAlignment="1" applyProtection="1">
      <alignment horizontal="right" vertical="center"/>
    </xf>
    <xf numFmtId="38" fontId="5" fillId="0" borderId="10" xfId="6" applyFont="1" applyFill="1" applyBorder="1" applyAlignment="1" applyProtection="1">
      <alignment vertical="center"/>
    </xf>
    <xf numFmtId="38" fontId="5" fillId="0" borderId="56" xfId="6" applyFont="1" applyFill="1" applyBorder="1" applyAlignment="1" applyProtection="1">
      <alignment vertical="center"/>
    </xf>
    <xf numFmtId="38" fontId="5" fillId="0" borderId="29" xfId="6" applyFont="1" applyFill="1" applyBorder="1" applyAlignment="1" applyProtection="1">
      <alignment vertical="center"/>
    </xf>
    <xf numFmtId="38" fontId="5" fillId="0" borderId="29" xfId="0" applyNumberFormat="1" applyFont="1" applyFill="1" applyBorder="1">
      <alignment vertical="center"/>
    </xf>
    <xf numFmtId="38" fontId="5" fillId="0" borderId="45" xfId="6" applyFont="1" applyFill="1" applyBorder="1" applyAlignment="1" applyProtection="1">
      <alignment vertical="center"/>
    </xf>
    <xf numFmtId="38" fontId="5" fillId="0" borderId="30" xfId="0" applyNumberFormat="1" applyFont="1" applyFill="1" applyBorder="1">
      <alignment vertical="center"/>
    </xf>
    <xf numFmtId="0" fontId="5" fillId="0" borderId="23" xfId="0" applyFont="1" applyFill="1" applyBorder="1" applyAlignment="1">
      <alignment vertical="top" wrapText="1"/>
    </xf>
    <xf numFmtId="0" fontId="5" fillId="0" borderId="0" xfId="0" applyFont="1" applyFill="1" applyAlignment="1">
      <alignment vertical="top" wrapText="1"/>
    </xf>
    <xf numFmtId="0" fontId="79" fillId="3" borderId="74" xfId="9" applyFont="1" applyFill="1" applyBorder="1" applyAlignment="1">
      <alignment horizontal="center" vertical="center"/>
    </xf>
    <xf numFmtId="0" fontId="79" fillId="3" borderId="54" xfId="9" applyFont="1" applyFill="1" applyBorder="1" applyAlignment="1">
      <alignment horizontal="center" vertical="center"/>
    </xf>
    <xf numFmtId="180" fontId="79" fillId="3" borderId="54" xfId="13" applyNumberFormat="1" applyFont="1" applyFill="1" applyBorder="1" applyAlignment="1" applyProtection="1">
      <alignment horizontal="right" vertical="center"/>
    </xf>
    <xf numFmtId="0" fontId="79" fillId="0" borderId="74" xfId="0" applyFont="1" applyFill="1" applyBorder="1" applyAlignment="1">
      <alignment horizontal="center" vertical="center"/>
    </xf>
    <xf numFmtId="0" fontId="79" fillId="0" borderId="54" xfId="0" applyFont="1" applyFill="1" applyBorder="1" applyAlignment="1">
      <alignment horizontal="center" vertical="center"/>
    </xf>
    <xf numFmtId="38" fontId="79" fillId="0" borderId="54" xfId="6" applyFont="1" applyFill="1" applyBorder="1" applyAlignment="1" applyProtection="1">
      <alignment vertical="center"/>
    </xf>
    <xf numFmtId="38" fontId="79" fillId="0" borderId="10" xfId="6" applyFont="1" applyFill="1" applyBorder="1" applyAlignment="1" applyProtection="1">
      <alignment vertical="center"/>
    </xf>
    <xf numFmtId="38" fontId="79" fillId="0" borderId="56" xfId="6" applyFont="1" applyFill="1" applyBorder="1" applyAlignment="1" applyProtection="1">
      <alignment vertical="center"/>
    </xf>
    <xf numFmtId="183" fontId="0" fillId="0" borderId="28" xfId="0" applyNumberFormat="1" applyFill="1" applyBorder="1" applyAlignment="1" applyProtection="1">
      <alignment horizontal="center" vertical="center" wrapText="1"/>
      <protection locked="0"/>
    </xf>
    <xf numFmtId="0" fontId="0" fillId="11" borderId="30" xfId="0" applyFill="1" applyBorder="1" applyAlignment="1" applyProtection="1">
      <alignment horizontal="center" vertical="center" wrapText="1" shrinkToFit="1"/>
      <protection locked="0"/>
    </xf>
    <xf numFmtId="3" fontId="0" fillId="11" borderId="45" xfId="0" applyNumberFormat="1" applyFill="1" applyBorder="1" applyAlignment="1" applyProtection="1">
      <alignment horizontal="center" vertical="center" shrinkToFit="1"/>
      <protection locked="0"/>
    </xf>
    <xf numFmtId="0" fontId="0" fillId="11" borderId="29" xfId="0" applyFill="1" applyBorder="1" applyAlignment="1" applyProtection="1">
      <alignment horizontal="center" vertical="center" shrinkToFit="1"/>
      <protection locked="0"/>
    </xf>
    <xf numFmtId="9" fontId="0" fillId="11" borderId="29" xfId="0" applyNumberFormat="1" applyFill="1" applyBorder="1" applyAlignment="1" applyProtection="1">
      <alignment horizontal="center" vertical="center" shrinkToFit="1"/>
      <protection locked="0"/>
    </xf>
    <xf numFmtId="3" fontId="0" fillId="11" borderId="46" xfId="0" applyNumberFormat="1" applyFill="1" applyBorder="1" applyAlignment="1" applyProtection="1">
      <alignment horizontal="center" vertical="center" shrinkToFit="1"/>
      <protection locked="0"/>
    </xf>
    <xf numFmtId="3" fontId="0" fillId="11" borderId="28" xfId="0" applyNumberFormat="1" applyFill="1" applyBorder="1" applyAlignment="1" applyProtection="1">
      <alignment horizontal="center" vertical="center" shrinkToFit="1"/>
      <protection locked="0"/>
    </xf>
    <xf numFmtId="3" fontId="0" fillId="11" borderId="30" xfId="0" applyNumberFormat="1" applyFill="1" applyBorder="1" applyAlignment="1" applyProtection="1">
      <alignment horizontal="center" vertical="center" shrinkToFit="1"/>
      <protection locked="0"/>
    </xf>
    <xf numFmtId="182" fontId="0" fillId="11" borderId="28" xfId="0" applyNumberFormat="1" applyFill="1" applyBorder="1" applyAlignment="1">
      <alignment horizontal="center" vertical="center"/>
    </xf>
    <xf numFmtId="182" fontId="0" fillId="11" borderId="30" xfId="0" applyNumberFormat="1" applyFill="1" applyBorder="1" applyAlignment="1">
      <alignment horizontal="center" vertical="center"/>
    </xf>
    <xf numFmtId="0" fontId="0" fillId="2" borderId="29" xfId="0" applyFill="1" applyBorder="1" applyAlignment="1" applyProtection="1">
      <alignment horizontal="center" vertical="center" shrinkToFit="1"/>
      <protection locked="0"/>
    </xf>
    <xf numFmtId="0" fontId="7" fillId="0" borderId="39" xfId="0" applyFont="1" applyBorder="1" applyAlignment="1">
      <alignment vertical="center"/>
    </xf>
    <xf numFmtId="0" fontId="7" fillId="0" borderId="11" xfId="0" applyFont="1" applyBorder="1" applyAlignment="1">
      <alignment vertical="center"/>
    </xf>
    <xf numFmtId="0" fontId="7" fillId="0" borderId="7" xfId="0" applyFont="1" applyBorder="1" applyAlignment="1">
      <alignment vertical="center"/>
    </xf>
    <xf numFmtId="0" fontId="7" fillId="0" borderId="52" xfId="0" applyFont="1" applyFill="1" applyBorder="1" applyAlignment="1">
      <alignment horizontal="right" vertical="center"/>
    </xf>
    <xf numFmtId="0" fontId="7" fillId="0" borderId="66" xfId="0" applyFont="1" applyFill="1" applyBorder="1" applyAlignment="1">
      <alignment horizontal="right" vertical="center"/>
    </xf>
    <xf numFmtId="0" fontId="7" fillId="0" borderId="7" xfId="0" applyFont="1" applyFill="1" applyBorder="1" applyAlignment="1">
      <alignment horizontal="right" vertical="center"/>
    </xf>
    <xf numFmtId="0" fontId="5" fillId="0" borderId="0" xfId="0" applyFont="1" applyAlignment="1">
      <alignment horizontal="left" vertical="center"/>
    </xf>
    <xf numFmtId="0" fontId="7" fillId="0" borderId="71" xfId="0" applyFont="1" applyFill="1" applyBorder="1" applyAlignment="1">
      <alignment horizontal="right" vertical="center" shrinkToFit="1"/>
    </xf>
    <xf numFmtId="0" fontId="7" fillId="0" borderId="67" xfId="8" applyFont="1" applyBorder="1">
      <alignment vertical="center"/>
    </xf>
    <xf numFmtId="0" fontId="7" fillId="0" borderId="31" xfId="8" applyFont="1" applyBorder="1">
      <alignment vertical="center"/>
    </xf>
    <xf numFmtId="0" fontId="7" fillId="0" borderId="66" xfId="8" applyFont="1" applyBorder="1">
      <alignment vertical="center"/>
    </xf>
    <xf numFmtId="0" fontId="7" fillId="0" borderId="43" xfId="8" applyFont="1" applyBorder="1">
      <alignment vertical="center"/>
    </xf>
    <xf numFmtId="0" fontId="7" fillId="0" borderId="44" xfId="8" applyFont="1" applyBorder="1">
      <alignment vertical="center"/>
    </xf>
    <xf numFmtId="0" fontId="7" fillId="0" borderId="64" xfId="8" applyFont="1" applyBorder="1">
      <alignment vertical="center"/>
    </xf>
    <xf numFmtId="0" fontId="6" fillId="0" borderId="0" xfId="0" applyFont="1" applyFill="1" applyAlignment="1">
      <alignment horizontal="center" vertical="center"/>
    </xf>
    <xf numFmtId="0" fontId="65"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0" fillId="0" borderId="18" xfId="0" applyBorder="1" applyAlignment="1">
      <alignment horizontal="center" vertical="center"/>
    </xf>
    <xf numFmtId="0" fontId="0" fillId="0" borderId="104" xfId="0" applyBorder="1" applyAlignment="1">
      <alignment horizontal="center" vertical="center" wrapText="1"/>
    </xf>
    <xf numFmtId="0" fontId="0" fillId="0" borderId="105" xfId="0" applyBorder="1" applyAlignment="1">
      <alignment vertical="center" wrapText="1"/>
    </xf>
    <xf numFmtId="0" fontId="0" fillId="0" borderId="18" xfId="0" applyBorder="1" applyAlignment="1">
      <alignment horizontal="center" vertical="center" wrapText="1"/>
    </xf>
    <xf numFmtId="0" fontId="0" fillId="0" borderId="107" xfId="0" applyBorder="1" applyAlignment="1">
      <alignment horizontal="center" vertical="center" wrapText="1"/>
    </xf>
    <xf numFmtId="0" fontId="0" fillId="0" borderId="101" xfId="0" applyBorder="1" applyAlignment="1">
      <alignment vertical="center" wrapText="1"/>
    </xf>
    <xf numFmtId="0" fontId="0" fillId="0" borderId="108" xfId="0" applyBorder="1" applyAlignment="1">
      <alignment horizontal="center" vertical="center" wrapText="1"/>
    </xf>
    <xf numFmtId="0" fontId="0" fillId="0" borderId="10" xfId="0" applyBorder="1" applyAlignment="1">
      <alignment vertical="center" wrapText="1"/>
    </xf>
    <xf numFmtId="0" fontId="0" fillId="0" borderId="109" xfId="0" applyBorder="1" applyAlignment="1">
      <alignment horizontal="left" vertical="center" wrapText="1"/>
    </xf>
    <xf numFmtId="0" fontId="0" fillId="0" borderId="114" xfId="0" applyBorder="1" applyAlignment="1">
      <alignment horizontal="center" vertical="center" wrapText="1"/>
    </xf>
    <xf numFmtId="0" fontId="0" fillId="0" borderId="115" xfId="0" applyBorder="1" applyAlignment="1">
      <alignment vertical="center" wrapText="1"/>
    </xf>
    <xf numFmtId="0" fontId="0" fillId="0" borderId="100" xfId="0" applyBorder="1" applyAlignment="1">
      <alignment horizontal="center" vertical="center" wrapText="1"/>
    </xf>
    <xf numFmtId="0" fontId="0" fillId="0" borderId="3" xfId="0" applyBorder="1" applyAlignment="1">
      <alignment vertical="center" wrapText="1"/>
    </xf>
    <xf numFmtId="0" fontId="0" fillId="0" borderId="6" xfId="0" applyBorder="1" applyAlignment="1">
      <alignment horizontal="center" vertical="center"/>
    </xf>
    <xf numFmtId="0" fontId="0" fillId="0" borderId="109" xfId="0" applyBorder="1">
      <alignment vertical="center"/>
    </xf>
    <xf numFmtId="0" fontId="0" fillId="0" borderId="109" xfId="0" applyBorder="1" applyAlignment="1">
      <alignment vertical="center" wrapText="1"/>
    </xf>
    <xf numFmtId="0" fontId="0" fillId="0" borderId="6" xfId="0" applyBorder="1">
      <alignment vertical="center"/>
    </xf>
    <xf numFmtId="0" fontId="0" fillId="0" borderId="5" xfId="0" applyBorder="1">
      <alignment vertical="center"/>
    </xf>
    <xf numFmtId="0" fontId="15" fillId="0" borderId="0" xfId="0" applyFont="1" applyAlignment="1">
      <alignment horizontal="center" vertical="center"/>
    </xf>
    <xf numFmtId="0" fontId="0" fillId="0" borderId="108" xfId="0" applyBorder="1" applyAlignment="1">
      <alignment horizontal="center" vertical="center"/>
    </xf>
    <xf numFmtId="0" fontId="0" fillId="0" borderId="119" xfId="0" applyBorder="1" applyAlignment="1">
      <alignment horizontal="center" vertical="center" wrapText="1"/>
    </xf>
    <xf numFmtId="0" fontId="0" fillId="0" borderId="120" xfId="0" applyBorder="1" applyAlignment="1">
      <alignment vertical="center" wrapText="1"/>
    </xf>
    <xf numFmtId="0" fontId="0" fillId="0" borderId="2" xfId="0" applyBorder="1">
      <alignment vertical="center"/>
    </xf>
    <xf numFmtId="0" fontId="0" fillId="0" borderId="4" xfId="0" applyBorder="1">
      <alignment vertical="center"/>
    </xf>
    <xf numFmtId="0" fontId="0" fillId="0" borderId="119" xfId="0" applyBorder="1">
      <alignment vertical="center"/>
    </xf>
    <xf numFmtId="0" fontId="0" fillId="0" borderId="3" xfId="0" applyBorder="1">
      <alignment vertical="center"/>
    </xf>
    <xf numFmtId="0" fontId="0" fillId="0" borderId="104" xfId="0" applyBorder="1" applyAlignment="1">
      <alignment horizontal="center" vertical="center"/>
    </xf>
    <xf numFmtId="0" fontId="0" fillId="0" borderId="9" xfId="0" applyBorder="1">
      <alignment vertical="center"/>
    </xf>
    <xf numFmtId="0" fontId="0" fillId="0" borderId="110" xfId="0" applyBorder="1">
      <alignment vertical="center"/>
    </xf>
    <xf numFmtId="0" fontId="0" fillId="0" borderId="111" xfId="0" applyBorder="1">
      <alignment vertical="center"/>
    </xf>
    <xf numFmtId="0" fontId="0" fillId="0" borderId="121" xfId="0" applyBorder="1">
      <alignment vertical="center"/>
    </xf>
    <xf numFmtId="0" fontId="0" fillId="0" borderId="1" xfId="0" applyBorder="1">
      <alignment vertical="center"/>
    </xf>
    <xf numFmtId="0" fontId="0" fillId="0" borderId="114" xfId="0" applyBorder="1" applyAlignment="1">
      <alignment horizontal="center" vertical="center"/>
    </xf>
    <xf numFmtId="0" fontId="0" fillId="0" borderId="119" xfId="0" applyBorder="1" applyAlignment="1">
      <alignment horizontal="center" vertical="center"/>
    </xf>
    <xf numFmtId="0" fontId="0" fillId="0" borderId="4" xfId="0" applyBorder="1" applyAlignment="1">
      <alignment horizontal="center" vertical="center"/>
    </xf>
    <xf numFmtId="0" fontId="55" fillId="0" borderId="1" xfId="0" applyFont="1" applyBorder="1">
      <alignment vertical="center"/>
    </xf>
    <xf numFmtId="0" fontId="15" fillId="0" borderId="1" xfId="0" applyFont="1" applyBorder="1">
      <alignment vertical="center"/>
    </xf>
    <xf numFmtId="0" fontId="0" fillId="0" borderId="107" xfId="0" applyBorder="1" applyAlignment="1">
      <alignment horizontal="center" vertical="center"/>
    </xf>
    <xf numFmtId="0" fontId="0" fillId="0" borderId="125" xfId="0" applyBorder="1" applyAlignment="1">
      <alignment vertical="center" wrapText="1"/>
    </xf>
    <xf numFmtId="0" fontId="0" fillId="0" borderId="126" xfId="0" applyBorder="1" applyAlignment="1">
      <alignment horizontal="center" vertical="center"/>
    </xf>
    <xf numFmtId="0" fontId="0" fillId="3" borderId="6" xfId="0" applyFill="1" applyBorder="1" applyAlignment="1">
      <alignment vertical="center" wrapText="1"/>
    </xf>
    <xf numFmtId="0" fontId="0" fillId="0" borderId="128" xfId="0" applyBorder="1" applyAlignment="1">
      <alignment horizontal="center" vertical="center"/>
    </xf>
    <xf numFmtId="0" fontId="38" fillId="0" borderId="105" xfId="0" applyFont="1" applyBorder="1" applyAlignment="1">
      <alignment vertical="center" wrapText="1"/>
    </xf>
    <xf numFmtId="0" fontId="0" fillId="0" borderId="10" xfId="0" applyBorder="1">
      <alignment vertical="center"/>
    </xf>
    <xf numFmtId="0" fontId="0" fillId="0" borderId="130" xfId="0" applyBorder="1" applyAlignment="1">
      <alignment vertical="center" wrapText="1"/>
    </xf>
    <xf numFmtId="0" fontId="0" fillId="0" borderId="130" xfId="0" applyBorder="1">
      <alignment vertical="center"/>
    </xf>
    <xf numFmtId="0" fontId="0" fillId="0" borderId="134" xfId="0" applyBorder="1">
      <alignment vertical="center"/>
    </xf>
    <xf numFmtId="0" fontId="55" fillId="0" borderId="1" xfId="0" applyFont="1" applyBorder="1" applyAlignment="1">
      <alignment horizontal="left" vertical="center"/>
    </xf>
    <xf numFmtId="0" fontId="15" fillId="0" borderId="1" xfId="0" applyFont="1" applyBorder="1" applyAlignment="1">
      <alignment horizontal="left" vertical="center" wrapText="1"/>
    </xf>
    <xf numFmtId="0" fontId="55" fillId="0" borderId="0" xfId="0" applyFont="1" applyAlignment="1">
      <alignment horizontal="center" vertical="center"/>
    </xf>
    <xf numFmtId="0" fontId="0" fillId="0" borderId="136" xfId="0" applyBorder="1" applyAlignment="1">
      <alignment vertical="center" wrapText="1"/>
    </xf>
    <xf numFmtId="0" fontId="0" fillId="0" borderId="135" xfId="0" applyBorder="1">
      <alignment vertical="center"/>
    </xf>
    <xf numFmtId="0" fontId="0" fillId="0" borderId="118" xfId="0" applyBorder="1" applyAlignment="1">
      <alignment vertical="center" wrapText="1"/>
    </xf>
    <xf numFmtId="0" fontId="0" fillId="0" borderId="111" xfId="0" applyBorder="1" applyAlignment="1">
      <alignment vertical="center" wrapText="1"/>
    </xf>
    <xf numFmtId="0" fontId="0" fillId="0" borderId="127" xfId="0" applyBorder="1" applyAlignment="1">
      <alignment vertical="center" wrapText="1"/>
    </xf>
    <xf numFmtId="0" fontId="0" fillId="0" borderId="118" xfId="0" applyBorder="1">
      <alignment vertical="center"/>
    </xf>
    <xf numFmtId="0" fontId="0" fillId="0" borderId="127" xfId="0" applyBorder="1">
      <alignment vertical="center"/>
    </xf>
    <xf numFmtId="0" fontId="0" fillId="0" borderId="120" xfId="0" applyBorder="1">
      <alignment vertical="center"/>
    </xf>
    <xf numFmtId="0" fontId="0" fillId="0" borderId="110" xfId="0" applyBorder="1" applyAlignment="1">
      <alignment vertical="center" wrapText="1"/>
    </xf>
    <xf numFmtId="0" fontId="0" fillId="0" borderId="105" xfId="0" applyBorder="1">
      <alignment vertical="center"/>
    </xf>
    <xf numFmtId="0" fontId="0" fillId="0" borderId="111" xfId="0" applyBorder="1" applyAlignment="1">
      <alignment horizontal="center" vertical="center"/>
    </xf>
    <xf numFmtId="0" fontId="0" fillId="0" borderId="4" xfId="0" applyBorder="1" applyAlignment="1">
      <alignment vertical="top" wrapText="1"/>
    </xf>
    <xf numFmtId="0" fontId="0" fillId="0" borderId="105" xfId="0" applyBorder="1" applyAlignment="1">
      <alignment horizontal="left" vertical="center" wrapText="1"/>
    </xf>
    <xf numFmtId="0" fontId="0" fillId="0" borderId="105" xfId="0" applyBorder="1" applyAlignment="1">
      <alignment wrapText="1"/>
    </xf>
    <xf numFmtId="0" fontId="55" fillId="0" borderId="1" xfId="0" applyFont="1" applyBorder="1" applyAlignment="1">
      <alignment horizontal="left" vertical="center" wrapText="1"/>
    </xf>
    <xf numFmtId="0" fontId="55" fillId="0" borderId="1" xfId="0" applyFont="1" applyBorder="1" applyAlignment="1">
      <alignment horizontal="center" vertical="center"/>
    </xf>
    <xf numFmtId="0" fontId="38" fillId="0" borderId="115" xfId="0" applyFont="1" applyBorder="1" applyAlignment="1">
      <alignment vertical="center" wrapText="1"/>
    </xf>
    <xf numFmtId="0" fontId="0" fillId="0" borderId="129" xfId="0" applyBorder="1" applyAlignment="1">
      <alignment vertical="center" wrapText="1"/>
    </xf>
    <xf numFmtId="0" fontId="38" fillId="0" borderId="105" xfId="0" applyFont="1" applyBorder="1">
      <alignment vertical="center"/>
    </xf>
    <xf numFmtId="0" fontId="0" fillId="0" borderId="134" xfId="0" applyBorder="1" applyAlignment="1">
      <alignment vertical="center" wrapText="1"/>
    </xf>
    <xf numFmtId="0" fontId="0" fillId="0" borderId="125" xfId="0" applyBorder="1">
      <alignment vertical="center"/>
    </xf>
    <xf numFmtId="0" fontId="66" fillId="0" borderId="23" xfId="9" applyFont="1" applyFill="1" applyBorder="1" applyAlignment="1">
      <alignment vertical="center" wrapText="1"/>
    </xf>
    <xf numFmtId="0" fontId="78" fillId="0" borderId="23" xfId="9" applyFont="1" applyFill="1" applyBorder="1" applyAlignment="1">
      <alignment vertical="center" wrapText="1"/>
    </xf>
    <xf numFmtId="38" fontId="68" fillId="0" borderId="53" xfId="10" applyNumberFormat="1" applyFont="1" applyFill="1" applyBorder="1" applyAlignment="1" applyProtection="1">
      <alignment vertical="center" wrapText="1" shrinkToFit="1"/>
      <protection locked="0"/>
    </xf>
    <xf numFmtId="0" fontId="5" fillId="0" borderId="144" xfId="0" applyFont="1" applyFill="1" applyBorder="1" applyAlignment="1">
      <alignment horizontal="distributed" vertical="center"/>
    </xf>
    <xf numFmtId="0" fontId="5" fillId="0" borderId="145" xfId="0" applyFont="1" applyFill="1" applyBorder="1" applyAlignment="1">
      <alignment horizontal="distributed" vertical="center"/>
    </xf>
    <xf numFmtId="0" fontId="5" fillId="0" borderId="146" xfId="9" applyFont="1" applyFill="1" applyBorder="1" applyAlignment="1">
      <alignment horizontal="distributed" vertical="center"/>
    </xf>
    <xf numFmtId="0" fontId="5" fillId="0" borderId="144" xfId="9" applyFont="1" applyFill="1" applyBorder="1" applyAlignment="1">
      <alignment horizontal="distributed" vertical="center"/>
    </xf>
    <xf numFmtId="0" fontId="5" fillId="0" borderId="145" xfId="9" applyFont="1" applyFill="1" applyBorder="1" applyAlignment="1">
      <alignment horizontal="distributed" vertical="center"/>
    </xf>
    <xf numFmtId="0" fontId="5" fillId="0" borderId="146" xfId="0" applyFont="1" applyFill="1" applyBorder="1" applyAlignment="1">
      <alignment horizontal="distributed" vertical="center"/>
    </xf>
    <xf numFmtId="0" fontId="0" fillId="0" borderId="111" xfId="0" applyBorder="1" applyAlignment="1">
      <alignment horizontal="left" vertical="center"/>
    </xf>
    <xf numFmtId="0" fontId="0" fillId="0" borderId="110"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wrapText="1"/>
    </xf>
    <xf numFmtId="0" fontId="0" fillId="0" borderId="4" xfId="0" applyBorder="1" applyAlignment="1">
      <alignment horizontal="left" vertical="center"/>
    </xf>
    <xf numFmtId="0" fontId="15" fillId="0" borderId="1" xfId="0" applyFont="1" applyBorder="1" applyAlignment="1">
      <alignment horizontal="center" vertical="center"/>
    </xf>
    <xf numFmtId="0" fontId="0" fillId="0" borderId="0" xfId="0" applyAlignment="1">
      <alignment vertical="top"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129" xfId="0" applyBorder="1" applyAlignment="1">
      <alignment horizontal="lef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5" xfId="0" applyBorder="1" applyAlignment="1">
      <alignment vertical="center" wrapText="1"/>
    </xf>
    <xf numFmtId="0" fontId="83" fillId="14" borderId="98" xfId="0" applyFont="1" applyFill="1" applyBorder="1" applyAlignment="1">
      <alignment horizontal="center" vertical="center"/>
    </xf>
    <xf numFmtId="0" fontId="83" fillId="14" borderId="17" xfId="0" applyFont="1" applyFill="1" applyBorder="1" applyAlignment="1">
      <alignment horizontal="center" vertical="center"/>
    </xf>
    <xf numFmtId="0" fontId="84" fillId="15" borderId="99" xfId="0" applyFont="1" applyFill="1" applyBorder="1">
      <alignment vertical="center"/>
    </xf>
    <xf numFmtId="0" fontId="84" fillId="15" borderId="100" xfId="0" applyFont="1" applyFill="1" applyBorder="1" applyAlignment="1">
      <alignment vertical="center" wrapText="1"/>
    </xf>
    <xf numFmtId="0" fontId="84" fillId="15" borderId="101" xfId="0" applyFont="1" applyFill="1" applyBorder="1" applyAlignment="1">
      <alignment vertical="center" wrapText="1"/>
    </xf>
    <xf numFmtId="0" fontId="61" fillId="0" borderId="0" xfId="0" applyFont="1">
      <alignment vertical="center"/>
    </xf>
    <xf numFmtId="0" fontId="84" fillId="15" borderId="100" xfId="0" applyFont="1" applyFill="1" applyBorder="1">
      <alignment vertical="center"/>
    </xf>
    <xf numFmtId="0" fontId="84" fillId="15" borderId="101" xfId="0" applyFont="1" applyFill="1" applyBorder="1">
      <alignment vertical="center"/>
    </xf>
    <xf numFmtId="0" fontId="83" fillId="14" borderId="15" xfId="0" applyFont="1" applyFill="1" applyBorder="1" applyAlignment="1">
      <alignment horizontal="center" vertical="center"/>
    </xf>
    <xf numFmtId="0" fontId="82" fillId="15" borderId="99" xfId="0" applyFont="1" applyFill="1" applyBorder="1" applyAlignment="1">
      <alignment horizontal="left" vertical="center"/>
    </xf>
    <xf numFmtId="0" fontId="82" fillId="15" borderId="100" xfId="0" applyFont="1" applyFill="1" applyBorder="1" applyAlignment="1">
      <alignment horizontal="center" vertical="center"/>
    </xf>
    <xf numFmtId="0" fontId="82" fillId="15" borderId="101" xfId="0" applyFont="1" applyFill="1" applyBorder="1" applyAlignment="1">
      <alignment horizontal="center" vertical="center"/>
    </xf>
    <xf numFmtId="0" fontId="82" fillId="15" borderId="99" xfId="0" applyFont="1" applyFill="1" applyBorder="1">
      <alignment vertical="center"/>
    </xf>
    <xf numFmtId="0" fontId="55" fillId="15" borderId="100" xfId="0" applyFont="1" applyFill="1" applyBorder="1">
      <alignment vertical="center"/>
    </xf>
    <xf numFmtId="0" fontId="55" fillId="15" borderId="100" xfId="0" applyFont="1" applyFill="1" applyBorder="1" applyAlignment="1">
      <alignment horizontal="center" vertical="center"/>
    </xf>
    <xf numFmtId="0" fontId="55" fillId="15" borderId="101" xfId="0" applyFont="1" applyFill="1" applyBorder="1">
      <alignment vertical="center"/>
    </xf>
    <xf numFmtId="0" fontId="38" fillId="0" borderId="122" xfId="0" applyFont="1" applyBorder="1" applyAlignment="1">
      <alignment vertical="center" wrapText="1"/>
    </xf>
    <xf numFmtId="0" fontId="19" fillId="17" borderId="15" xfId="0" applyFont="1" applyFill="1" applyBorder="1" applyAlignment="1">
      <alignment horizontal="center" vertical="center" wrapText="1"/>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5" fillId="0" borderId="0" xfId="0" applyFont="1" applyBorder="1">
      <alignment vertical="center"/>
    </xf>
    <xf numFmtId="0" fontId="5" fillId="0" borderId="4" xfId="0" applyFont="1" applyBorder="1">
      <alignment vertical="center"/>
    </xf>
    <xf numFmtId="0" fontId="5" fillId="0" borderId="6" xfId="0" applyFont="1" applyBorder="1" applyAlignment="1">
      <alignment horizontal="left" vertical="center"/>
    </xf>
    <xf numFmtId="0" fontId="5" fillId="0" borderId="15" xfId="0" applyFont="1" applyBorder="1">
      <alignment vertical="center"/>
    </xf>
    <xf numFmtId="0" fontId="6" fillId="0" borderId="147" xfId="0" applyFont="1" applyBorder="1" applyAlignment="1">
      <alignment horizontal="center" vertical="center"/>
    </xf>
    <xf numFmtId="0" fontId="6" fillId="0" borderId="148" xfId="0" applyFont="1" applyBorder="1" applyAlignment="1">
      <alignment horizontal="center" vertical="center"/>
    </xf>
    <xf numFmtId="0" fontId="6" fillId="0" borderId="149" xfId="0" applyFont="1" applyBorder="1" applyAlignment="1">
      <alignment horizontal="center" vertical="center"/>
    </xf>
    <xf numFmtId="0" fontId="6" fillId="0" borderId="150" xfId="0" applyFont="1" applyBorder="1" applyAlignment="1">
      <alignment horizontal="center" vertical="center"/>
    </xf>
    <xf numFmtId="0" fontId="79" fillId="0" borderId="151" xfId="0" applyFont="1" applyBorder="1">
      <alignment vertical="center"/>
    </xf>
    <xf numFmtId="0" fontId="5" fillId="0" borderId="152" xfId="0" applyFont="1" applyBorder="1" applyAlignment="1">
      <alignment horizontal="right" vertical="center"/>
    </xf>
    <xf numFmtId="0" fontId="5" fillId="0" borderId="153" xfId="0" applyFont="1" applyBorder="1">
      <alignment vertical="center"/>
    </xf>
    <xf numFmtId="0" fontId="5" fillId="0" borderId="154" xfId="0" applyFont="1" applyBorder="1">
      <alignment vertical="center"/>
    </xf>
    <xf numFmtId="0" fontId="5" fillId="0" borderId="155" xfId="0" applyFont="1" applyBorder="1">
      <alignment vertical="center"/>
    </xf>
    <xf numFmtId="0" fontId="5" fillId="0" borderId="156" xfId="0" applyFont="1" applyBorder="1">
      <alignment vertical="center"/>
    </xf>
    <xf numFmtId="0" fontId="26" fillId="0" borderId="0" xfId="9" applyFont="1" applyBorder="1" applyAlignment="1">
      <alignment vertical="top" wrapText="1"/>
    </xf>
    <xf numFmtId="0" fontId="25" fillId="0" borderId="0" xfId="9" applyFont="1" applyBorder="1"/>
    <xf numFmtId="0" fontId="26" fillId="0" borderId="0" xfId="9" applyFont="1" applyBorder="1" applyAlignment="1">
      <alignment vertical="top"/>
    </xf>
    <xf numFmtId="0" fontId="28" fillId="0" borderId="0" xfId="9" applyFont="1" applyBorder="1"/>
    <xf numFmtId="0" fontId="21" fillId="0" borderId="0" xfId="9" applyFont="1" applyBorder="1"/>
    <xf numFmtId="38" fontId="23" fillId="0" borderId="75" xfId="10" applyNumberFormat="1" applyFont="1" applyFill="1" applyBorder="1" applyAlignment="1" applyProtection="1">
      <alignment vertical="center" shrinkToFit="1"/>
      <protection locked="0"/>
    </xf>
    <xf numFmtId="3" fontId="25" fillId="0" borderId="0" xfId="9" applyNumberFormat="1" applyFont="1" applyFill="1"/>
    <xf numFmtId="0" fontId="27" fillId="0" borderId="0" xfId="9" applyFont="1"/>
    <xf numFmtId="38" fontId="25" fillId="0" borderId="0" xfId="6" applyFont="1" applyAlignment="1"/>
    <xf numFmtId="0" fontId="26" fillId="0" borderId="0" xfId="9" applyFont="1" applyBorder="1" applyAlignment="1">
      <alignment horizontal="left" vertical="top"/>
    </xf>
    <xf numFmtId="0" fontId="29" fillId="0" borderId="0" xfId="9" applyFont="1" applyBorder="1"/>
    <xf numFmtId="38" fontId="23" fillId="0" borderId="5" xfId="10" applyNumberFormat="1" applyFont="1" applyFill="1" applyBorder="1" applyAlignment="1" applyProtection="1">
      <alignment vertical="center" shrinkToFit="1"/>
      <protection locked="0"/>
    </xf>
    <xf numFmtId="38" fontId="68" fillId="0" borderId="22" xfId="10" applyNumberFormat="1" applyFont="1" applyFill="1" applyBorder="1" applyAlignment="1" applyProtection="1">
      <alignment vertical="center" shrinkToFit="1"/>
      <protection locked="0"/>
    </xf>
    <xf numFmtId="38" fontId="68" fillId="0" borderId="30" xfId="10" applyNumberFormat="1" applyFont="1" applyFill="1" applyBorder="1" applyAlignment="1" applyProtection="1">
      <alignment vertical="center" shrinkToFit="1"/>
      <protection locked="0"/>
    </xf>
    <xf numFmtId="38" fontId="0" fillId="11" borderId="45" xfId="6" applyFont="1" applyFill="1" applyBorder="1" applyAlignment="1" applyProtection="1">
      <alignment horizontal="center" vertical="center" shrinkToFit="1"/>
      <protection locked="0"/>
    </xf>
    <xf numFmtId="0" fontId="66" fillId="0" borderId="34" xfId="9" applyFont="1" applyFill="1" applyBorder="1" applyAlignment="1">
      <alignment vertical="center" wrapText="1"/>
    </xf>
    <xf numFmtId="0" fontId="32" fillId="0" borderId="32" xfId="9" applyFont="1" applyFill="1" applyBorder="1" applyAlignment="1">
      <alignment vertical="center" wrapText="1"/>
    </xf>
    <xf numFmtId="0" fontId="32" fillId="9" borderId="0" xfId="9" applyFont="1" applyFill="1" applyBorder="1" applyAlignment="1">
      <alignment horizontal="center" vertical="center"/>
    </xf>
    <xf numFmtId="0" fontId="77" fillId="0" borderId="0" xfId="9" applyFont="1" applyBorder="1" applyAlignment="1">
      <alignment horizontal="center" vertical="center"/>
    </xf>
    <xf numFmtId="55" fontId="32" fillId="10" borderId="0" xfId="10" applyNumberFormat="1" applyFont="1" applyFill="1" applyBorder="1" applyAlignment="1">
      <alignment horizontal="center" vertical="center"/>
    </xf>
    <xf numFmtId="55" fontId="77" fillId="3" borderId="0" xfId="10" applyNumberFormat="1" applyFont="1" applyFill="1" applyBorder="1" applyAlignment="1">
      <alignment horizontal="center" vertical="center"/>
    </xf>
    <xf numFmtId="38" fontId="88" fillId="0" borderId="164" xfId="6" applyFont="1" applyFill="1" applyBorder="1" applyAlignment="1">
      <alignment vertical="center"/>
    </xf>
    <xf numFmtId="0" fontId="87" fillId="0" borderId="166" xfId="9" applyFont="1" applyFill="1" applyBorder="1" applyAlignment="1">
      <alignment horizontal="center" vertical="center" wrapText="1"/>
    </xf>
    <xf numFmtId="0" fontId="88" fillId="0" borderId="166" xfId="9" applyFont="1" applyFill="1" applyBorder="1" applyAlignment="1">
      <alignment horizontal="center" vertical="center" wrapText="1"/>
    </xf>
    <xf numFmtId="0" fontId="87" fillId="0" borderId="166" xfId="9" applyFont="1" applyFill="1" applyBorder="1" applyAlignment="1">
      <alignment horizontal="center" vertical="center"/>
    </xf>
    <xf numFmtId="38" fontId="88" fillId="0" borderId="165" xfId="6" applyFont="1" applyFill="1" applyBorder="1" applyAlignment="1">
      <alignment vertical="center"/>
    </xf>
    <xf numFmtId="38" fontId="88" fillId="0" borderId="167" xfId="6" applyFont="1" applyFill="1" applyBorder="1" applyAlignment="1">
      <alignment vertical="center"/>
    </xf>
    <xf numFmtId="38" fontId="88" fillId="0" borderId="169" xfId="9" applyNumberFormat="1" applyFont="1" applyFill="1" applyBorder="1" applyAlignment="1">
      <alignment vertical="center"/>
    </xf>
    <xf numFmtId="38" fontId="88" fillId="0" borderId="170" xfId="9" applyNumberFormat="1" applyFont="1" applyFill="1" applyBorder="1" applyAlignment="1">
      <alignment vertical="center"/>
    </xf>
    <xf numFmtId="38" fontId="88" fillId="0" borderId="168" xfId="9" applyNumberFormat="1" applyFont="1" applyFill="1" applyBorder="1" applyAlignment="1">
      <alignment vertical="center"/>
    </xf>
    <xf numFmtId="38" fontId="88" fillId="0" borderId="172" xfId="6" applyFont="1" applyFill="1" applyBorder="1" applyAlignment="1">
      <alignment vertical="center"/>
    </xf>
    <xf numFmtId="38" fontId="88" fillId="0" borderId="173" xfId="6" applyFont="1" applyFill="1" applyBorder="1" applyAlignment="1">
      <alignment vertical="center"/>
    </xf>
    <xf numFmtId="38" fontId="88" fillId="0" borderId="171" xfId="6" applyFont="1" applyFill="1" applyBorder="1" applyAlignment="1">
      <alignment vertical="center"/>
    </xf>
    <xf numFmtId="38" fontId="88" fillId="0" borderId="166" xfId="6" applyFont="1" applyFill="1" applyBorder="1" applyAlignment="1">
      <alignment vertical="center"/>
    </xf>
    <xf numFmtId="0" fontId="75" fillId="0" borderId="0" xfId="8" applyFont="1" applyFill="1" applyAlignment="1"/>
    <xf numFmtId="0" fontId="0" fillId="0" borderId="100" xfId="0" applyBorder="1">
      <alignment vertical="center"/>
    </xf>
    <xf numFmtId="0" fontId="6" fillId="0" borderId="0" xfId="0" applyFont="1" applyBorder="1" applyAlignment="1">
      <alignment horizontal="center" vertical="center"/>
    </xf>
    <xf numFmtId="0" fontId="79" fillId="0" borderId="0" xfId="0" applyFont="1" applyBorder="1">
      <alignment vertical="center"/>
    </xf>
    <xf numFmtId="0" fontId="5" fillId="18" borderId="0" xfId="0" applyFont="1" applyFill="1" applyBorder="1">
      <alignment vertical="center"/>
    </xf>
    <xf numFmtId="0" fontId="8" fillId="0" borderId="2" xfId="0" applyFont="1" applyBorder="1">
      <alignment vertical="center"/>
    </xf>
    <xf numFmtId="0" fontId="14" fillId="0" borderId="0" xfId="10" applyFont="1" applyAlignment="1">
      <alignment horizontal="left" vertical="top" shrinkToFit="1"/>
    </xf>
    <xf numFmtId="0" fontId="0" fillId="0" borderId="18" xfId="0" applyFill="1" applyBorder="1" applyAlignment="1">
      <alignment horizontal="center" vertical="center"/>
    </xf>
    <xf numFmtId="0" fontId="0" fillId="0" borderId="9" xfId="0" applyFill="1" applyBorder="1" applyAlignment="1">
      <alignment vertical="center" wrapText="1"/>
    </xf>
    <xf numFmtId="0" fontId="14" fillId="0" borderId="0" xfId="10" applyFont="1" applyBorder="1" applyAlignment="1">
      <alignment horizontal="center" vertical="center" shrinkToFit="1"/>
    </xf>
    <xf numFmtId="0" fontId="14" fillId="0" borderId="0" xfId="10" applyFont="1" applyBorder="1" applyAlignment="1">
      <alignment horizontal="left" vertical="center" wrapText="1"/>
    </xf>
    <xf numFmtId="177" fontId="14" fillId="0" borderId="16" xfId="10" applyNumberFormat="1" applyFont="1" applyBorder="1" applyAlignment="1">
      <alignment horizontal="center" vertical="center" wrapText="1" shrinkToFit="1"/>
    </xf>
    <xf numFmtId="180" fontId="14" fillId="0" borderId="1" xfId="10" applyNumberFormat="1" applyFont="1" applyFill="1" applyBorder="1" applyAlignment="1" applyProtection="1">
      <alignment vertical="center" shrinkToFit="1"/>
      <protection locked="0"/>
    </xf>
    <xf numFmtId="180" fontId="14" fillId="0" borderId="31" xfId="10" applyNumberFormat="1" applyFont="1" applyFill="1" applyBorder="1" applyAlignment="1" applyProtection="1">
      <alignment vertical="center" shrinkToFit="1"/>
      <protection locked="0"/>
    </xf>
    <xf numFmtId="180" fontId="14" fillId="0" borderId="44" xfId="10" applyNumberFormat="1" applyFont="1" applyFill="1" applyBorder="1" applyAlignment="1" applyProtection="1">
      <alignment vertical="center" shrinkToFit="1"/>
      <protection locked="0"/>
    </xf>
    <xf numFmtId="180" fontId="14" fillId="0" borderId="73" xfId="10" applyNumberFormat="1" applyFont="1" applyFill="1" applyBorder="1" applyAlignment="1">
      <alignment vertical="center" shrinkToFit="1"/>
    </xf>
    <xf numFmtId="181" fontId="14" fillId="0" borderId="15" xfId="10" applyNumberFormat="1" applyFont="1" applyFill="1" applyBorder="1" applyAlignment="1" applyProtection="1">
      <alignment horizontal="center" vertical="center" shrinkToFit="1"/>
      <protection locked="0"/>
    </xf>
    <xf numFmtId="181" fontId="14" fillId="0" borderId="29" xfId="10" applyNumberFormat="1" applyFont="1" applyFill="1" applyBorder="1" applyAlignment="1" applyProtection="1">
      <alignment horizontal="center" vertical="center" shrinkToFit="1"/>
      <protection locked="0"/>
    </xf>
    <xf numFmtId="180" fontId="90" fillId="0" borderId="12" xfId="10" applyNumberFormat="1" applyFont="1" applyFill="1" applyBorder="1" applyAlignment="1" applyProtection="1">
      <alignment vertical="center" shrinkToFit="1"/>
      <protection locked="0"/>
    </xf>
    <xf numFmtId="0" fontId="90" fillId="0" borderId="25" xfId="10" applyFont="1" applyFill="1" applyBorder="1" applyAlignment="1">
      <alignment horizontal="center" vertical="center" shrinkToFit="1"/>
    </xf>
    <xf numFmtId="0" fontId="90" fillId="0" borderId="26" xfId="10" applyFont="1" applyFill="1" applyBorder="1" applyAlignment="1" applyProtection="1">
      <alignment vertical="center" shrinkToFit="1"/>
      <protection locked="0"/>
    </xf>
    <xf numFmtId="181" fontId="90" fillId="0" borderId="49" xfId="10" applyNumberFormat="1" applyFont="1" applyFill="1" applyBorder="1" applyAlignment="1" applyProtection="1">
      <alignment horizontal="center" vertical="center" shrinkToFit="1"/>
      <protection locked="0"/>
    </xf>
    <xf numFmtId="181" fontId="90" fillId="0" borderId="15" xfId="10" applyNumberFormat="1" applyFont="1" applyFill="1" applyBorder="1" applyAlignment="1" applyProtection="1">
      <alignment horizontal="center" vertical="center" shrinkToFit="1"/>
      <protection locked="0"/>
    </xf>
    <xf numFmtId="180" fontId="90" fillId="0" borderId="49" xfId="10" applyNumberFormat="1" applyFont="1" applyFill="1" applyBorder="1" applyAlignment="1" applyProtection="1">
      <alignment vertical="center" shrinkToFit="1"/>
      <protection locked="0"/>
    </xf>
    <xf numFmtId="180" fontId="90" fillId="0" borderId="26" xfId="10" applyNumberFormat="1" applyFont="1" applyFill="1" applyBorder="1" applyAlignment="1" applyProtection="1">
      <alignment vertical="center" shrinkToFit="1"/>
      <protection locked="0"/>
    </xf>
    <xf numFmtId="0" fontId="0" fillId="0" borderId="104" xfId="0" applyFill="1" applyBorder="1" applyAlignment="1">
      <alignment horizontal="center" vertical="center"/>
    </xf>
    <xf numFmtId="0" fontId="0" fillId="0" borderId="105" xfId="0" applyFill="1" applyBorder="1" applyAlignment="1">
      <alignment vertical="center" wrapText="1"/>
    </xf>
    <xf numFmtId="180" fontId="90" fillId="0" borderId="15" xfId="10" applyNumberFormat="1" applyFont="1" applyFill="1" applyBorder="1" applyAlignment="1" applyProtection="1">
      <alignment vertical="center" shrinkToFit="1"/>
      <protection locked="0"/>
    </xf>
    <xf numFmtId="180" fontId="90" fillId="0" borderId="29" xfId="10" applyNumberFormat="1" applyFont="1" applyFill="1" applyBorder="1" applyAlignment="1" applyProtection="1">
      <alignment vertical="center" shrinkToFit="1"/>
      <protection locked="0"/>
    </xf>
    <xf numFmtId="180" fontId="90" fillId="0" borderId="63" xfId="10" applyNumberFormat="1" applyFont="1" applyFill="1" applyBorder="1" applyAlignment="1" applyProtection="1">
      <alignment vertical="center" shrinkToFit="1"/>
      <protection locked="0"/>
    </xf>
    <xf numFmtId="0" fontId="68" fillId="0" borderId="37" xfId="10" applyFont="1" applyFill="1" applyBorder="1" applyAlignment="1" applyProtection="1">
      <alignment horizontal="center" vertical="center" shrinkToFit="1"/>
      <protection locked="0"/>
    </xf>
    <xf numFmtId="0" fontId="68" fillId="0" borderId="22" xfId="10" applyFont="1" applyFill="1" applyBorder="1" applyAlignment="1" applyProtection="1">
      <alignment horizontal="center" vertical="center" shrinkToFit="1"/>
      <protection locked="0"/>
    </xf>
    <xf numFmtId="0" fontId="68" fillId="0" borderId="30" xfId="10" applyFont="1" applyFill="1" applyBorder="1" applyAlignment="1" applyProtection="1">
      <alignment horizontal="center" vertical="center" shrinkToFit="1"/>
      <protection locked="0"/>
    </xf>
    <xf numFmtId="0" fontId="14" fillId="0" borderId="15" xfId="10" applyFont="1" applyFill="1" applyBorder="1" applyAlignment="1" applyProtection="1">
      <alignment vertical="center" shrinkToFit="1"/>
      <protection locked="0"/>
    </xf>
    <xf numFmtId="182" fontId="0" fillId="0" borderId="64" xfId="14" applyNumberFormat="1" applyFont="1" applyFill="1" applyBorder="1" applyAlignment="1" applyProtection="1">
      <alignment horizontal="center" vertical="center" shrinkToFit="1"/>
      <protection locked="0"/>
    </xf>
    <xf numFmtId="0" fontId="5" fillId="11" borderId="15" xfId="0" applyFont="1" applyFill="1" applyBorder="1">
      <alignment vertical="center"/>
    </xf>
    <xf numFmtId="0" fontId="0" fillId="0" borderId="65" xfId="0" applyBorder="1" applyAlignment="1">
      <alignment horizontal="left" vertical="center" wrapText="1"/>
    </xf>
    <xf numFmtId="0" fontId="0" fillId="0" borderId="31" xfId="0" applyBorder="1" applyAlignment="1">
      <alignment horizontal="left" vertical="center" wrapText="1"/>
    </xf>
    <xf numFmtId="0" fontId="0" fillId="0" borderId="31" xfId="0" applyBorder="1" applyAlignment="1">
      <alignment horizontal="left"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110" xfId="0" applyBorder="1" applyAlignment="1">
      <alignment horizontal="left" vertical="center" wrapText="1"/>
    </xf>
    <xf numFmtId="0" fontId="0" fillId="0" borderId="111" xfId="0" applyBorder="1" applyAlignment="1">
      <alignment horizontal="left" vertical="center" wrapText="1"/>
    </xf>
    <xf numFmtId="0" fontId="0" fillId="0" borderId="112" xfId="0" applyBorder="1" applyAlignment="1">
      <alignment horizontal="left" vertical="center"/>
    </xf>
    <xf numFmtId="0" fontId="0" fillId="0" borderId="113" xfId="0" applyBorder="1" applyAlignment="1">
      <alignment horizontal="left" vertical="center"/>
    </xf>
    <xf numFmtId="0" fontId="0" fillId="0" borderId="110" xfId="0" applyBorder="1" applyAlignment="1">
      <alignment horizontal="left" vertical="center"/>
    </xf>
    <xf numFmtId="0" fontId="0" fillId="0" borderId="111" xfId="0" applyBorder="1" applyAlignment="1">
      <alignment horizontal="left" vertical="center"/>
    </xf>
    <xf numFmtId="0" fontId="0" fillId="0" borderId="116" xfId="0" applyBorder="1" applyAlignment="1">
      <alignment horizontal="left" vertical="center" wrapText="1"/>
    </xf>
    <xf numFmtId="0" fontId="0" fillId="0" borderId="117" xfId="0" applyBorder="1" applyAlignment="1">
      <alignment horizontal="left" vertical="center"/>
    </xf>
    <xf numFmtId="0" fontId="0" fillId="0" borderId="118" xfId="0" applyBorder="1" applyAlignment="1">
      <alignment horizontal="left" vertical="center"/>
    </xf>
    <xf numFmtId="0" fontId="0" fillId="0" borderId="112" xfId="0" applyBorder="1" applyAlignment="1">
      <alignment horizontal="left" vertical="center" wrapText="1"/>
    </xf>
    <xf numFmtId="0" fontId="0" fillId="0" borderId="113" xfId="0" applyBorder="1" applyAlignment="1">
      <alignment horizontal="left" vertical="center" wrapText="1"/>
    </xf>
    <xf numFmtId="0" fontId="0" fillId="0" borderId="53" xfId="0" applyBorder="1" applyAlignment="1">
      <alignment horizontal="left" vertical="center" wrapText="1"/>
    </xf>
    <xf numFmtId="0" fontId="0" fillId="0" borderId="2" xfId="0" applyBorder="1" applyAlignment="1">
      <alignment horizontal="left" vertical="center"/>
    </xf>
    <xf numFmtId="0" fontId="0" fillId="0" borderId="100" xfId="0" applyBorder="1" applyAlignment="1">
      <alignment horizontal="left" vertical="center" wrapText="1"/>
    </xf>
    <xf numFmtId="0" fontId="0" fillId="0" borderId="101" xfId="0" applyBorder="1" applyAlignment="1">
      <alignment horizontal="left" vertical="center" wrapText="1"/>
    </xf>
    <xf numFmtId="0" fontId="38" fillId="15" borderId="99" xfId="0" applyFont="1" applyFill="1" applyBorder="1" applyAlignment="1">
      <alignment horizontal="left" vertical="center" wrapText="1"/>
    </xf>
    <xf numFmtId="0" fontId="38" fillId="15" borderId="100" xfId="0" applyFont="1" applyFill="1" applyBorder="1" applyAlignment="1">
      <alignment horizontal="left" vertical="center" wrapText="1"/>
    </xf>
    <xf numFmtId="0" fontId="38" fillId="15" borderId="101" xfId="0" applyFont="1" applyFill="1" applyBorder="1" applyAlignment="1">
      <alignment horizontal="left" vertical="center" wrapText="1"/>
    </xf>
    <xf numFmtId="0" fontId="0" fillId="0" borderId="6" xfId="0" applyBorder="1" applyAlignment="1">
      <alignment horizontal="left" vertical="center"/>
    </xf>
    <xf numFmtId="0" fontId="0" fillId="0" borderId="0" xfId="0" applyAlignment="1">
      <alignment horizontal="left" vertical="center"/>
    </xf>
    <xf numFmtId="0" fontId="0" fillId="0" borderId="103"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54" xfId="0" applyBorder="1" applyAlignment="1">
      <alignment horizontal="left" vertical="center" wrapText="1"/>
    </xf>
    <xf numFmtId="0" fontId="0" fillId="0" borderId="5" xfId="0" applyBorder="1" applyAlignment="1">
      <alignment horizontal="left" vertical="center"/>
    </xf>
    <xf numFmtId="0" fontId="83" fillId="14" borderId="15" xfId="0" applyFont="1" applyFill="1" applyBorder="1" applyAlignment="1">
      <alignment horizontal="center" vertical="center"/>
    </xf>
    <xf numFmtId="0" fontId="83" fillId="14" borderId="65" xfId="0" applyFont="1" applyFill="1" applyBorder="1" applyAlignment="1">
      <alignment horizontal="center" vertical="center"/>
    </xf>
    <xf numFmtId="0" fontId="0" fillId="0" borderId="21" xfId="0" applyBorder="1" applyAlignment="1">
      <alignment horizontal="left" vertical="center"/>
    </xf>
    <xf numFmtId="0" fontId="0" fillId="0" borderId="102" xfId="0" applyBorder="1" applyAlignment="1">
      <alignment horizontal="left" vertical="center" wrapText="1"/>
    </xf>
    <xf numFmtId="0" fontId="0" fillId="0" borderId="103" xfId="0" applyBorder="1" applyAlignment="1">
      <alignment horizontal="left" vertical="center"/>
    </xf>
    <xf numFmtId="0" fontId="0" fillId="0" borderId="106" xfId="0" applyBorder="1" applyAlignment="1">
      <alignment horizontal="left" vertical="center"/>
    </xf>
    <xf numFmtId="0" fontId="0" fillId="0" borderId="99" xfId="0" applyBorder="1" applyAlignment="1">
      <alignment horizontal="left" vertical="center"/>
    </xf>
    <xf numFmtId="0" fontId="0" fillId="0" borderId="102" xfId="0" applyBorder="1" applyAlignment="1">
      <alignment horizontal="left" vertical="center"/>
    </xf>
    <xf numFmtId="0" fontId="0" fillId="0" borderId="39" xfId="0" applyBorder="1" applyAlignment="1">
      <alignment horizontal="center" vertical="center" wrapText="1"/>
    </xf>
    <xf numFmtId="0" fontId="0" fillId="0" borderId="8" xfId="0" applyBorder="1" applyAlignment="1">
      <alignment horizontal="center" vertical="center" wrapText="1"/>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left" vertical="top" wrapText="1"/>
    </xf>
    <xf numFmtId="0" fontId="0" fillId="0" borderId="2" xfId="0" applyFont="1" applyBorder="1" applyAlignment="1">
      <alignment horizontal="left" vertical="top" wrapText="1"/>
    </xf>
    <xf numFmtId="0" fontId="0" fillId="0" borderId="4" xfId="0" applyFont="1" applyBorder="1" applyAlignment="1">
      <alignment horizontal="left" vertical="top" wrapText="1"/>
    </xf>
    <xf numFmtId="0" fontId="0" fillId="0" borderId="3" xfId="0" applyFont="1" applyBorder="1" applyAlignment="1">
      <alignment horizontal="left" vertical="top" wrapText="1"/>
    </xf>
    <xf numFmtId="0" fontId="0" fillId="0" borderId="5" xfId="0" applyFont="1" applyBorder="1" applyAlignment="1">
      <alignment horizontal="left" vertical="top" wrapText="1"/>
    </xf>
    <xf numFmtId="0" fontId="0" fillId="0" borderId="1" xfId="0" applyFont="1" applyBorder="1" applyAlignment="1">
      <alignment horizontal="left" vertical="top" wrapText="1"/>
    </xf>
    <xf numFmtId="0" fontId="0" fillId="0" borderId="10" xfId="0" applyFont="1" applyBorder="1" applyAlignment="1">
      <alignment horizontal="left" vertical="top" wrapText="1"/>
    </xf>
    <xf numFmtId="0" fontId="19" fillId="0" borderId="69" xfId="0" applyFont="1" applyBorder="1" applyAlignment="1">
      <alignment horizontal="center" vertical="center"/>
    </xf>
    <xf numFmtId="0" fontId="19" fillId="0" borderId="74" xfId="0" applyFont="1" applyBorder="1" applyAlignment="1">
      <alignment horizontal="center" vertical="center"/>
    </xf>
    <xf numFmtId="0" fontId="19" fillId="0" borderId="37" xfId="0" applyFont="1" applyBorder="1" applyAlignment="1">
      <alignment horizontal="center" vertical="center"/>
    </xf>
    <xf numFmtId="0" fontId="19" fillId="0" borderId="5" xfId="0" applyFont="1" applyBorder="1" applyAlignment="1">
      <alignment horizontal="center" vertical="center"/>
    </xf>
    <xf numFmtId="0" fontId="19" fillId="0" borderId="82" xfId="0" applyFont="1" applyBorder="1" applyAlignment="1">
      <alignment horizontal="center" vertical="center" wrapText="1"/>
    </xf>
    <xf numFmtId="0" fontId="19" fillId="0" borderId="56" xfId="0" applyFont="1" applyBorder="1" applyAlignment="1">
      <alignment horizontal="center" vertical="center" wrapText="1"/>
    </xf>
    <xf numFmtId="0" fontId="19" fillId="6" borderId="72" xfId="0" applyFont="1" applyFill="1" applyBorder="1" applyAlignment="1">
      <alignment horizontal="center" vertical="center"/>
    </xf>
    <xf numFmtId="0" fontId="19" fillId="6" borderId="49" xfId="0" applyFont="1" applyFill="1" applyBorder="1" applyAlignment="1">
      <alignment horizontal="center" vertical="center"/>
    </xf>
    <xf numFmtId="0" fontId="19" fillId="6" borderId="52" xfId="0" applyFont="1" applyFill="1" applyBorder="1" applyAlignment="1">
      <alignment horizontal="center" vertical="center"/>
    </xf>
    <xf numFmtId="0" fontId="0" fillId="4" borderId="72" xfId="0" applyFill="1" applyBorder="1" applyAlignment="1">
      <alignment horizontal="center" vertical="center"/>
    </xf>
    <xf numFmtId="0" fontId="0" fillId="4" borderId="49" xfId="0" applyFill="1" applyBorder="1" applyAlignment="1">
      <alignment horizontal="center" vertical="center"/>
    </xf>
    <xf numFmtId="0" fontId="0" fillId="4" borderId="52" xfId="0" applyFill="1" applyBorder="1" applyAlignment="1">
      <alignment horizontal="center" vertical="center"/>
    </xf>
    <xf numFmtId="0" fontId="0" fillId="7" borderId="72" xfId="0" applyFill="1" applyBorder="1" applyAlignment="1">
      <alignment horizontal="center" vertical="center"/>
    </xf>
    <xf numFmtId="0" fontId="0" fillId="7" borderId="49" xfId="0" applyFill="1" applyBorder="1" applyAlignment="1">
      <alignment horizontal="center" vertical="center"/>
    </xf>
    <xf numFmtId="0" fontId="0" fillId="7" borderId="52" xfId="0" applyFill="1" applyBorder="1" applyAlignment="1">
      <alignment horizontal="center" vertical="center"/>
    </xf>
    <xf numFmtId="0" fontId="0" fillId="5" borderId="28" xfId="0" applyFill="1" applyBorder="1" applyAlignment="1">
      <alignment horizontal="distributed" vertical="center"/>
    </xf>
    <xf numFmtId="0" fontId="0" fillId="5" borderId="29" xfId="0" applyFill="1" applyBorder="1" applyAlignment="1">
      <alignment horizontal="distributed" vertical="center"/>
    </xf>
    <xf numFmtId="0" fontId="56" fillId="11" borderId="46" xfId="15" applyFill="1" applyBorder="1" applyAlignment="1">
      <alignment horizontal="center" vertical="center"/>
    </xf>
    <xf numFmtId="0" fontId="56" fillId="11" borderId="44" xfId="15" applyFill="1" applyBorder="1" applyAlignment="1">
      <alignment horizontal="center" vertical="center"/>
    </xf>
    <xf numFmtId="0" fontId="56" fillId="11" borderId="64" xfId="15" applyFill="1" applyBorder="1" applyAlignment="1">
      <alignment horizontal="center"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4" xfId="0" applyFill="1" applyBorder="1" applyAlignment="1">
      <alignment horizontal="distributed" vertical="center"/>
    </xf>
    <xf numFmtId="0" fontId="0" fillId="5" borderId="9" xfId="0" applyFill="1" applyBorder="1" applyAlignment="1">
      <alignment horizontal="distributed" vertical="center"/>
    </xf>
    <xf numFmtId="0" fontId="0" fillId="5" borderId="35" xfId="0" applyFill="1" applyBorder="1" applyAlignment="1">
      <alignment horizontal="distributed" vertical="center"/>
    </xf>
    <xf numFmtId="0" fontId="0" fillId="5" borderId="36" xfId="0" applyFill="1" applyBorder="1" applyAlignment="1">
      <alignment horizontal="distributed" vertical="center"/>
    </xf>
    <xf numFmtId="0" fontId="0" fillId="11" borderId="51" xfId="0" applyFill="1" applyBorder="1" applyAlignment="1">
      <alignment horizontal="center" vertical="center"/>
    </xf>
    <xf numFmtId="0" fontId="0" fillId="11" borderId="49" xfId="0" applyFill="1" applyBorder="1" applyAlignment="1">
      <alignment horizontal="center" vertical="center"/>
    </xf>
    <xf numFmtId="0" fontId="0" fillId="11" borderId="52" xfId="0" applyFill="1" applyBorder="1" applyAlignment="1">
      <alignment horizontal="center" vertical="center"/>
    </xf>
    <xf numFmtId="0" fontId="0" fillId="11" borderId="65" xfId="0" applyFill="1" applyBorder="1" applyAlignment="1">
      <alignment horizontal="center" vertical="center"/>
    </xf>
    <xf numFmtId="0" fontId="0" fillId="11" borderId="31" xfId="0" applyFill="1" applyBorder="1" applyAlignment="1">
      <alignment horizontal="center" vertical="center"/>
    </xf>
    <xf numFmtId="0" fontId="0" fillId="11" borderId="66" xfId="0" applyFill="1" applyBorder="1" applyAlignment="1">
      <alignment horizontal="center" vertical="center"/>
    </xf>
    <xf numFmtId="0" fontId="0" fillId="11" borderId="46" xfId="0" applyFill="1" applyBorder="1" applyAlignment="1">
      <alignment horizontal="center" vertical="center"/>
    </xf>
    <xf numFmtId="0" fontId="0" fillId="11" borderId="44" xfId="0" applyFill="1" applyBorder="1" applyAlignment="1">
      <alignment horizontal="center" vertical="center"/>
    </xf>
    <xf numFmtId="0" fontId="0" fillId="11" borderId="64" xfId="0" applyFill="1" applyBorder="1" applyAlignment="1">
      <alignment horizontal="center" vertical="center"/>
    </xf>
    <xf numFmtId="0" fontId="0" fillId="5" borderId="47" xfId="0" applyFill="1" applyBorder="1" applyAlignment="1">
      <alignment horizontal="distributed" vertical="center"/>
    </xf>
    <xf numFmtId="0" fontId="0" fillId="5" borderId="15" xfId="0" applyFill="1" applyBorder="1" applyAlignment="1">
      <alignment horizontal="distributed" vertical="center"/>
    </xf>
    <xf numFmtId="0" fontId="0" fillId="5" borderId="25" xfId="0" applyFill="1" applyBorder="1" applyAlignment="1">
      <alignment horizontal="distributed" vertical="center"/>
    </xf>
    <xf numFmtId="0" fontId="0" fillId="5" borderId="26" xfId="0" applyFill="1" applyBorder="1" applyAlignment="1">
      <alignment horizontal="distributed" vertical="center"/>
    </xf>
    <xf numFmtId="0" fontId="0" fillId="0" borderId="0" xfId="0" applyAlignment="1">
      <alignment horizontal="left" vertical="top" wrapText="1"/>
    </xf>
    <xf numFmtId="0" fontId="0" fillId="0" borderId="132" xfId="0" applyBorder="1" applyAlignment="1">
      <alignment horizontal="left" vertical="center" wrapText="1"/>
    </xf>
    <xf numFmtId="0" fontId="0" fillId="0" borderId="104" xfId="0" applyBorder="1" applyAlignment="1">
      <alignment horizontal="left" vertical="center" wrapText="1"/>
    </xf>
    <xf numFmtId="0" fontId="38" fillId="0" borderId="132" xfId="0" applyFont="1" applyBorder="1" applyAlignment="1">
      <alignment horizontal="left" vertical="center" wrapText="1"/>
    </xf>
    <xf numFmtId="0" fontId="0" fillId="15" borderId="99" xfId="0" applyFill="1" applyBorder="1" applyAlignment="1">
      <alignment horizontal="left" vertical="center" wrapText="1"/>
    </xf>
    <xf numFmtId="0" fontId="0" fillId="15" borderId="100" xfId="0" applyFill="1" applyBorder="1" applyAlignment="1">
      <alignment horizontal="left" vertical="center" wrapText="1"/>
    </xf>
    <xf numFmtId="0" fontId="0" fillId="15" borderId="101" xfId="0" applyFill="1"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133" xfId="0" applyBorder="1" applyAlignment="1">
      <alignment horizontal="left" vertical="center" wrapText="1"/>
    </xf>
    <xf numFmtId="0" fontId="0" fillId="0" borderId="11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6" xfId="0" applyBorder="1" applyAlignment="1">
      <alignment horizontal="left" vertical="center" wrapText="1"/>
    </xf>
    <xf numFmtId="0" fontId="0" fillId="0" borderId="6" xfId="0"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0" fillId="0" borderId="127" xfId="0" applyBorder="1" applyAlignment="1">
      <alignment horizontal="left" vertical="center" wrapText="1"/>
    </xf>
    <xf numFmtId="0" fontId="0" fillId="0" borderId="129" xfId="0" applyBorder="1" applyAlignment="1">
      <alignment horizontal="left" vertical="center" wrapText="1"/>
    </xf>
    <xf numFmtId="0" fontId="0" fillId="0" borderId="123" xfId="0" applyBorder="1" applyAlignment="1">
      <alignment horizontal="left" vertical="center" wrapText="1"/>
    </xf>
    <xf numFmtId="0" fontId="0" fillId="0" borderId="123" xfId="0" applyBorder="1" applyAlignment="1">
      <alignment horizontal="left" vertical="center"/>
    </xf>
    <xf numFmtId="0" fontId="0" fillId="0" borderId="21" xfId="0" applyBorder="1" applyAlignment="1">
      <alignment horizontal="left" vertical="center" wrapText="1"/>
    </xf>
    <xf numFmtId="0" fontId="0" fillId="0" borderId="10" xfId="0" applyBorder="1" applyAlignment="1">
      <alignment horizontal="left" vertical="center" wrapText="1"/>
    </xf>
    <xf numFmtId="0" fontId="0" fillId="0" borderId="1" xfId="0" applyBorder="1" applyAlignment="1">
      <alignment horizontal="left" vertical="center"/>
    </xf>
    <xf numFmtId="0" fontId="0" fillId="0" borderId="20" xfId="0" applyBorder="1" applyAlignment="1">
      <alignment horizontal="left" vertical="center"/>
    </xf>
    <xf numFmtId="0" fontId="0" fillId="0" borderId="121" xfId="0" applyBorder="1" applyAlignment="1">
      <alignment horizontal="left" vertical="center" wrapText="1"/>
    </xf>
    <xf numFmtId="0" fontId="0" fillId="0" borderId="4" xfId="0" applyBorder="1" applyAlignment="1">
      <alignment horizontal="left" vertical="center"/>
    </xf>
    <xf numFmtId="0" fontId="7" fillId="0" borderId="65" xfId="0" applyFont="1" applyBorder="1" applyAlignment="1">
      <alignment vertical="center" wrapText="1"/>
    </xf>
    <xf numFmtId="0" fontId="7" fillId="0" borderId="31" xfId="0" applyFont="1" applyBorder="1" applyAlignment="1">
      <alignment vertical="center" wrapText="1"/>
    </xf>
    <xf numFmtId="0" fontId="7" fillId="0" borderId="17" xfId="0" applyFont="1" applyBorder="1" applyAlignment="1">
      <alignment vertical="center" wrapText="1"/>
    </xf>
    <xf numFmtId="0" fontId="8" fillId="0" borderId="23" xfId="0" applyFont="1" applyBorder="1" applyAlignment="1">
      <alignment vertical="top" wrapText="1"/>
    </xf>
    <xf numFmtId="0" fontId="7" fillId="0" borderId="45" xfId="0" applyFont="1" applyBorder="1" applyAlignment="1">
      <alignment vertical="center"/>
    </xf>
    <xf numFmtId="0" fontId="7" fillId="0" borderId="29" xfId="0" applyFont="1" applyBorder="1" applyAlignment="1">
      <alignment vertical="center"/>
    </xf>
    <xf numFmtId="0" fontId="7" fillId="0" borderId="29"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38" fontId="7" fillId="0" borderId="65" xfId="6" applyFont="1" applyFill="1" applyBorder="1" applyAlignment="1" applyProtection="1">
      <alignment vertical="center"/>
      <protection locked="0"/>
    </xf>
    <xf numFmtId="38" fontId="7" fillId="0" borderId="31" xfId="6" applyFont="1" applyFill="1" applyBorder="1" applyAlignment="1" applyProtection="1">
      <alignment vertical="center"/>
      <protection locked="0"/>
    </xf>
    <xf numFmtId="38" fontId="7" fillId="0" borderId="51" xfId="6" applyFont="1" applyFill="1" applyBorder="1" applyAlignment="1" applyProtection="1">
      <alignment horizontal="right" vertical="center"/>
      <protection locked="0"/>
    </xf>
    <xf numFmtId="38" fontId="0" fillId="0" borderId="49" xfId="6" applyFont="1" applyFill="1" applyBorder="1" applyAlignment="1" applyProtection="1">
      <alignment horizontal="right" vertical="center"/>
      <protection locked="0"/>
    </xf>
    <xf numFmtId="0" fontId="5" fillId="0" borderId="61" xfId="0" applyFont="1" applyBorder="1" applyAlignment="1">
      <alignment horizontal="center" vertical="center"/>
    </xf>
    <xf numFmtId="0" fontId="5" fillId="0" borderId="41" xfId="0" applyFont="1" applyBorder="1" applyAlignment="1">
      <alignment horizontal="center" vertical="center"/>
    </xf>
    <xf numFmtId="0" fontId="15" fillId="0" borderId="65" xfId="0" applyFont="1" applyBorder="1" applyAlignment="1">
      <alignment horizontal="left" vertical="center" wrapText="1"/>
    </xf>
    <xf numFmtId="0" fontId="15" fillId="0" borderId="31" xfId="0" applyFont="1" applyBorder="1" applyAlignment="1">
      <alignment horizontal="left" vertical="center" wrapText="1"/>
    </xf>
    <xf numFmtId="0" fontId="15" fillId="0" borderId="17" xfId="0" applyFont="1" applyBorder="1" applyAlignment="1">
      <alignment horizontal="left" vertical="center" wrapText="1"/>
    </xf>
    <xf numFmtId="38" fontId="7" fillId="0" borderId="65" xfId="0" applyNumberFormat="1" applyFont="1" applyFill="1" applyBorder="1" applyAlignment="1" applyProtection="1">
      <alignment horizontal="right"/>
      <protection locked="0"/>
    </xf>
    <xf numFmtId="38" fontId="7" fillId="0" borderId="31" xfId="0" applyNumberFormat="1" applyFont="1" applyFill="1" applyBorder="1" applyAlignment="1" applyProtection="1">
      <alignment horizontal="right"/>
      <protection locked="0"/>
    </xf>
    <xf numFmtId="0" fontId="5" fillId="0" borderId="67" xfId="0" applyFont="1" applyBorder="1" applyAlignment="1">
      <alignment horizontal="center" vertical="center"/>
    </xf>
    <xf numFmtId="0" fontId="0" fillId="0" borderId="31" xfId="0" applyFont="1" applyBorder="1" applyAlignment="1">
      <alignment horizontal="center" vertical="center"/>
    </xf>
    <xf numFmtId="0" fontId="0" fillId="0" borderId="17" xfId="0" applyFont="1" applyBorder="1" applyAlignment="1">
      <alignment horizontal="center" vertical="center"/>
    </xf>
    <xf numFmtId="0" fontId="7" fillId="0" borderId="43" xfId="0" applyFont="1" applyBorder="1" applyAlignment="1">
      <alignment horizontal="left" vertical="top" wrapText="1"/>
    </xf>
    <xf numFmtId="0" fontId="7" fillId="0" borderId="44" xfId="0" applyFont="1" applyBorder="1" applyAlignment="1">
      <alignment horizontal="left" vertical="top" wrapText="1"/>
    </xf>
    <xf numFmtId="0" fontId="7" fillId="0" borderId="45" xfId="0" applyFont="1" applyBorder="1" applyAlignment="1">
      <alignment horizontal="left" vertical="top" wrapText="1"/>
    </xf>
    <xf numFmtId="0" fontId="5" fillId="11" borderId="38" xfId="0" applyFont="1" applyFill="1" applyBorder="1" applyAlignment="1" applyProtection="1">
      <alignment horizontal="left" vertical="center"/>
      <protection locked="0"/>
    </xf>
    <xf numFmtId="0" fontId="5" fillId="11" borderId="44" xfId="0" applyFont="1" applyFill="1" applyBorder="1" applyAlignment="1" applyProtection="1">
      <alignment horizontal="left" vertical="center"/>
      <protection locked="0"/>
    </xf>
    <xf numFmtId="0" fontId="5" fillId="11" borderId="64" xfId="0" applyFont="1" applyFill="1" applyBorder="1" applyAlignment="1" applyProtection="1">
      <alignment horizontal="left" vertical="center"/>
      <protection locked="0"/>
    </xf>
    <xf numFmtId="0" fontId="7" fillId="0" borderId="32" xfId="0" applyFont="1" applyBorder="1" applyAlignment="1">
      <alignment horizontal="left" vertical="center" wrapText="1"/>
    </xf>
    <xf numFmtId="0" fontId="0" fillId="0" borderId="23" xfId="0" applyFont="1" applyBorder="1" applyAlignment="1">
      <alignment horizontal="left" vertical="center"/>
    </xf>
    <xf numFmtId="0" fontId="0" fillId="0" borderId="39" xfId="0" applyFont="1" applyBorder="1" applyAlignment="1">
      <alignment horizontal="left" vertical="center"/>
    </xf>
    <xf numFmtId="38" fontId="7" fillId="0" borderId="69" xfId="0" applyNumberFormat="1" applyFont="1" applyFill="1" applyBorder="1" applyAlignment="1">
      <alignment horizontal="right" vertical="center"/>
    </xf>
    <xf numFmtId="38" fontId="7" fillId="0" borderId="63" xfId="0" applyNumberFormat="1" applyFont="1" applyFill="1" applyBorder="1" applyAlignment="1">
      <alignment horizontal="right" vertical="center"/>
    </xf>
    <xf numFmtId="38" fontId="7" fillId="0" borderId="37" xfId="0" applyNumberFormat="1" applyFont="1" applyFill="1" applyBorder="1" applyAlignment="1">
      <alignment horizontal="right" vertical="center"/>
    </xf>
    <xf numFmtId="38" fontId="7" fillId="0" borderId="65" xfId="0" applyNumberFormat="1" applyFont="1" applyFill="1" applyBorder="1" applyAlignment="1">
      <alignment vertical="center"/>
    </xf>
    <xf numFmtId="38" fontId="7" fillId="0" borderId="31" xfId="0" applyNumberFormat="1" applyFont="1" applyFill="1" applyBorder="1" applyAlignment="1">
      <alignment vertical="center"/>
    </xf>
    <xf numFmtId="0" fontId="7" fillId="0" borderId="2"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vertical="center"/>
    </xf>
    <xf numFmtId="0" fontId="7" fillId="0" borderId="23" xfId="0" applyFont="1" applyBorder="1" applyAlignment="1">
      <alignment horizontal="left" vertical="center" wrapText="1"/>
    </xf>
    <xf numFmtId="0" fontId="7" fillId="0" borderId="33" xfId="0" applyFont="1" applyBorder="1" applyAlignment="1">
      <alignment horizontal="left" vertical="center" wrapText="1"/>
    </xf>
    <xf numFmtId="38" fontId="7" fillId="0" borderId="79" xfId="0" applyNumberFormat="1" applyFont="1" applyFill="1" applyBorder="1" applyAlignment="1">
      <alignment vertical="center"/>
    </xf>
    <xf numFmtId="38" fontId="7" fillId="0" borderId="80" xfId="0" applyNumberFormat="1" applyFont="1" applyFill="1" applyBorder="1" applyAlignment="1">
      <alignment vertical="center"/>
    </xf>
    <xf numFmtId="0" fontId="8" fillId="0" borderId="2" xfId="0" applyFont="1" applyBorder="1" applyAlignment="1">
      <alignment vertical="center"/>
    </xf>
    <xf numFmtId="0" fontId="19" fillId="0" borderId="4" xfId="0" applyFont="1" applyBorder="1" applyAlignment="1">
      <alignment vertical="center"/>
    </xf>
    <xf numFmtId="0" fontId="19" fillId="0" borderId="3" xfId="0" applyFont="1" applyBorder="1" applyAlignment="1">
      <alignment vertical="center"/>
    </xf>
    <xf numFmtId="0" fontId="7" fillId="0" borderId="65" xfId="0" applyFont="1" applyBorder="1" applyAlignment="1">
      <alignment vertical="center"/>
    </xf>
    <xf numFmtId="0" fontId="7" fillId="0" borderId="31" xfId="0" applyFont="1" applyBorder="1" applyAlignment="1">
      <alignment vertical="center"/>
    </xf>
    <xf numFmtId="0" fontId="7" fillId="0" borderId="17" xfId="0" applyFont="1" applyBorder="1" applyAlignment="1">
      <alignment vertical="center"/>
    </xf>
    <xf numFmtId="38" fontId="7" fillId="0" borderId="51" xfId="0" applyNumberFormat="1" applyFont="1" applyFill="1" applyBorder="1" applyAlignment="1">
      <alignment vertical="center"/>
    </xf>
    <xf numFmtId="38" fontId="7" fillId="0" borderId="49" xfId="0" applyNumberFormat="1" applyFont="1" applyFill="1" applyBorder="1" applyAlignment="1">
      <alignment vertical="center"/>
    </xf>
    <xf numFmtId="38" fontId="7" fillId="0" borderId="51" xfId="0" applyNumberFormat="1" applyFont="1" applyFill="1" applyBorder="1" applyAlignment="1" applyProtection="1">
      <alignment horizontal="right"/>
      <protection locked="0"/>
    </xf>
    <xf numFmtId="38" fontId="7" fillId="0" borderId="49" xfId="0" applyNumberFormat="1" applyFont="1" applyFill="1" applyBorder="1" applyAlignment="1" applyProtection="1">
      <alignment horizontal="right"/>
      <protection locked="0"/>
    </xf>
    <xf numFmtId="0" fontId="5" fillId="0" borderId="68" xfId="0" applyFont="1" applyBorder="1" applyAlignment="1">
      <alignment vertical="center" wrapText="1"/>
    </xf>
    <xf numFmtId="0" fontId="0" fillId="0" borderId="4" xfId="0" applyFont="1" applyBorder="1" applyAlignment="1">
      <alignment vertical="center" wrapText="1"/>
    </xf>
    <xf numFmtId="0" fontId="0" fillId="0" borderId="31" xfId="0" applyFont="1" applyBorder="1" applyAlignment="1">
      <alignment vertical="center" wrapText="1"/>
    </xf>
    <xf numFmtId="0" fontId="0" fillId="0" borderId="17" xfId="0" applyFont="1" applyBorder="1" applyAlignment="1">
      <alignment vertical="center" wrapText="1"/>
    </xf>
    <xf numFmtId="0" fontId="5" fillId="0" borderId="34" xfId="0" applyFont="1" applyBorder="1" applyAlignment="1">
      <alignment vertical="center" wrapText="1"/>
    </xf>
    <xf numFmtId="0" fontId="0" fillId="0" borderId="0" xfId="0" applyFont="1" applyAlignment="1">
      <alignment vertical="center" wrapText="1"/>
    </xf>
    <xf numFmtId="0" fontId="0" fillId="0" borderId="9" xfId="0" applyFont="1" applyBorder="1" applyAlignment="1">
      <alignment vertical="center" wrapText="1"/>
    </xf>
    <xf numFmtId="0" fontId="0" fillId="0" borderId="48" xfId="0" applyFont="1" applyBorder="1" applyAlignment="1">
      <alignment vertical="center" wrapText="1"/>
    </xf>
    <xf numFmtId="0" fontId="0" fillId="0" borderId="1" xfId="0" applyFont="1" applyBorder="1" applyAlignment="1">
      <alignment vertical="center" wrapText="1"/>
    </xf>
    <xf numFmtId="0" fontId="0" fillId="0" borderId="10" xfId="0" applyFont="1" applyBorder="1" applyAlignment="1">
      <alignment vertical="center" wrapText="1"/>
    </xf>
    <xf numFmtId="3" fontId="5" fillId="0" borderId="5" xfId="0" applyNumberFormat="1" applyFont="1" applyBorder="1" applyAlignment="1">
      <alignment horizontal="center" vertical="center"/>
    </xf>
    <xf numFmtId="0" fontId="15" fillId="0" borderId="1" xfId="0" applyFont="1" applyBorder="1" applyAlignment="1">
      <alignment horizontal="center" vertical="center"/>
    </xf>
    <xf numFmtId="0" fontId="15" fillId="0" borderId="66" xfId="0" applyFont="1" applyBorder="1" applyAlignment="1">
      <alignment horizontal="center" vertical="center"/>
    </xf>
    <xf numFmtId="3" fontId="7" fillId="0" borderId="65" xfId="0" applyNumberFormat="1" applyFont="1" applyFill="1" applyBorder="1" applyAlignment="1" applyProtection="1">
      <alignment horizontal="center" vertical="center"/>
      <protection locked="0"/>
    </xf>
    <xf numFmtId="3" fontId="7" fillId="0" borderId="31"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protection locked="0"/>
    </xf>
    <xf numFmtId="3" fontId="7" fillId="11" borderId="65" xfId="0" applyNumberFormat="1" applyFont="1" applyFill="1" applyBorder="1" applyAlignment="1" applyProtection="1">
      <alignment horizontal="right"/>
      <protection locked="0"/>
    </xf>
    <xf numFmtId="0" fontId="0" fillId="11" borderId="31" xfId="0" applyFont="1" applyFill="1" applyBorder="1" applyAlignment="1" applyProtection="1">
      <alignment vertical="center"/>
      <protection locked="0"/>
    </xf>
    <xf numFmtId="0" fontId="0" fillId="11" borderId="66" xfId="0" applyFont="1" applyFill="1" applyBorder="1" applyAlignment="1" applyProtection="1">
      <alignment vertical="center"/>
      <protection locked="0"/>
    </xf>
    <xf numFmtId="0" fontId="9" fillId="5" borderId="0" xfId="0" applyFont="1" applyFill="1" applyAlignment="1" applyProtection="1">
      <alignment horizontal="center" vertical="center"/>
      <protection locked="0"/>
    </xf>
    <xf numFmtId="0" fontId="7" fillId="0" borderId="72" xfId="0" applyFont="1" applyBorder="1" applyAlignment="1">
      <alignment horizontal="distributed" vertical="center"/>
    </xf>
    <xf numFmtId="0" fontId="7" fillId="0" borderId="49" xfId="0" applyFont="1" applyBorder="1" applyAlignment="1">
      <alignment horizontal="distributed" vertical="center"/>
    </xf>
    <xf numFmtId="0" fontId="5" fillId="0" borderId="72" xfId="0" applyFont="1" applyFill="1" applyBorder="1" applyAlignment="1">
      <alignment horizontal="right" vertical="center" shrinkToFit="1"/>
    </xf>
    <xf numFmtId="0" fontId="5" fillId="0" borderId="49" xfId="0" applyFont="1" applyFill="1" applyBorder="1" applyAlignment="1">
      <alignment horizontal="right" vertical="center" shrinkToFit="1"/>
    </xf>
    <xf numFmtId="0" fontId="5" fillId="0" borderId="52" xfId="0" applyFont="1" applyFill="1" applyBorder="1" applyAlignment="1">
      <alignment horizontal="right" vertical="center" shrinkToFit="1"/>
    </xf>
    <xf numFmtId="0" fontId="7" fillId="0" borderId="67" xfId="0" applyFont="1" applyBorder="1" applyAlignment="1">
      <alignment horizontal="distributed" vertical="center"/>
    </xf>
    <xf numFmtId="0" fontId="7" fillId="0" borderId="31" xfId="0" applyFont="1" applyBorder="1" applyAlignment="1">
      <alignment horizontal="distributed" vertical="center"/>
    </xf>
    <xf numFmtId="0" fontId="5" fillId="0" borderId="67" xfId="0" applyFont="1" applyFill="1" applyBorder="1" applyAlignment="1">
      <alignment vertical="center" shrinkToFit="1"/>
    </xf>
    <xf numFmtId="0" fontId="5" fillId="0" borderId="31" xfId="0" applyFont="1" applyFill="1" applyBorder="1" applyAlignment="1">
      <alignment vertical="center" shrinkToFit="1"/>
    </xf>
    <xf numFmtId="0" fontId="5" fillId="0" borderId="66" xfId="0" applyFont="1" applyFill="1" applyBorder="1" applyAlignment="1">
      <alignment vertical="center" shrinkToFit="1"/>
    </xf>
    <xf numFmtId="0" fontId="7" fillId="11" borderId="4" xfId="0" applyFont="1" applyFill="1" applyBorder="1" applyAlignment="1" applyProtection="1">
      <alignment horizontal="left" vertical="center"/>
      <protection locked="0"/>
    </xf>
    <xf numFmtId="0" fontId="7" fillId="11" borderId="11" xfId="0" applyFont="1" applyFill="1" applyBorder="1" applyAlignment="1" applyProtection="1">
      <alignment horizontal="left" vertical="center"/>
      <protection locked="0"/>
    </xf>
    <xf numFmtId="0" fontId="7" fillId="0" borderId="43" xfId="0" applyFont="1" applyBorder="1" applyAlignment="1">
      <alignment horizontal="distributed" vertical="center"/>
    </xf>
    <xf numFmtId="0" fontId="7" fillId="0" borderId="44" xfId="0" applyFont="1" applyBorder="1" applyAlignment="1">
      <alignment horizontal="distributed" vertical="center"/>
    </xf>
    <xf numFmtId="0" fontId="5" fillId="0" borderId="34" xfId="0" applyFont="1" applyBorder="1" applyAlignment="1">
      <alignment vertical="center"/>
    </xf>
    <xf numFmtId="0" fontId="0" fillId="0" borderId="34" xfId="0" applyFont="1" applyBorder="1" applyAlignment="1">
      <alignment vertical="center"/>
    </xf>
    <xf numFmtId="0" fontId="5" fillId="0" borderId="34" xfId="0" applyFont="1" applyBorder="1" applyAlignment="1">
      <alignment horizontal="left" vertical="center" wrapText="1"/>
    </xf>
    <xf numFmtId="0" fontId="0" fillId="0" borderId="0" xfId="0" applyFont="1" applyAlignment="1">
      <alignment horizontal="left" vertical="center" wrapText="1"/>
    </xf>
    <xf numFmtId="0" fontId="0" fillId="0" borderId="9" xfId="0" applyFont="1" applyBorder="1" applyAlignment="1">
      <alignment horizontal="left" vertical="center" wrapText="1"/>
    </xf>
    <xf numFmtId="0" fontId="0" fillId="0" borderId="34" xfId="0" applyFont="1" applyBorder="1" applyAlignment="1">
      <alignment horizontal="left" vertical="center" wrapText="1"/>
    </xf>
    <xf numFmtId="0" fontId="0" fillId="0" borderId="48" xfId="0" applyFont="1" applyBorder="1" applyAlignment="1">
      <alignment horizontal="left" vertical="center" wrapText="1"/>
    </xf>
    <xf numFmtId="0" fontId="0" fillId="0" borderId="1" xfId="0" applyFont="1" applyBorder="1" applyAlignment="1">
      <alignment horizontal="left" vertical="center" wrapText="1"/>
    </xf>
    <xf numFmtId="0" fontId="0" fillId="0" borderId="10" xfId="0" applyFont="1" applyBorder="1" applyAlignment="1">
      <alignment horizontal="left" vertical="center" wrapText="1"/>
    </xf>
    <xf numFmtId="0" fontId="7" fillId="11" borderId="0" xfId="0" applyFont="1" applyFill="1" applyAlignment="1" applyProtection="1">
      <alignment horizontal="left" vertical="center" shrinkToFit="1"/>
      <protection locked="0"/>
    </xf>
    <xf numFmtId="0" fontId="7" fillId="11" borderId="7" xfId="0" applyFont="1" applyFill="1" applyBorder="1" applyAlignment="1" applyProtection="1">
      <alignment horizontal="left" vertical="center" shrinkToFit="1"/>
      <protection locked="0"/>
    </xf>
    <xf numFmtId="0" fontId="7" fillId="11" borderId="0" xfId="0" applyFont="1" applyFill="1" applyAlignment="1" applyProtection="1">
      <alignment horizontal="left" vertical="center"/>
      <protection locked="0"/>
    </xf>
    <xf numFmtId="0" fontId="7" fillId="11" borderId="7" xfId="0" applyFont="1" applyFill="1" applyBorder="1" applyAlignment="1" applyProtection="1">
      <alignment horizontal="left" vertical="center"/>
      <protection locked="0"/>
    </xf>
    <xf numFmtId="0" fontId="7" fillId="11" borderId="1" xfId="0" applyFont="1" applyFill="1" applyBorder="1" applyAlignment="1" applyProtection="1">
      <alignment horizontal="left" vertical="center" shrinkToFit="1"/>
      <protection locked="0"/>
    </xf>
    <xf numFmtId="0" fontId="7" fillId="11" borderId="8" xfId="0" applyFont="1" applyFill="1" applyBorder="1" applyAlignment="1" applyProtection="1">
      <alignment horizontal="left" vertical="center" shrinkToFit="1"/>
      <protection locked="0"/>
    </xf>
    <xf numFmtId="0" fontId="7" fillId="0" borderId="61" xfId="0" applyFont="1" applyBorder="1" applyAlignment="1">
      <alignment horizontal="center" vertical="center" wrapText="1"/>
    </xf>
    <xf numFmtId="0" fontId="0" fillId="0" borderId="62" xfId="0" applyFont="1" applyBorder="1" applyAlignment="1">
      <alignment horizontal="center" vertical="center"/>
    </xf>
    <xf numFmtId="0" fontId="7" fillId="0" borderId="61" xfId="0" applyFont="1" applyBorder="1" applyAlignment="1">
      <alignment horizontal="center" vertical="center"/>
    </xf>
    <xf numFmtId="0" fontId="0" fillId="0" borderId="41" xfId="0" applyFont="1" applyBorder="1" applyAlignment="1">
      <alignment horizontal="center" vertical="center"/>
    </xf>
    <xf numFmtId="0" fontId="8" fillId="0" borderId="23" xfId="0" applyFont="1" applyBorder="1" applyAlignment="1">
      <alignment horizontal="left" vertical="top" wrapText="1"/>
    </xf>
    <xf numFmtId="0" fontId="19" fillId="0" borderId="23" xfId="0" applyFont="1" applyBorder="1" applyAlignment="1">
      <alignment horizontal="left" vertical="center" wrapText="1"/>
    </xf>
    <xf numFmtId="0" fontId="5" fillId="0" borderId="68" xfId="0" applyFont="1" applyBorder="1" applyAlignment="1">
      <alignment horizontal="left" vertical="center"/>
    </xf>
    <xf numFmtId="0" fontId="5" fillId="0" borderId="4" xfId="0" applyFont="1" applyBorder="1" applyAlignment="1">
      <alignment horizontal="left" vertical="center"/>
    </xf>
    <xf numFmtId="0" fontId="5" fillId="0" borderId="34" xfId="0" applyFont="1" applyBorder="1" applyAlignment="1">
      <alignment horizontal="left" vertical="center"/>
    </xf>
    <xf numFmtId="0" fontId="5" fillId="0" borderId="0" xfId="0" applyFont="1" applyAlignment="1">
      <alignment horizontal="left" vertical="center"/>
    </xf>
    <xf numFmtId="3" fontId="5" fillId="0" borderId="65" xfId="0" applyNumberFormat="1" applyFont="1" applyBorder="1" applyAlignment="1">
      <alignment horizontal="center" vertical="center"/>
    </xf>
    <xf numFmtId="3" fontId="5" fillId="0" borderId="31" xfId="0" applyNumberFormat="1" applyFont="1" applyBorder="1" applyAlignment="1">
      <alignment horizontal="center" vertical="center"/>
    </xf>
    <xf numFmtId="3" fontId="5" fillId="0" borderId="17" xfId="0" applyNumberFormat="1" applyFont="1" applyBorder="1" applyAlignment="1">
      <alignment horizontal="center" vertical="center"/>
    </xf>
    <xf numFmtId="0" fontId="15" fillId="0" borderId="31" xfId="0" applyFont="1" applyBorder="1" applyAlignment="1">
      <alignment horizontal="center" vertical="center"/>
    </xf>
    <xf numFmtId="38" fontId="7" fillId="0" borderId="28" xfId="0" applyNumberFormat="1" applyFont="1" applyFill="1" applyBorder="1" applyAlignment="1">
      <alignment horizontal="right" vertical="center"/>
    </xf>
    <xf numFmtId="38" fontId="7" fillId="0" borderId="29" xfId="0" applyNumberFormat="1" applyFont="1" applyFill="1" applyBorder="1" applyAlignment="1">
      <alignment horizontal="right" vertical="center"/>
    </xf>
    <xf numFmtId="38" fontId="7" fillId="0" borderId="46" xfId="0" applyNumberFormat="1" applyFont="1" applyFill="1" applyBorder="1" applyAlignment="1">
      <alignment horizontal="right" vertical="center"/>
    </xf>
    <xf numFmtId="0" fontId="8" fillId="0" borderId="0" xfId="0" applyFont="1" applyAlignment="1">
      <alignment horizontal="left" vertical="top" wrapText="1"/>
    </xf>
    <xf numFmtId="0" fontId="0" fillId="0" borderId="0" xfId="0" applyFont="1" applyAlignment="1">
      <alignment horizontal="left" vertical="top" wrapText="1"/>
    </xf>
    <xf numFmtId="0" fontId="5" fillId="0" borderId="69" xfId="0" applyFont="1" applyBorder="1" applyAlignment="1">
      <alignment vertical="top" wrapText="1"/>
    </xf>
    <xf numFmtId="0" fontId="5" fillId="0" borderId="63" xfId="0" applyFont="1" applyBorder="1" applyAlignment="1">
      <alignment vertical="top" wrapText="1"/>
    </xf>
    <xf numFmtId="0" fontId="5" fillId="11" borderId="0" xfId="0" applyFont="1" applyFill="1" applyAlignment="1" applyProtection="1">
      <alignment horizontal="left" shrinkToFit="1"/>
      <protection locked="0"/>
    </xf>
    <xf numFmtId="38" fontId="7" fillId="0" borderId="46" xfId="0" applyNumberFormat="1" applyFont="1" applyFill="1" applyBorder="1" applyAlignment="1" applyProtection="1">
      <alignment vertical="center"/>
      <protection locked="0"/>
    </xf>
    <xf numFmtId="38" fontId="7" fillId="0" borderId="44" xfId="0" applyNumberFormat="1" applyFont="1" applyFill="1" applyBorder="1" applyAlignment="1" applyProtection="1">
      <alignment vertical="center"/>
      <protection locked="0"/>
    </xf>
    <xf numFmtId="38" fontId="7" fillId="0" borderId="5" xfId="6" applyFont="1" applyFill="1" applyBorder="1" applyAlignment="1" applyProtection="1">
      <alignment horizontal="right"/>
    </xf>
    <xf numFmtId="38" fontId="7" fillId="0" borderId="1" xfId="6" applyFont="1" applyFill="1" applyBorder="1" applyAlignment="1" applyProtection="1">
      <alignment horizontal="right"/>
    </xf>
    <xf numFmtId="0" fontId="8" fillId="0" borderId="48" xfId="0" applyFont="1" applyBorder="1" applyAlignment="1">
      <alignment vertical="top" wrapText="1"/>
    </xf>
    <xf numFmtId="0" fontId="5" fillId="0" borderId="1" xfId="0" applyFont="1" applyBorder="1" applyAlignment="1">
      <alignment vertical="top" wrapText="1"/>
    </xf>
    <xf numFmtId="0" fontId="5" fillId="0" borderId="10" xfId="0" applyFont="1" applyBorder="1" applyAlignment="1">
      <alignment vertical="top" wrapText="1"/>
    </xf>
    <xf numFmtId="38" fontId="7" fillId="0" borderId="51" xfId="6" applyFont="1" applyFill="1" applyBorder="1" applyAlignment="1" applyProtection="1">
      <alignment horizontal="center" vertical="center"/>
    </xf>
    <xf numFmtId="38" fontId="7" fillId="0" borderId="49" xfId="6" applyFont="1" applyFill="1" applyBorder="1" applyAlignment="1" applyProtection="1">
      <alignment horizontal="center" vertical="center"/>
    </xf>
    <xf numFmtId="38" fontId="7" fillId="0" borderId="50" xfId="6" applyFont="1" applyFill="1" applyBorder="1" applyAlignment="1" applyProtection="1">
      <alignment horizontal="center" vertical="center"/>
    </xf>
    <xf numFmtId="38" fontId="7" fillId="2" borderId="51" xfId="6" applyFont="1" applyFill="1" applyBorder="1" applyAlignment="1" applyProtection="1">
      <alignment horizontal="center" vertical="center"/>
      <protection locked="0"/>
    </xf>
    <xf numFmtId="38" fontId="7" fillId="2" borderId="49" xfId="6" applyFont="1" applyFill="1" applyBorder="1" applyAlignment="1" applyProtection="1">
      <alignment horizontal="center" vertical="center"/>
      <protection locked="0"/>
    </xf>
    <xf numFmtId="38" fontId="7" fillId="2" borderId="52" xfId="6" applyFont="1" applyFill="1" applyBorder="1" applyAlignment="1" applyProtection="1">
      <alignment horizontal="center" vertical="center"/>
      <protection locked="0"/>
    </xf>
    <xf numFmtId="0" fontId="7" fillId="0" borderId="68" xfId="0" applyFont="1" applyBorder="1" applyAlignment="1">
      <alignment horizontal="left" vertical="center" wrapText="1"/>
    </xf>
    <xf numFmtId="0" fontId="0" fillId="0" borderId="4" xfId="0" applyFont="1" applyBorder="1" applyAlignment="1">
      <alignment horizontal="left" vertical="center"/>
    </xf>
    <xf numFmtId="0" fontId="0" fillId="0" borderId="11" xfId="0" applyFont="1" applyBorder="1" applyAlignment="1">
      <alignment horizontal="left" vertical="center"/>
    </xf>
    <xf numFmtId="38" fontId="7" fillId="0" borderId="60" xfId="0" applyNumberFormat="1" applyFont="1" applyFill="1" applyBorder="1" applyAlignment="1">
      <alignment horizontal="right" vertical="center"/>
    </xf>
    <xf numFmtId="38" fontId="7" fillId="0" borderId="53" xfId="0" applyNumberFormat="1" applyFont="1" applyFill="1" applyBorder="1" applyAlignment="1">
      <alignment horizontal="right" vertical="center"/>
    </xf>
    <xf numFmtId="38" fontId="7" fillId="0" borderId="2" xfId="0" applyNumberFormat="1" applyFont="1" applyFill="1" applyBorder="1" applyAlignment="1">
      <alignment horizontal="right" vertical="center"/>
    </xf>
    <xf numFmtId="0" fontId="7" fillId="0" borderId="65" xfId="0" applyFont="1" applyBorder="1" applyAlignment="1">
      <alignment horizontal="center" vertical="center"/>
    </xf>
    <xf numFmtId="0" fontId="7" fillId="0" borderId="31" xfId="0" applyFont="1" applyBorder="1" applyAlignment="1">
      <alignment horizontal="center" vertical="center"/>
    </xf>
    <xf numFmtId="0" fontId="7" fillId="0" borderId="66" xfId="0" applyFont="1" applyBorder="1" applyAlignment="1">
      <alignment horizontal="center" vertical="center"/>
    </xf>
    <xf numFmtId="0" fontId="7" fillId="0" borderId="46" xfId="0" applyFont="1" applyBorder="1" applyAlignment="1">
      <alignment horizontal="center" vertical="center"/>
    </xf>
    <xf numFmtId="0" fontId="7" fillId="0" borderId="44" xfId="0" applyFont="1" applyBorder="1" applyAlignment="1">
      <alignment horizontal="center" vertical="center"/>
    </xf>
    <xf numFmtId="0" fontId="7" fillId="0" borderId="64" xfId="0" applyFont="1" applyBorder="1" applyAlignment="1">
      <alignment horizontal="center" vertical="center"/>
    </xf>
    <xf numFmtId="0" fontId="5" fillId="11" borderId="31" xfId="0" applyFont="1" applyFill="1" applyBorder="1" applyAlignment="1">
      <alignment horizontal="distributed"/>
    </xf>
    <xf numFmtId="0" fontId="5" fillId="11" borderId="31"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5" fillId="11" borderId="1" xfId="0" applyFont="1" applyFill="1" applyBorder="1" applyAlignment="1">
      <alignment horizontal="distributed"/>
    </xf>
    <xf numFmtId="0" fontId="5" fillId="11" borderId="1" xfId="0" applyFont="1" applyFill="1" applyBorder="1" applyAlignment="1" applyProtection="1">
      <alignment horizontal="center" vertical="center" shrinkToFit="1"/>
      <protection locked="0"/>
    </xf>
    <xf numFmtId="0" fontId="15" fillId="0" borderId="82" xfId="10" applyFont="1" applyFill="1" applyBorder="1" applyAlignment="1">
      <alignment horizontal="center" vertical="center" wrapText="1"/>
    </xf>
    <xf numFmtId="0" fontId="15" fillId="0" borderId="78" xfId="10" applyFont="1" applyFill="1" applyBorder="1" applyAlignment="1">
      <alignment horizontal="center" vertical="center" wrapText="1"/>
    </xf>
    <xf numFmtId="0" fontId="15" fillId="0" borderId="59" xfId="10" applyFont="1" applyFill="1" applyBorder="1" applyAlignment="1">
      <alignment horizontal="center" vertical="center" wrapText="1"/>
    </xf>
    <xf numFmtId="0" fontId="15" fillId="0" borderId="63" xfId="10" applyFont="1" applyFill="1" applyBorder="1" applyAlignment="1">
      <alignment horizontal="center" vertical="center" wrapText="1"/>
    </xf>
    <xf numFmtId="0" fontId="15" fillId="0" borderId="21" xfId="10" applyFont="1" applyFill="1" applyBorder="1" applyAlignment="1">
      <alignment horizontal="center" vertical="center" wrapText="1"/>
    </xf>
    <xf numFmtId="0" fontId="15" fillId="0" borderId="58" xfId="10" applyFont="1" applyFill="1" applyBorder="1" applyAlignment="1">
      <alignment horizontal="center" vertical="center" wrapText="1"/>
    </xf>
    <xf numFmtId="0" fontId="23" fillId="0" borderId="68" xfId="10" applyFont="1" applyFill="1" applyBorder="1" applyAlignment="1">
      <alignment horizontal="center" vertical="center"/>
    </xf>
    <xf numFmtId="0" fontId="23" fillId="0" borderId="4" xfId="10" applyFont="1" applyFill="1" applyBorder="1" applyAlignment="1">
      <alignment horizontal="center" vertical="center"/>
    </xf>
    <xf numFmtId="0" fontId="33" fillId="0" borderId="0" xfId="10" applyFont="1" applyAlignment="1">
      <alignment horizontal="left" vertical="center"/>
    </xf>
    <xf numFmtId="0" fontId="23" fillId="0" borderId="69" xfId="10" applyFont="1" applyFill="1" applyBorder="1" applyAlignment="1">
      <alignment horizontal="center" vertical="center"/>
    </xf>
    <xf numFmtId="0" fontId="23" fillId="0" borderId="77" xfId="10" applyFont="1" applyFill="1" applyBorder="1" applyAlignment="1">
      <alignment horizontal="center" vertical="center"/>
    </xf>
    <xf numFmtId="0" fontId="23" fillId="0" borderId="83" xfId="10" applyFont="1" applyFill="1" applyBorder="1" applyAlignment="1">
      <alignment horizontal="center" vertical="center"/>
    </xf>
    <xf numFmtId="0" fontId="23" fillId="0" borderId="37" xfId="10" applyFont="1" applyFill="1" applyBorder="1" applyAlignment="1">
      <alignment horizontal="center" vertical="center" wrapText="1"/>
    </xf>
    <xf numFmtId="0" fontId="23" fillId="0" borderId="23" xfId="10" applyFont="1" applyFill="1" applyBorder="1" applyAlignment="1">
      <alignment horizontal="center" vertical="center" wrapText="1"/>
    </xf>
    <xf numFmtId="0" fontId="23" fillId="0" borderId="33" xfId="10" applyFont="1" applyFill="1" applyBorder="1" applyAlignment="1">
      <alignment horizontal="center" vertical="center" wrapText="1"/>
    </xf>
    <xf numFmtId="0" fontId="23" fillId="0" borderId="6" xfId="10" applyFont="1" applyFill="1" applyBorder="1" applyAlignment="1">
      <alignment horizontal="center" vertical="center" wrapText="1"/>
    </xf>
    <xf numFmtId="0" fontId="23" fillId="0" borderId="0" xfId="10" applyFont="1" applyFill="1" applyAlignment="1">
      <alignment horizontal="center" vertical="center" wrapText="1"/>
    </xf>
    <xf numFmtId="0" fontId="23" fillId="0" borderId="9" xfId="10" applyFont="1" applyFill="1" applyBorder="1" applyAlignment="1">
      <alignment horizontal="center" vertical="center" wrapText="1"/>
    </xf>
    <xf numFmtId="0" fontId="23" fillId="0" borderId="38" xfId="10" applyFont="1" applyFill="1" applyBorder="1" applyAlignment="1">
      <alignment horizontal="center" vertical="center" wrapText="1"/>
    </xf>
    <xf numFmtId="0" fontId="23" fillId="0" borderId="16" xfId="10" applyFont="1" applyFill="1" applyBorder="1" applyAlignment="1">
      <alignment horizontal="center" vertical="center" wrapText="1"/>
    </xf>
    <xf numFmtId="0" fontId="23" fillId="0" borderId="36" xfId="10" applyFont="1" applyFill="1" applyBorder="1" applyAlignment="1">
      <alignment horizontal="center" vertical="center" wrapText="1"/>
    </xf>
    <xf numFmtId="0" fontId="23" fillId="0" borderId="63" xfId="10" applyFont="1" applyFill="1" applyBorder="1" applyAlignment="1">
      <alignment horizontal="center" vertical="center" wrapText="1"/>
    </xf>
    <xf numFmtId="0" fontId="23" fillId="0" borderId="21" xfId="10" applyFont="1" applyFill="1" applyBorder="1" applyAlignment="1">
      <alignment horizontal="center" vertical="center" wrapText="1"/>
    </xf>
    <xf numFmtId="0" fontId="23" fillId="0" borderId="58" xfId="10" applyFont="1" applyFill="1" applyBorder="1" applyAlignment="1">
      <alignment horizontal="center" vertical="center" wrapText="1"/>
    </xf>
    <xf numFmtId="0" fontId="23" fillId="0" borderId="48" xfId="11" applyFont="1" applyFill="1" applyBorder="1" applyAlignment="1">
      <alignment horizontal="center" vertical="center" shrinkToFit="1"/>
    </xf>
    <xf numFmtId="0" fontId="23" fillId="0" borderId="1" xfId="11" applyFont="1" applyFill="1" applyBorder="1" applyAlignment="1">
      <alignment horizontal="center" vertical="center" shrinkToFit="1"/>
    </xf>
    <xf numFmtId="0" fontId="23" fillId="0" borderId="10" xfId="11" applyFont="1" applyFill="1" applyBorder="1" applyAlignment="1">
      <alignment horizontal="center" vertical="center" shrinkToFit="1"/>
    </xf>
    <xf numFmtId="0" fontId="23" fillId="0" borderId="53" xfId="11" applyFont="1" applyFill="1" applyBorder="1" applyAlignment="1">
      <alignment horizontal="center" vertical="center" wrapText="1" shrinkToFit="1"/>
    </xf>
    <xf numFmtId="0" fontId="23" fillId="0" borderId="58" xfId="11" applyFont="1" applyFill="1" applyBorder="1" applyAlignment="1">
      <alignment horizontal="center" vertical="center" wrapText="1" shrinkToFit="1"/>
    </xf>
    <xf numFmtId="0" fontId="23" fillId="0" borderId="7" xfId="11" applyFont="1" applyFill="1" applyBorder="1" applyAlignment="1">
      <alignment horizontal="center" vertical="center" wrapText="1" shrinkToFit="1"/>
    </xf>
    <xf numFmtId="0" fontId="23" fillId="0" borderId="19" xfId="11" applyFont="1" applyFill="1" applyBorder="1" applyAlignment="1">
      <alignment horizontal="center" vertical="center" wrapText="1" shrinkToFit="1"/>
    </xf>
    <xf numFmtId="0" fontId="23" fillId="0" borderId="0" xfId="11" applyFont="1" applyFill="1" applyAlignment="1">
      <alignment horizontal="center" vertical="center" wrapText="1" shrinkToFit="1"/>
    </xf>
    <xf numFmtId="0" fontId="23" fillId="0" borderId="16" xfId="11" applyFont="1" applyFill="1" applyBorder="1" applyAlignment="1">
      <alignment horizontal="center" vertical="center" wrapText="1" shrinkToFit="1"/>
    </xf>
    <xf numFmtId="0" fontId="23" fillId="0" borderId="82" xfId="10" applyFont="1" applyFill="1" applyBorder="1" applyAlignment="1">
      <alignment horizontal="center" vertical="center" wrapText="1"/>
    </xf>
    <xf numFmtId="0" fontId="23" fillId="0" borderId="78" xfId="10" applyFont="1" applyFill="1" applyBorder="1" applyAlignment="1">
      <alignment horizontal="center" vertical="center" wrapText="1"/>
    </xf>
    <xf numFmtId="0" fontId="23" fillId="0" borderId="59" xfId="10" applyFont="1" applyFill="1" applyBorder="1" applyAlignment="1">
      <alignment horizontal="center" vertical="center" wrapText="1"/>
    </xf>
    <xf numFmtId="0" fontId="32" fillId="0" borderId="72" xfId="10" applyFont="1" applyFill="1" applyBorder="1" applyAlignment="1">
      <alignment horizontal="center" vertical="center"/>
    </xf>
    <xf numFmtId="0" fontId="32" fillId="0" borderId="49" xfId="10" applyFont="1" applyFill="1" applyBorder="1" applyAlignment="1">
      <alignment horizontal="center" vertical="center"/>
    </xf>
    <xf numFmtId="0" fontId="32" fillId="0" borderId="52" xfId="10" applyFont="1" applyFill="1" applyBorder="1" applyAlignment="1">
      <alignment horizontal="center" vertical="center"/>
    </xf>
    <xf numFmtId="0" fontId="23" fillId="0" borderId="65" xfId="10" applyFont="1" applyFill="1" applyBorder="1" applyAlignment="1" applyProtection="1">
      <alignment vertical="center" shrinkToFit="1"/>
      <protection locked="0"/>
    </xf>
    <xf numFmtId="0" fontId="23" fillId="0" borderId="31" xfId="10" applyFont="1" applyFill="1" applyBorder="1" applyAlignment="1" applyProtection="1">
      <alignment vertical="center" shrinkToFit="1"/>
      <protection locked="0"/>
    </xf>
    <xf numFmtId="0" fontId="23" fillId="0" borderId="17" xfId="10" applyFont="1" applyFill="1" applyBorder="1" applyAlignment="1" applyProtection="1">
      <alignment vertical="center" shrinkToFit="1"/>
      <protection locked="0"/>
    </xf>
    <xf numFmtId="179" fontId="35" fillId="0" borderId="31" xfId="10" applyNumberFormat="1" applyFont="1" applyFill="1" applyBorder="1" applyAlignment="1" applyProtection="1">
      <alignment horizontal="center" vertical="center" shrinkToFit="1"/>
      <protection locked="0"/>
    </xf>
    <xf numFmtId="179" fontId="35" fillId="0" borderId="66" xfId="10" applyNumberFormat="1" applyFont="1" applyFill="1" applyBorder="1" applyAlignment="1" applyProtection="1">
      <alignment horizontal="center" vertical="center" shrinkToFit="1"/>
      <protection locked="0"/>
    </xf>
    <xf numFmtId="0" fontId="68" fillId="0" borderId="26" xfId="10" applyFont="1" applyFill="1" applyBorder="1" applyAlignment="1" applyProtection="1">
      <alignment vertical="center" shrinkToFit="1"/>
      <protection locked="0"/>
    </xf>
    <xf numFmtId="179" fontId="68" fillId="0" borderId="49" xfId="10" applyNumberFormat="1" applyFont="1" applyFill="1" applyBorder="1" applyAlignment="1" applyProtection="1">
      <alignment horizontal="left" vertical="center" shrinkToFit="1"/>
      <protection locked="0"/>
    </xf>
    <xf numFmtId="179" fontId="68" fillId="0" borderId="52" xfId="10" applyNumberFormat="1" applyFont="1" applyFill="1" applyBorder="1" applyAlignment="1" applyProtection="1">
      <alignment horizontal="left" vertical="center" shrinkToFit="1"/>
      <protection locked="0"/>
    </xf>
    <xf numFmtId="179" fontId="23" fillId="0" borderId="31" xfId="10" applyNumberFormat="1" applyFont="1" applyFill="1" applyBorder="1" applyAlignment="1" applyProtection="1">
      <alignment horizontal="left" vertical="center" shrinkToFit="1"/>
      <protection locked="0"/>
    </xf>
    <xf numFmtId="179" fontId="23" fillId="0" borderId="66" xfId="10" applyNumberFormat="1" applyFont="1" applyFill="1" applyBorder="1" applyAlignment="1" applyProtection="1">
      <alignment horizontal="left" vertical="center" shrinkToFit="1"/>
      <protection locked="0"/>
    </xf>
    <xf numFmtId="179" fontId="35" fillId="0" borderId="31" xfId="10" applyNumberFormat="1" applyFont="1" applyFill="1" applyBorder="1" applyAlignment="1" applyProtection="1">
      <alignment horizontal="center" vertical="center" wrapText="1" shrinkToFit="1"/>
      <protection locked="0"/>
    </xf>
    <xf numFmtId="0" fontId="23" fillId="0" borderId="32" xfId="10" applyFont="1" applyFill="1" applyBorder="1" applyAlignment="1">
      <alignment horizontal="center" vertical="center" wrapText="1" shrinkToFit="1"/>
    </xf>
    <xf numFmtId="0" fontId="23" fillId="0" borderId="23" xfId="10" applyFont="1" applyFill="1" applyBorder="1" applyAlignment="1">
      <alignment horizontal="center" vertical="center" wrapText="1" shrinkToFit="1"/>
    </xf>
    <xf numFmtId="0" fontId="23" fillId="0" borderId="39" xfId="10" applyFont="1" applyFill="1" applyBorder="1" applyAlignment="1">
      <alignment horizontal="center" vertical="center" wrapText="1" shrinkToFit="1"/>
    </xf>
    <xf numFmtId="0" fontId="23" fillId="0" borderId="34" xfId="10" applyFont="1" applyFill="1" applyBorder="1" applyAlignment="1">
      <alignment horizontal="center" vertical="center" wrapText="1" shrinkToFit="1"/>
    </xf>
    <xf numFmtId="0" fontId="23" fillId="0" borderId="0" xfId="10" applyFont="1" applyFill="1" applyAlignment="1">
      <alignment horizontal="center" vertical="center" wrapText="1" shrinkToFit="1"/>
    </xf>
    <xf numFmtId="0" fontId="23" fillId="0" borderId="7" xfId="10" applyFont="1" applyFill="1" applyBorder="1" applyAlignment="1">
      <alignment horizontal="center" vertical="center" wrapText="1" shrinkToFit="1"/>
    </xf>
    <xf numFmtId="0" fontId="23" fillId="0" borderId="35" xfId="10" applyFont="1" applyFill="1" applyBorder="1" applyAlignment="1">
      <alignment horizontal="center" vertical="center" wrapText="1" shrinkToFit="1"/>
    </xf>
    <xf numFmtId="0" fontId="23" fillId="0" borderId="16" xfId="10" applyFont="1" applyFill="1" applyBorder="1" applyAlignment="1">
      <alignment horizontal="center" vertical="center" wrapText="1" shrinkToFit="1"/>
    </xf>
    <xf numFmtId="0" fontId="23" fillId="0" borderId="19" xfId="10" applyFont="1" applyFill="1" applyBorder="1" applyAlignment="1">
      <alignment horizontal="center" vertical="center" wrapText="1" shrinkToFit="1"/>
    </xf>
    <xf numFmtId="0" fontId="35" fillId="0" borderId="40" xfId="10" applyFont="1" applyFill="1" applyBorder="1" applyAlignment="1">
      <alignment horizontal="center" vertical="center" wrapText="1" shrinkToFit="1"/>
    </xf>
    <xf numFmtId="0" fontId="35" fillId="0" borderId="41" xfId="10" applyFont="1" applyFill="1" applyBorder="1" applyAlignment="1">
      <alignment horizontal="center" vertical="center" wrapText="1" shrinkToFit="1"/>
    </xf>
    <xf numFmtId="0" fontId="35" fillId="0" borderId="42" xfId="10" applyFont="1" applyFill="1" applyBorder="1" applyAlignment="1">
      <alignment horizontal="center" vertical="center" wrapText="1" shrinkToFit="1"/>
    </xf>
    <xf numFmtId="0" fontId="15" fillId="0" borderId="37" xfId="10" applyFont="1" applyFill="1" applyBorder="1" applyAlignment="1">
      <alignment horizontal="center" vertical="center" wrapText="1"/>
    </xf>
    <xf numFmtId="0" fontId="15" fillId="0" borderId="6" xfId="10" applyFont="1" applyFill="1" applyBorder="1" applyAlignment="1">
      <alignment horizontal="center" vertical="center" wrapText="1"/>
    </xf>
    <xf numFmtId="0" fontId="15" fillId="0" borderId="38" xfId="10" applyFont="1" applyFill="1" applyBorder="1" applyAlignment="1">
      <alignment horizontal="center" vertical="center" wrapText="1"/>
    </xf>
    <xf numFmtId="0" fontId="32" fillId="0" borderId="50" xfId="10" applyFont="1" applyFill="1" applyBorder="1" applyAlignment="1">
      <alignment horizontal="center" vertical="center"/>
    </xf>
    <xf numFmtId="0" fontId="23" fillId="0" borderId="15" xfId="10" applyFont="1" applyFill="1" applyBorder="1" applyAlignment="1" applyProtection="1">
      <alignment vertical="center" shrinkToFit="1"/>
      <protection locked="0"/>
    </xf>
    <xf numFmtId="0" fontId="32" fillId="0" borderId="23" xfId="10" applyFont="1" applyBorder="1" applyAlignment="1">
      <alignment horizontal="left" vertical="top" wrapText="1" shrinkToFit="1"/>
    </xf>
    <xf numFmtId="0" fontId="66" fillId="0" borderId="57" xfId="9" applyFont="1" applyFill="1" applyBorder="1" applyAlignment="1">
      <alignment horizontal="center" vertical="center" wrapText="1"/>
    </xf>
    <xf numFmtId="0" fontId="66" fillId="0" borderId="24" xfId="9" applyFont="1" applyFill="1" applyBorder="1" applyAlignment="1">
      <alignment horizontal="center" vertical="center" wrapText="1"/>
    </xf>
    <xf numFmtId="0" fontId="66" fillId="0" borderId="71" xfId="9" applyFont="1" applyFill="1" applyBorder="1" applyAlignment="1">
      <alignment horizontal="center" vertical="center" wrapText="1"/>
    </xf>
    <xf numFmtId="0" fontId="66" fillId="9" borderId="0" xfId="9" applyFont="1" applyFill="1" applyBorder="1" applyAlignment="1">
      <alignment horizontal="left" vertical="center" wrapText="1"/>
    </xf>
    <xf numFmtId="0" fontId="32" fillId="0" borderId="0" xfId="9" applyFont="1" applyFill="1" applyBorder="1" applyAlignment="1">
      <alignment horizontal="left" vertical="center" wrapText="1"/>
    </xf>
    <xf numFmtId="0" fontId="86" fillId="0" borderId="159" xfId="9" applyFont="1" applyFill="1" applyBorder="1" applyAlignment="1">
      <alignment horizontal="center" vertical="center"/>
    </xf>
    <xf numFmtId="0" fontId="86" fillId="0" borderId="160" xfId="9" applyFont="1" applyFill="1" applyBorder="1" applyAlignment="1">
      <alignment horizontal="center" vertical="center"/>
    </xf>
    <xf numFmtId="0" fontId="86" fillId="0" borderId="161" xfId="9" applyFont="1" applyFill="1" applyBorder="1" applyAlignment="1">
      <alignment horizontal="center" vertical="center"/>
    </xf>
    <xf numFmtId="0" fontId="86" fillId="0" borderId="162" xfId="9" applyFont="1" applyFill="1" applyBorder="1" applyAlignment="1">
      <alignment horizontal="center" vertical="center"/>
    </xf>
    <xf numFmtId="0" fontId="86" fillId="0" borderId="0" xfId="9" applyFont="1" applyFill="1" applyBorder="1" applyAlignment="1">
      <alignment horizontal="center" vertical="center"/>
    </xf>
    <xf numFmtId="0" fontId="86" fillId="0" borderId="163" xfId="9" applyFont="1" applyFill="1" applyBorder="1" applyAlignment="1">
      <alignment horizontal="center" vertical="center"/>
    </xf>
    <xf numFmtId="0" fontId="26" fillId="0" borderId="0" xfId="9" applyFont="1" applyAlignment="1">
      <alignment horizontal="left" vertical="top"/>
    </xf>
    <xf numFmtId="0" fontId="32" fillId="0" borderId="0" xfId="10" applyFont="1" applyAlignment="1">
      <alignment horizontal="left" vertical="top" wrapText="1" shrinkToFit="1"/>
    </xf>
    <xf numFmtId="0" fontId="32" fillId="0" borderId="0" xfId="10" applyFont="1" applyAlignment="1">
      <alignment horizontal="left" vertical="top" shrinkToFit="1"/>
    </xf>
    <xf numFmtId="38" fontId="35" fillId="0" borderId="40" xfId="10" applyNumberFormat="1" applyFont="1" applyFill="1" applyBorder="1" applyAlignment="1">
      <alignment horizontal="right" vertical="center" shrinkToFit="1"/>
    </xf>
    <xf numFmtId="38" fontId="35" fillId="0" borderId="42" xfId="10" applyNumberFormat="1" applyFont="1" applyFill="1" applyBorder="1" applyAlignment="1">
      <alignment horizontal="right" vertical="center" shrinkToFit="1"/>
    </xf>
    <xf numFmtId="179" fontId="32" fillId="3" borderId="34" xfId="10" applyNumberFormat="1" applyFont="1" applyFill="1" applyBorder="1" applyAlignment="1">
      <alignment horizontal="left" vertical="center" wrapText="1" shrinkToFit="1"/>
    </xf>
    <xf numFmtId="179" fontId="32" fillId="3" borderId="0" xfId="10" applyNumberFormat="1" applyFont="1" applyFill="1" applyAlignment="1">
      <alignment horizontal="left" vertical="center" wrapText="1" shrinkToFit="1"/>
    </xf>
    <xf numFmtId="0" fontId="26" fillId="0" borderId="0" xfId="9" applyFont="1" applyAlignment="1">
      <alignment horizontal="left" vertical="top" wrapText="1"/>
    </xf>
    <xf numFmtId="0" fontId="23" fillId="0" borderId="58" xfId="10" applyFont="1" applyFill="1" applyBorder="1" applyAlignment="1" applyProtection="1">
      <alignment vertical="center" shrinkToFit="1"/>
      <protection locked="0"/>
    </xf>
    <xf numFmtId="179" fontId="35" fillId="0" borderId="4" xfId="10" applyNumberFormat="1" applyFont="1" applyFill="1" applyBorder="1" applyAlignment="1" applyProtection="1">
      <alignment horizontal="center" vertical="center" shrinkToFit="1"/>
      <protection locked="0"/>
    </xf>
    <xf numFmtId="179" fontId="35" fillId="0" borderId="11" xfId="10" applyNumberFormat="1" applyFont="1" applyFill="1" applyBorder="1" applyAlignment="1" applyProtection="1">
      <alignment horizontal="center" vertical="center" shrinkToFit="1"/>
      <protection locked="0"/>
    </xf>
    <xf numFmtId="0" fontId="23" fillId="0" borderId="70" xfId="10" applyFont="1" applyFill="1" applyBorder="1" applyAlignment="1">
      <alignment horizontal="center" vertical="center" shrinkToFit="1"/>
    </xf>
    <xf numFmtId="0" fontId="23" fillId="0" borderId="24" xfId="10" applyFont="1" applyFill="1" applyBorder="1" applyAlignment="1">
      <alignment horizontal="center" vertical="center" shrinkToFit="1"/>
    </xf>
    <xf numFmtId="179" fontId="32" fillId="0" borderId="57" xfId="10" applyNumberFormat="1" applyFont="1" applyFill="1" applyBorder="1" applyAlignment="1">
      <alignment vertical="center" shrinkToFit="1"/>
    </xf>
    <xf numFmtId="179" fontId="32" fillId="0" borderId="24" xfId="10" applyNumberFormat="1" applyFont="1" applyFill="1" applyBorder="1" applyAlignment="1">
      <alignment vertical="center" shrinkToFit="1"/>
    </xf>
    <xf numFmtId="179" fontId="32" fillId="0" borderId="71" xfId="10" applyNumberFormat="1" applyFont="1" applyFill="1" applyBorder="1" applyAlignment="1">
      <alignment vertical="center" shrinkToFit="1"/>
    </xf>
    <xf numFmtId="179" fontId="32" fillId="3" borderId="32" xfId="10" applyNumberFormat="1" applyFont="1" applyFill="1" applyBorder="1" applyAlignment="1">
      <alignment horizontal="left" vertical="center" wrapText="1" shrinkToFit="1"/>
    </xf>
    <xf numFmtId="179" fontId="32" fillId="3" borderId="23" xfId="10" applyNumberFormat="1" applyFont="1" applyFill="1" applyBorder="1" applyAlignment="1">
      <alignment horizontal="left" vertical="center" wrapText="1" shrinkToFit="1"/>
    </xf>
    <xf numFmtId="0" fontId="0" fillId="0" borderId="15" xfId="0" applyBorder="1" applyAlignment="1">
      <alignment horizontal="center" vertical="center"/>
    </xf>
    <xf numFmtId="0" fontId="0" fillId="0" borderId="65" xfId="0" applyBorder="1" applyAlignment="1">
      <alignment horizontal="center" vertical="center"/>
    </xf>
    <xf numFmtId="0" fontId="82" fillId="0" borderId="90" xfId="0" applyFont="1" applyBorder="1" applyAlignment="1">
      <alignment horizontal="center" vertical="center"/>
    </xf>
    <xf numFmtId="0" fontId="82" fillId="0" borderId="91" xfId="0" applyFont="1" applyBorder="1" applyAlignment="1">
      <alignment horizontal="center" vertical="center"/>
    </xf>
    <xf numFmtId="0" fontId="82" fillId="0" borderId="92" xfId="0" applyFont="1" applyBorder="1" applyAlignment="1">
      <alignment horizontal="center" vertical="center"/>
    </xf>
    <xf numFmtId="0" fontId="82" fillId="0" borderId="93" xfId="0" applyFont="1" applyBorder="1" applyAlignment="1">
      <alignment horizontal="center" vertical="center"/>
    </xf>
    <xf numFmtId="0" fontId="82" fillId="0" borderId="94" xfId="0" applyFont="1" applyBorder="1" applyAlignment="1">
      <alignment horizontal="center" vertical="center"/>
    </xf>
    <xf numFmtId="0" fontId="82" fillId="0" borderId="95" xfId="0" applyFont="1" applyBorder="1" applyAlignment="1">
      <alignment horizontal="center" vertical="center"/>
    </xf>
    <xf numFmtId="0" fontId="82" fillId="12" borderId="17" xfId="0" applyFont="1" applyFill="1" applyBorder="1" applyAlignment="1">
      <alignment horizontal="center" vertical="center"/>
    </xf>
    <xf numFmtId="0" fontId="82" fillId="12" borderId="15" xfId="0" applyFont="1" applyFill="1"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16" borderId="32" xfId="0" applyFont="1" applyFill="1" applyBorder="1" applyAlignment="1">
      <alignment horizontal="left" vertical="center" wrapText="1"/>
    </xf>
    <xf numFmtId="0" fontId="0" fillId="16" borderId="23" xfId="0" applyFont="1" applyFill="1" applyBorder="1" applyAlignment="1">
      <alignment horizontal="left" vertical="center" wrapText="1"/>
    </xf>
    <xf numFmtId="0" fontId="0" fillId="16" borderId="39" xfId="0" applyFont="1" applyFill="1" applyBorder="1" applyAlignment="1">
      <alignment horizontal="left" vertical="center" wrapText="1"/>
    </xf>
    <xf numFmtId="0" fontId="0" fillId="16" borderId="34" xfId="0" applyFont="1" applyFill="1" applyBorder="1" applyAlignment="1">
      <alignment horizontal="left" vertical="center" wrapText="1"/>
    </xf>
    <xf numFmtId="0" fontId="0" fillId="16" borderId="0" xfId="0" applyFont="1" applyFill="1" applyBorder="1" applyAlignment="1">
      <alignment horizontal="left" vertical="center" wrapText="1"/>
    </xf>
    <xf numFmtId="0" fontId="0" fillId="16" borderId="7" xfId="0" applyFont="1" applyFill="1" applyBorder="1" applyAlignment="1">
      <alignment horizontal="left" vertical="center" wrapText="1"/>
    </xf>
    <xf numFmtId="0" fontId="0" fillId="16" borderId="35" xfId="0" applyFont="1" applyFill="1" applyBorder="1" applyAlignment="1">
      <alignment horizontal="left" vertical="center" wrapText="1"/>
    </xf>
    <xf numFmtId="0" fontId="0" fillId="16" borderId="16" xfId="0" applyFont="1" applyFill="1" applyBorder="1" applyAlignment="1">
      <alignment horizontal="left" vertical="center" wrapText="1"/>
    </xf>
    <xf numFmtId="0" fontId="0" fillId="16" borderId="19" xfId="0" applyFont="1" applyFill="1" applyBorder="1" applyAlignment="1">
      <alignment horizontal="left" vertical="center" wrapText="1"/>
    </xf>
    <xf numFmtId="0" fontId="0" fillId="13" borderId="15" xfId="0" applyFill="1" applyBorder="1" applyAlignment="1">
      <alignment horizontal="center" vertical="center"/>
    </xf>
    <xf numFmtId="0" fontId="82" fillId="13" borderId="15" xfId="0" applyFont="1" applyFill="1" applyBorder="1" applyAlignment="1">
      <alignment horizontal="center" vertical="center"/>
    </xf>
    <xf numFmtId="0" fontId="0" fillId="0" borderId="53" xfId="0" applyBorder="1" applyAlignment="1">
      <alignment horizontal="center" vertical="center"/>
    </xf>
    <xf numFmtId="0" fontId="5" fillId="0" borderId="0" xfId="0" applyFont="1" applyAlignment="1">
      <alignment vertical="top"/>
    </xf>
    <xf numFmtId="0" fontId="5" fillId="0" borderId="57" xfId="0" applyFont="1" applyBorder="1" applyAlignment="1">
      <alignment horizontal="center" vertical="center"/>
    </xf>
    <xf numFmtId="0" fontId="5" fillId="0" borderId="24" xfId="0" applyFont="1" applyBorder="1" applyAlignment="1">
      <alignment horizontal="center" vertical="center"/>
    </xf>
    <xf numFmtId="0" fontId="5" fillId="0" borderId="71" xfId="0" applyFont="1" applyBorder="1" applyAlignment="1">
      <alignment horizontal="center" vertical="center"/>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23" xfId="0" applyFont="1" applyBorder="1" applyAlignment="1">
      <alignment vertical="top" wrapText="1"/>
    </xf>
    <xf numFmtId="0" fontId="5" fillId="0" borderId="0" xfId="0" applyFont="1" applyAlignment="1">
      <alignment vertical="top" wrapText="1"/>
    </xf>
    <xf numFmtId="0" fontId="0" fillId="0" borderId="0" xfId="0" applyAlignment="1">
      <alignment horizontal="center" vertical="center"/>
    </xf>
    <xf numFmtId="0" fontId="5" fillId="0" borderId="69" xfId="0" applyFont="1" applyBorder="1" applyAlignment="1">
      <alignment horizontal="center" vertical="center"/>
    </xf>
    <xf numFmtId="0" fontId="5" fillId="0" borderId="83" xfId="0" applyFont="1" applyBorder="1" applyAlignment="1">
      <alignment horizontal="center" vertical="center"/>
    </xf>
    <xf numFmtId="0" fontId="5" fillId="0" borderId="63" xfId="0" applyFont="1" applyBorder="1" applyAlignment="1">
      <alignment horizontal="center" vertical="center"/>
    </xf>
    <xf numFmtId="0" fontId="5" fillId="0" borderId="58" xfId="0" applyFont="1" applyBorder="1" applyAlignment="1">
      <alignment horizontal="center" vertical="center"/>
    </xf>
    <xf numFmtId="0" fontId="5" fillId="0" borderId="37"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9" xfId="0" applyFont="1" applyBorder="1" applyAlignment="1">
      <alignment horizontal="center" vertical="center" wrapText="1"/>
    </xf>
    <xf numFmtId="0" fontId="0" fillId="0" borderId="5" xfId="0" applyBorder="1" applyAlignment="1">
      <alignment vertical="center" wrapText="1"/>
    </xf>
    <xf numFmtId="0" fontId="0" fillId="0" borderId="1" xfId="0" applyBorder="1" applyAlignment="1">
      <alignment vertical="center" wrapText="1"/>
    </xf>
    <xf numFmtId="0" fontId="0" fillId="0" borderId="135" xfId="0" applyBorder="1" applyAlignment="1">
      <alignment horizontal="left" vertical="center" wrapText="1"/>
    </xf>
    <xf numFmtId="0" fontId="0" fillId="0" borderId="140" xfId="0" applyBorder="1" applyAlignment="1">
      <alignment horizontal="left" vertical="center"/>
    </xf>
    <xf numFmtId="0" fontId="0" fillId="0" borderId="138" xfId="0" applyBorder="1" applyAlignment="1">
      <alignment horizontal="left" vertical="center" wrapText="1"/>
    </xf>
    <xf numFmtId="0" fontId="0" fillId="0" borderId="142" xfId="0" applyBorder="1" applyAlignment="1">
      <alignment horizontal="left" vertical="center" wrapText="1"/>
    </xf>
    <xf numFmtId="0" fontId="0" fillId="0" borderId="141" xfId="0" applyBorder="1" applyAlignment="1">
      <alignment horizontal="left" vertical="center" wrapText="1"/>
    </xf>
    <xf numFmtId="0" fontId="0" fillId="0" borderId="137" xfId="0" applyBorder="1" applyAlignment="1">
      <alignment horizontal="left" vertical="center" wrapText="1"/>
    </xf>
    <xf numFmtId="0" fontId="0" fillId="0" borderId="21" xfId="0" applyFill="1" applyBorder="1" applyAlignment="1">
      <alignment horizontal="left" vertical="center" wrapText="1"/>
    </xf>
    <xf numFmtId="0" fontId="0" fillId="0" borderId="6" xfId="0" applyFill="1" applyBorder="1" applyAlignment="1">
      <alignment horizontal="left" vertical="center" wrapText="1"/>
    </xf>
    <xf numFmtId="0" fontId="0" fillId="0" borderId="135" xfId="0" applyFont="1" applyBorder="1" applyAlignment="1">
      <alignment horizontal="left" vertical="center" wrapText="1"/>
    </xf>
    <xf numFmtId="0" fontId="0" fillId="0" borderId="111" xfId="0" applyFont="1"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9" xfId="0" applyBorder="1" applyAlignment="1">
      <alignment horizontal="left" vertical="center"/>
    </xf>
    <xf numFmtId="0" fontId="0" fillId="0" borderId="102" xfId="0" applyBorder="1" applyAlignment="1">
      <alignment horizontal="left" vertical="center" wrapText="1" shrinkToFit="1"/>
    </xf>
    <xf numFmtId="0" fontId="0" fillId="0" borderId="102" xfId="0" applyBorder="1" applyAlignment="1">
      <alignment horizontal="left" vertical="center" shrinkToFit="1"/>
    </xf>
    <xf numFmtId="0" fontId="0" fillId="0" borderId="103" xfId="0" applyBorder="1" applyAlignment="1">
      <alignment horizontal="left" vertical="center" shrinkToFit="1"/>
    </xf>
    <xf numFmtId="0" fontId="0" fillId="0" borderId="103" xfId="0" applyFill="1" applyBorder="1" applyAlignment="1">
      <alignment horizontal="left" vertical="center" wrapText="1"/>
    </xf>
    <xf numFmtId="0" fontId="0" fillId="0" borderId="111" xfId="0" applyFill="1" applyBorder="1" applyAlignment="1">
      <alignment horizontal="left" vertical="center" wrapText="1"/>
    </xf>
    <xf numFmtId="0" fontId="0" fillId="0" borderId="111" xfId="0" applyFill="1" applyBorder="1" applyAlignment="1">
      <alignment horizontal="left" vertical="center"/>
    </xf>
    <xf numFmtId="38" fontId="89" fillId="0" borderId="157" xfId="0" applyNumberFormat="1" applyFont="1" applyFill="1" applyBorder="1" applyAlignment="1" applyProtection="1">
      <alignment horizontal="right" vertical="center"/>
      <protection locked="0"/>
    </xf>
    <xf numFmtId="38" fontId="89" fillId="0" borderId="158" xfId="0" applyNumberFormat="1" applyFont="1" applyFill="1" applyBorder="1" applyAlignment="1" applyProtection="1">
      <alignment horizontal="right" vertical="center"/>
      <protection locked="0"/>
    </xf>
    <xf numFmtId="38" fontId="7" fillId="11" borderId="65" xfId="0" applyNumberFormat="1" applyFont="1" applyFill="1" applyBorder="1" applyAlignment="1" applyProtection="1">
      <alignment horizontal="right" vertical="center"/>
      <protection locked="0"/>
    </xf>
    <xf numFmtId="38" fontId="7" fillId="11" borderId="31" xfId="0" applyNumberFormat="1" applyFont="1" applyFill="1" applyBorder="1" applyAlignment="1" applyProtection="1">
      <alignment horizontal="right" vertical="center"/>
      <protection locked="0"/>
    </xf>
    <xf numFmtId="0" fontId="7" fillId="0" borderId="66" xfId="0" applyFont="1" applyBorder="1" applyAlignment="1">
      <alignment vertical="center"/>
    </xf>
    <xf numFmtId="0" fontId="7" fillId="0" borderId="46" xfId="0" applyFont="1" applyBorder="1" applyAlignment="1">
      <alignment vertical="center"/>
    </xf>
    <xf numFmtId="0" fontId="7" fillId="0" borderId="44" xfId="0" applyFont="1" applyBorder="1" applyAlignment="1">
      <alignment vertical="center"/>
    </xf>
    <xf numFmtId="0" fontId="7" fillId="0" borderId="64" xfId="0" applyFont="1" applyBorder="1" applyAlignment="1">
      <alignment vertical="center"/>
    </xf>
    <xf numFmtId="3" fontId="7" fillId="0" borderId="5" xfId="0" applyNumberFormat="1" applyFont="1" applyFill="1" applyBorder="1" applyAlignment="1" applyProtection="1">
      <alignment horizontal="right" vertical="center"/>
      <protection locked="0"/>
    </xf>
    <xf numFmtId="3" fontId="7" fillId="0" borderId="1" xfId="0" applyNumberFormat="1" applyFont="1" applyFill="1" applyBorder="1" applyAlignment="1" applyProtection="1">
      <alignment horizontal="right" vertical="center"/>
      <protection locked="0"/>
    </xf>
    <xf numFmtId="0" fontId="5" fillId="0" borderId="62" xfId="0" applyFont="1" applyBorder="1" applyAlignment="1">
      <alignment horizontal="center" vertical="center"/>
    </xf>
    <xf numFmtId="0" fontId="5" fillId="0" borderId="4" xfId="0" applyFont="1" applyBorder="1" applyAlignment="1">
      <alignment vertical="center" wrapText="1"/>
    </xf>
    <xf numFmtId="0" fontId="5" fillId="0" borderId="31" xfId="0" applyFont="1" applyBorder="1" applyAlignment="1">
      <alignment vertical="center" wrapText="1"/>
    </xf>
    <xf numFmtId="0" fontId="0" fillId="0" borderId="31" xfId="0" applyBorder="1" applyAlignment="1">
      <alignment vertical="center" wrapText="1"/>
    </xf>
    <xf numFmtId="0" fontId="0" fillId="0" borderId="17" xfId="0" applyBorder="1" applyAlignment="1">
      <alignment vertical="center" wrapText="1"/>
    </xf>
    <xf numFmtId="3" fontId="7" fillId="0" borderId="65" xfId="0" applyNumberFormat="1" applyFont="1" applyFill="1" applyBorder="1" applyAlignment="1" applyProtection="1">
      <alignment horizontal="right" vertical="center"/>
      <protection locked="0"/>
    </xf>
    <xf numFmtId="3" fontId="7" fillId="0" borderId="31" xfId="0" applyNumberFormat="1" applyFont="1" applyFill="1" applyBorder="1" applyAlignment="1" applyProtection="1">
      <alignment horizontal="right" vertical="center"/>
      <protection locked="0"/>
    </xf>
    <xf numFmtId="0" fontId="5" fillId="0" borderId="17" xfId="0" applyFont="1" applyBorder="1" applyAlignment="1">
      <alignment vertical="center" wrapText="1"/>
    </xf>
    <xf numFmtId="0" fontId="0" fillId="0" borderId="3" xfId="0" applyFont="1" applyBorder="1" applyAlignment="1">
      <alignment vertical="center" wrapText="1"/>
    </xf>
    <xf numFmtId="3" fontId="5" fillId="0" borderId="66" xfId="0" applyNumberFormat="1" applyFont="1" applyBorder="1" applyAlignment="1">
      <alignment horizontal="center" vertical="center"/>
    </xf>
    <xf numFmtId="0" fontId="5" fillId="0" borderId="31" xfId="0" applyFont="1" applyBorder="1" applyAlignment="1">
      <alignment horizontal="center" vertical="center"/>
    </xf>
    <xf numFmtId="0" fontId="5" fillId="0" borderId="0" xfId="0" applyFont="1" applyAlignment="1">
      <alignment vertical="center" wrapText="1"/>
    </xf>
    <xf numFmtId="0" fontId="0" fillId="0" borderId="34" xfId="0" applyFont="1" applyBorder="1" applyAlignment="1">
      <alignment vertical="center" wrapText="1"/>
    </xf>
    <xf numFmtId="3" fontId="7" fillId="0" borderId="51" xfId="0" applyNumberFormat="1" applyFont="1" applyFill="1" applyBorder="1" applyAlignment="1" applyProtection="1">
      <alignment horizontal="right" vertical="center"/>
      <protection locked="0"/>
    </xf>
    <xf numFmtId="3" fontId="7" fillId="0" borderId="49" xfId="0" applyNumberFormat="1" applyFont="1" applyFill="1" applyBorder="1" applyAlignment="1" applyProtection="1">
      <alignment horizontal="right" vertical="center"/>
      <protection locked="0"/>
    </xf>
    <xf numFmtId="38" fontId="7" fillId="0" borderId="65" xfId="0" applyNumberFormat="1" applyFont="1" applyFill="1" applyBorder="1" applyAlignment="1" applyProtection="1">
      <alignment horizontal="right" vertical="center"/>
      <protection locked="0"/>
    </xf>
    <xf numFmtId="38" fontId="7" fillId="0" borderId="31" xfId="0" applyNumberFormat="1" applyFont="1" applyFill="1" applyBorder="1" applyAlignment="1" applyProtection="1">
      <alignment horizontal="right" vertical="center"/>
      <protection locked="0"/>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34"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2"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0" fontId="7" fillId="0" borderId="51" xfId="0" applyFont="1" applyBorder="1" applyAlignment="1">
      <alignment horizontal="center" vertical="center"/>
    </xf>
    <xf numFmtId="0" fontId="7" fillId="0" borderId="49" xfId="0" applyFont="1" applyBorder="1" applyAlignment="1">
      <alignment horizontal="center" vertical="center"/>
    </xf>
    <xf numFmtId="38" fontId="7" fillId="0" borderId="2" xfId="6" applyFont="1" applyFill="1" applyBorder="1" applyAlignment="1" applyProtection="1">
      <alignment horizontal="right" vertical="center"/>
      <protection locked="0"/>
    </xf>
    <xf numFmtId="38" fontId="7" fillId="0" borderId="4" xfId="6" applyFont="1" applyFill="1" applyBorder="1" applyAlignment="1" applyProtection="1">
      <alignment horizontal="right" vertical="center"/>
      <protection locked="0"/>
    </xf>
    <xf numFmtId="38" fontId="7" fillId="0" borderId="0" xfId="6" applyFont="1" applyFill="1" applyBorder="1" applyAlignment="1" applyProtection="1">
      <alignment horizontal="right" vertical="center"/>
      <protection locked="0"/>
    </xf>
    <xf numFmtId="38" fontId="7" fillId="0" borderId="5" xfId="6" applyFont="1" applyFill="1" applyBorder="1" applyAlignment="1" applyProtection="1"/>
    <xf numFmtId="38" fontId="7" fillId="0" borderId="1" xfId="6" applyFont="1" applyFill="1" applyBorder="1" applyAlignment="1" applyProtection="1"/>
    <xf numFmtId="0" fontId="8" fillId="0" borderId="48" xfId="0" applyFont="1" applyBorder="1" applyAlignment="1">
      <alignment horizontal="left" vertical="top" wrapText="1"/>
    </xf>
    <xf numFmtId="0" fontId="8" fillId="0" borderId="1" xfId="0" applyFont="1" applyBorder="1" applyAlignment="1">
      <alignment horizontal="left" vertical="top" wrapText="1"/>
    </xf>
    <xf numFmtId="0" fontId="8" fillId="0" borderId="10" xfId="0" applyFont="1" applyBorder="1" applyAlignment="1">
      <alignment horizontal="left" vertical="top" wrapText="1"/>
    </xf>
    <xf numFmtId="0" fontId="7" fillId="0" borderId="65" xfId="0" applyFont="1" applyBorder="1" applyAlignment="1">
      <alignment horizontal="left" vertical="center" wrapText="1"/>
    </xf>
    <xf numFmtId="0" fontId="7" fillId="0" borderId="31" xfId="0" applyFont="1" applyBorder="1" applyAlignment="1">
      <alignment horizontal="left" vertical="center" wrapText="1"/>
    </xf>
    <xf numFmtId="0" fontId="7" fillId="0" borderId="17" xfId="0" applyFont="1" applyBorder="1" applyAlignment="1">
      <alignment horizontal="left" vertical="center" wrapText="1"/>
    </xf>
    <xf numFmtId="0" fontId="7" fillId="0" borderId="43" xfId="0" applyFont="1" applyBorder="1" applyAlignment="1">
      <alignment vertical="center" wrapText="1"/>
    </xf>
    <xf numFmtId="0" fontId="7" fillId="0" borderId="44" xfId="0" applyFont="1" applyBorder="1" applyAlignment="1">
      <alignment vertical="center" wrapText="1"/>
    </xf>
    <xf numFmtId="0" fontId="0" fillId="0" borderId="44" xfId="0" applyFont="1" applyBorder="1" applyAlignment="1">
      <alignment vertical="center" wrapText="1"/>
    </xf>
    <xf numFmtId="0" fontId="0" fillId="0" borderId="45" xfId="0" applyFont="1" applyBorder="1" applyAlignment="1">
      <alignment vertical="center" wrapText="1"/>
    </xf>
    <xf numFmtId="0" fontId="7" fillId="0" borderId="33" xfId="0" applyFont="1" applyBorder="1" applyAlignment="1">
      <alignment vertical="top" wrapText="1"/>
    </xf>
    <xf numFmtId="0" fontId="7" fillId="0" borderId="63" xfId="0" applyFont="1" applyBorder="1" applyAlignment="1">
      <alignment vertical="top" wrapText="1"/>
    </xf>
    <xf numFmtId="38" fontId="7" fillId="0" borderId="51" xfId="0" applyNumberFormat="1" applyFont="1" applyFill="1" applyBorder="1" applyAlignment="1">
      <alignment horizontal="right" vertical="center"/>
    </xf>
    <xf numFmtId="38" fontId="7" fillId="0" borderId="49" xfId="0" applyNumberFormat="1" applyFont="1" applyFill="1" applyBorder="1" applyAlignment="1">
      <alignment horizontal="right" vertical="center"/>
    </xf>
    <xf numFmtId="38" fontId="7" fillId="0" borderId="79" xfId="0" applyNumberFormat="1" applyFont="1" applyFill="1" applyBorder="1" applyAlignment="1">
      <alignment horizontal="right" vertical="center"/>
    </xf>
    <xf numFmtId="38" fontId="7" fillId="0" borderId="80" xfId="0" applyNumberFormat="1" applyFont="1" applyFill="1" applyBorder="1" applyAlignment="1">
      <alignment horizontal="right" vertical="center"/>
    </xf>
    <xf numFmtId="38" fontId="7" fillId="0" borderId="65" xfId="0" applyNumberFormat="1" applyFont="1" applyFill="1" applyBorder="1" applyAlignment="1">
      <alignment horizontal="right" vertical="center"/>
    </xf>
    <xf numFmtId="38" fontId="7" fillId="0" borderId="31" xfId="0" applyNumberFormat="1" applyFont="1" applyFill="1" applyBorder="1" applyAlignment="1">
      <alignment horizontal="right" vertical="center"/>
    </xf>
    <xf numFmtId="0" fontId="7" fillId="0" borderId="32" xfId="0" applyFont="1" applyBorder="1" applyAlignment="1">
      <alignment vertical="center" wrapText="1"/>
    </xf>
    <xf numFmtId="0" fontId="7" fillId="0" borderId="23" xfId="0" applyFont="1" applyBorder="1" applyAlignment="1">
      <alignment vertical="center" wrapText="1"/>
    </xf>
    <xf numFmtId="0" fontId="7" fillId="0" borderId="33" xfId="0" applyFont="1" applyBorder="1" applyAlignment="1">
      <alignment vertical="center" wrapText="1"/>
    </xf>
    <xf numFmtId="38" fontId="7" fillId="0" borderId="46" xfId="0" applyNumberFormat="1" applyFont="1" applyFill="1" applyBorder="1" applyAlignment="1" applyProtection="1">
      <alignment horizontal="right" vertical="center"/>
      <protection locked="0"/>
    </xf>
    <xf numFmtId="38" fontId="7" fillId="0" borderId="44" xfId="0" applyNumberFormat="1" applyFont="1" applyFill="1" applyBorder="1" applyAlignment="1" applyProtection="1">
      <alignment horizontal="right" vertical="center"/>
      <protection locked="0"/>
    </xf>
    <xf numFmtId="0" fontId="5" fillId="5" borderId="0" xfId="0" applyFont="1" applyFill="1" applyAlignment="1" applyProtection="1">
      <alignment horizontal="center" shrinkToFit="1"/>
      <protection locked="0"/>
    </xf>
    <xf numFmtId="0" fontId="5" fillId="5" borderId="31" xfId="0" applyFont="1" applyFill="1" applyBorder="1" applyAlignment="1">
      <alignment horizontal="distributed"/>
    </xf>
    <xf numFmtId="0" fontId="5" fillId="5" borderId="31" xfId="0" applyFont="1" applyFill="1" applyBorder="1" applyAlignment="1" applyProtection="1">
      <alignment horizontal="center" vertical="center" shrinkToFit="1"/>
      <protection locked="0"/>
    </xf>
    <xf numFmtId="0" fontId="5" fillId="5" borderId="0" xfId="0" applyFont="1" applyFill="1" applyAlignment="1">
      <alignment horizontal="distributed"/>
    </xf>
    <xf numFmtId="0" fontId="5" fillId="5" borderId="0" xfId="0" applyFont="1" applyFill="1" applyAlignment="1" applyProtection="1">
      <alignment horizontal="center" vertical="center" shrinkToFit="1"/>
      <protection locked="0"/>
    </xf>
    <xf numFmtId="0" fontId="5" fillId="0" borderId="0" xfId="0" applyFont="1" applyFill="1" applyAlignment="1">
      <alignment horizontal="center" vertical="center"/>
    </xf>
    <xf numFmtId="0" fontId="7" fillId="0" borderId="62" xfId="0" applyFont="1" applyBorder="1" applyAlignment="1">
      <alignment horizontal="center" vertical="center"/>
    </xf>
    <xf numFmtId="0" fontId="7" fillId="0" borderId="42" xfId="0" applyFont="1" applyBorder="1" applyAlignment="1">
      <alignment horizontal="center" vertical="center"/>
    </xf>
    <xf numFmtId="0" fontId="5" fillId="11" borderId="2" xfId="0" applyFont="1" applyFill="1" applyBorder="1" applyAlignment="1" applyProtection="1">
      <alignment horizontal="left" vertical="center"/>
      <protection locked="0"/>
    </xf>
    <xf numFmtId="0" fontId="5" fillId="11" borderId="4" xfId="0" applyFont="1" applyFill="1" applyBorder="1" applyAlignment="1" applyProtection="1">
      <alignment horizontal="left" vertical="center"/>
      <protection locked="0"/>
    </xf>
    <xf numFmtId="0" fontId="5" fillId="11" borderId="11" xfId="0" applyFont="1" applyFill="1" applyBorder="1" applyAlignment="1" applyProtection="1">
      <alignment horizontal="left" vertical="center"/>
      <protection locked="0"/>
    </xf>
    <xf numFmtId="0" fontId="5" fillId="11" borderId="6" xfId="0" applyFont="1" applyFill="1" applyBorder="1" applyAlignment="1" applyProtection="1">
      <alignment horizontal="left" vertical="center"/>
      <protection locked="0"/>
    </xf>
    <xf numFmtId="0" fontId="5" fillId="11" borderId="0" xfId="0" applyFont="1" applyFill="1" applyAlignment="1" applyProtection="1">
      <alignment horizontal="left" vertical="center"/>
      <protection locked="0"/>
    </xf>
    <xf numFmtId="0" fontId="5" fillId="11" borderId="7" xfId="0" applyFont="1" applyFill="1" applyBorder="1" applyAlignment="1" applyProtection="1">
      <alignment horizontal="left" vertical="center"/>
      <protection locked="0"/>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35" xfId="0" applyFont="1" applyBorder="1" applyAlignment="1">
      <alignment horizontal="left" vertical="center" wrapText="1"/>
    </xf>
    <xf numFmtId="0" fontId="7" fillId="0" borderId="16" xfId="0" applyFont="1" applyBorder="1" applyAlignment="1">
      <alignment horizontal="left" vertical="center" wrapText="1"/>
    </xf>
    <xf numFmtId="0" fontId="7" fillId="0" borderId="36" xfId="0" applyFont="1" applyBorder="1" applyAlignment="1">
      <alignment horizontal="left" vertical="center" wrapText="1"/>
    </xf>
    <xf numFmtId="0" fontId="5" fillId="0" borderId="4" xfId="0" applyFont="1" applyBorder="1" applyAlignment="1">
      <alignment vertical="center"/>
    </xf>
    <xf numFmtId="0" fontId="5" fillId="0" borderId="3" xfId="0" applyFont="1" applyBorder="1" applyAlignment="1">
      <alignment vertical="center"/>
    </xf>
    <xf numFmtId="0" fontId="5" fillId="0" borderId="0" xfId="0" applyFont="1" applyAlignment="1">
      <alignment vertical="center"/>
    </xf>
    <xf numFmtId="0" fontId="5" fillId="0" borderId="9" xfId="0" applyFont="1" applyBorder="1" applyAlignment="1">
      <alignment vertical="center"/>
    </xf>
    <xf numFmtId="0" fontId="5" fillId="0" borderId="1" xfId="0" applyFont="1" applyBorder="1" applyAlignment="1">
      <alignment vertical="center"/>
    </xf>
    <xf numFmtId="0" fontId="5" fillId="0" borderId="10" xfId="0" applyFont="1" applyBorder="1" applyAlignment="1">
      <alignment vertical="center"/>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left" vertical="center" wrapText="1"/>
    </xf>
    <xf numFmtId="0" fontId="5" fillId="0" borderId="10" xfId="0" applyFont="1" applyBorder="1" applyAlignment="1">
      <alignment horizontal="left" vertical="center" wrapText="1"/>
    </xf>
    <xf numFmtId="3" fontId="7" fillId="11" borderId="65" xfId="0" applyNumberFormat="1" applyFont="1" applyFill="1" applyBorder="1" applyAlignment="1" applyProtection="1">
      <alignment horizontal="center"/>
      <protection locked="0"/>
    </xf>
    <xf numFmtId="3" fontId="7" fillId="11" borderId="31" xfId="0" applyNumberFormat="1" applyFont="1" applyFill="1" applyBorder="1" applyAlignment="1" applyProtection="1">
      <alignment horizontal="center"/>
      <protection locked="0"/>
    </xf>
    <xf numFmtId="3" fontId="7" fillId="11" borderId="66" xfId="0" applyNumberFormat="1" applyFont="1" applyFill="1" applyBorder="1" applyAlignment="1" applyProtection="1">
      <alignment horizontal="center"/>
      <protection locked="0"/>
    </xf>
    <xf numFmtId="0" fontId="75" fillId="9" borderId="1" xfId="8" applyFont="1" applyFill="1" applyBorder="1" applyAlignment="1">
      <alignment horizontal="left" vertical="center"/>
    </xf>
    <xf numFmtId="0" fontId="7" fillId="9" borderId="65" xfId="8" applyFont="1" applyFill="1" applyBorder="1" applyAlignment="1">
      <alignment horizontal="left" vertical="center" wrapText="1"/>
    </xf>
    <xf numFmtId="0" fontId="7" fillId="9" borderId="31" xfId="8" applyFont="1" applyFill="1" applyBorder="1" applyAlignment="1">
      <alignment horizontal="left" vertical="center" wrapText="1"/>
    </xf>
    <xf numFmtId="0" fontId="7" fillId="9" borderId="17" xfId="8" applyFont="1" applyFill="1" applyBorder="1" applyAlignment="1">
      <alignment horizontal="left" vertical="center" wrapText="1"/>
    </xf>
    <xf numFmtId="0" fontId="7" fillId="0" borderId="67" xfId="0" applyFont="1" applyFill="1" applyBorder="1" applyAlignment="1">
      <alignment vertical="center" shrinkToFit="1"/>
    </xf>
    <xf numFmtId="0" fontId="7" fillId="0" borderId="31" xfId="0" applyFont="1" applyFill="1" applyBorder="1" applyAlignment="1">
      <alignment vertical="center" shrinkToFit="1"/>
    </xf>
    <xf numFmtId="0" fontId="7" fillId="0" borderId="17" xfId="0" applyFont="1" applyFill="1" applyBorder="1" applyAlignment="1">
      <alignment vertical="center" shrinkToFit="1"/>
    </xf>
    <xf numFmtId="38" fontId="7" fillId="0" borderId="5" xfId="6" applyFont="1" applyFill="1" applyBorder="1" applyAlignment="1" applyProtection="1">
      <alignment vertical="center"/>
      <protection locked="0"/>
    </xf>
    <xf numFmtId="38" fontId="7" fillId="0" borderId="1" xfId="6" applyFont="1" applyFill="1" applyBorder="1" applyAlignment="1" applyProtection="1">
      <alignment vertical="center"/>
      <protection locked="0"/>
    </xf>
    <xf numFmtId="0" fontId="7" fillId="0" borderId="43" xfId="0" applyFont="1" applyFill="1" applyBorder="1" applyAlignment="1">
      <alignment vertical="center"/>
    </xf>
    <xf numFmtId="0" fontId="7" fillId="0" borderId="44" xfId="0" applyFont="1" applyFill="1" applyBorder="1" applyAlignment="1">
      <alignment vertical="center"/>
    </xf>
    <xf numFmtId="0" fontId="7" fillId="0" borderId="45" xfId="0" applyFont="1" applyFill="1" applyBorder="1" applyAlignment="1">
      <alignment vertical="center"/>
    </xf>
    <xf numFmtId="38" fontId="7" fillId="0" borderId="38" xfId="6" applyFont="1" applyFill="1" applyBorder="1" applyAlignment="1" applyProtection="1">
      <alignment vertical="center"/>
    </xf>
    <xf numFmtId="38" fontId="7" fillId="0" borderId="16" xfId="6" applyFont="1" applyFill="1" applyBorder="1" applyAlignment="1" applyProtection="1">
      <alignment vertical="center"/>
    </xf>
    <xf numFmtId="0" fontId="7" fillId="0" borderId="69" xfId="0" applyFont="1" applyBorder="1" applyAlignment="1">
      <alignment horizontal="center" vertical="center" wrapText="1"/>
    </xf>
    <xf numFmtId="0" fontId="7" fillId="0" borderId="83" xfId="0" applyFont="1" applyBorder="1" applyAlignment="1">
      <alignment horizontal="center" vertical="center" wrapText="1"/>
    </xf>
    <xf numFmtId="0" fontId="7" fillId="0" borderId="37"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7" fillId="0" borderId="37"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37" xfId="0" applyFont="1" applyBorder="1" applyAlignment="1">
      <alignment horizontal="center" vertical="center"/>
    </xf>
    <xf numFmtId="0" fontId="7" fillId="0" borderId="23" xfId="0" applyFont="1" applyBorder="1" applyAlignment="1">
      <alignment horizontal="center" vertical="center"/>
    </xf>
    <xf numFmtId="0" fontId="7" fillId="0" borderId="39" xfId="0" applyFont="1" applyBorder="1" applyAlignment="1">
      <alignment horizontal="center" vertical="center"/>
    </xf>
    <xf numFmtId="0" fontId="7" fillId="0" borderId="33"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69" xfId="0" applyFont="1" applyFill="1" applyBorder="1" applyAlignment="1">
      <alignment horizontal="center" vertical="center" wrapText="1"/>
    </xf>
    <xf numFmtId="0" fontId="7" fillId="0" borderId="83" xfId="0" applyFont="1" applyFill="1" applyBorder="1" applyAlignment="1">
      <alignment horizontal="center" vertical="center" wrapText="1"/>
    </xf>
    <xf numFmtId="0" fontId="80" fillId="0" borderId="5" xfId="0" applyFont="1" applyBorder="1" applyAlignment="1">
      <alignment vertical="center" wrapText="1"/>
    </xf>
    <xf numFmtId="0" fontId="80" fillId="0" borderId="1" xfId="0" applyFont="1" applyBorder="1" applyAlignment="1">
      <alignment vertical="center"/>
    </xf>
    <xf numFmtId="0" fontId="80" fillId="0" borderId="5" xfId="0" applyFont="1" applyBorder="1" applyAlignment="1">
      <alignment horizontal="center" vertical="center"/>
    </xf>
    <xf numFmtId="0" fontId="80" fillId="0" borderId="1" xfId="0" applyFont="1" applyBorder="1" applyAlignment="1">
      <alignment horizontal="center" vertical="center"/>
    </xf>
    <xf numFmtId="0" fontId="80" fillId="0" borderId="5" xfId="0" applyFont="1" applyFill="1" applyBorder="1" applyAlignment="1">
      <alignment horizontal="center" vertical="center"/>
    </xf>
    <xf numFmtId="0" fontId="80" fillId="0" borderId="1" xfId="0" applyFont="1" applyFill="1" applyBorder="1" applyAlignment="1">
      <alignment horizontal="center" vertical="center"/>
    </xf>
    <xf numFmtId="0" fontId="81" fillId="0" borderId="1" xfId="0" applyFont="1" applyFill="1" applyBorder="1" applyAlignment="1">
      <alignment horizontal="center" vertical="center"/>
    </xf>
    <xf numFmtId="0" fontId="81" fillId="0" borderId="10" xfId="0" applyFont="1" applyFill="1" applyBorder="1" applyAlignment="1">
      <alignment horizontal="center" vertical="center"/>
    </xf>
    <xf numFmtId="38" fontId="80" fillId="0" borderId="5" xfId="0" applyNumberFormat="1" applyFont="1" applyBorder="1" applyAlignment="1">
      <alignment vertical="center"/>
    </xf>
    <xf numFmtId="38" fontId="80" fillId="0" borderId="1" xfId="0" applyNumberFormat="1" applyFont="1" applyBorder="1" applyAlignment="1">
      <alignment vertical="center"/>
    </xf>
    <xf numFmtId="0" fontId="7" fillId="0" borderId="3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xf>
    <xf numFmtId="0" fontId="7" fillId="0" borderId="38" xfId="0" applyFont="1" applyBorder="1" applyAlignment="1">
      <alignment horizontal="center" vertical="center"/>
    </xf>
    <xf numFmtId="0" fontId="7" fillId="0" borderId="16" xfId="0" applyFont="1" applyBorder="1" applyAlignment="1">
      <alignment horizontal="center" vertical="center"/>
    </xf>
    <xf numFmtId="0" fontId="7" fillId="0" borderId="36" xfId="0" applyFont="1" applyBorder="1" applyAlignment="1">
      <alignment horizontal="center" vertical="center"/>
    </xf>
    <xf numFmtId="0" fontId="80" fillId="0" borderId="65" xfId="0" applyFont="1" applyBorder="1" applyAlignment="1">
      <alignment vertical="center" wrapText="1"/>
    </xf>
    <xf numFmtId="0" fontId="80" fillId="0" borderId="31" xfId="0" applyFont="1" applyBorder="1" applyAlignment="1">
      <alignment vertical="center"/>
    </xf>
    <xf numFmtId="0" fontId="80" fillId="0" borderId="65" xfId="0" applyFont="1" applyBorder="1" applyAlignment="1">
      <alignment horizontal="center" vertical="center"/>
    </xf>
    <xf numFmtId="0" fontId="80" fillId="0" borderId="31" xfId="0" applyFont="1" applyBorder="1" applyAlignment="1">
      <alignment horizontal="center" vertical="center"/>
    </xf>
    <xf numFmtId="0" fontId="7" fillId="0" borderId="65" xfId="0" applyFont="1" applyFill="1" applyBorder="1" applyAlignment="1" applyProtection="1">
      <alignment horizontal="left" vertical="center" wrapText="1"/>
      <protection locked="0"/>
    </xf>
    <xf numFmtId="0" fontId="7" fillId="0" borderId="31" xfId="0" applyFont="1" applyFill="1" applyBorder="1" applyAlignment="1" applyProtection="1">
      <alignment horizontal="left" vertical="center"/>
      <protection locked="0"/>
    </xf>
    <xf numFmtId="0" fontId="7" fillId="0" borderId="65" xfId="0" applyFont="1" applyFill="1" applyBorder="1" applyAlignment="1" applyProtection="1">
      <alignment horizontal="center" vertical="center" wrapText="1"/>
      <protection locked="0"/>
    </xf>
    <xf numFmtId="0" fontId="7" fillId="0" borderId="31"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38" fontId="7" fillId="0" borderId="65" xfId="0" applyNumberFormat="1" applyFont="1" applyFill="1" applyBorder="1" applyAlignment="1" applyProtection="1">
      <alignment horizontal="center" vertical="center" shrinkToFit="1"/>
      <protection locked="0"/>
    </xf>
    <xf numFmtId="38" fontId="7" fillId="0" borderId="31" xfId="0" applyNumberFormat="1" applyFont="1" applyFill="1" applyBorder="1" applyAlignment="1" applyProtection="1">
      <alignment horizontal="center" vertical="center" shrinkToFit="1"/>
      <protection locked="0"/>
    </xf>
    <xf numFmtId="0" fontId="80" fillId="0" borderId="65" xfId="0" applyFont="1" applyFill="1" applyBorder="1" applyAlignment="1">
      <alignment horizontal="center" vertical="center"/>
    </xf>
    <xf numFmtId="0" fontId="80" fillId="0" borderId="31" xfId="0" applyFont="1" applyFill="1" applyBorder="1" applyAlignment="1">
      <alignment horizontal="center" vertical="center"/>
    </xf>
    <xf numFmtId="0" fontId="80" fillId="0" borderId="17" xfId="0" applyFont="1" applyFill="1" applyBorder="1" applyAlignment="1">
      <alignment horizontal="center" vertical="center"/>
    </xf>
    <xf numFmtId="38" fontId="80" fillId="0" borderId="65" xfId="0" applyNumberFormat="1" applyFont="1" applyBorder="1" applyAlignment="1">
      <alignment vertical="center"/>
    </xf>
    <xf numFmtId="38" fontId="80" fillId="0" borderId="31" xfId="0" applyNumberFormat="1" applyFont="1" applyBorder="1" applyAlignment="1">
      <alignment vertical="center"/>
    </xf>
    <xf numFmtId="38" fontId="7" fillId="0" borderId="65" xfId="0" applyNumberFormat="1" applyFont="1" applyFill="1" applyBorder="1" applyAlignment="1" applyProtection="1">
      <alignment vertical="center" shrinkToFit="1"/>
      <protection locked="0"/>
    </xf>
    <xf numFmtId="38" fontId="7" fillId="0" borderId="31" xfId="0" applyNumberFormat="1" applyFont="1" applyFill="1" applyBorder="1" applyAlignment="1" applyProtection="1">
      <alignment vertical="center" shrinkToFit="1"/>
      <protection locked="0"/>
    </xf>
    <xf numFmtId="38" fontId="7" fillId="0" borderId="31" xfId="6" applyFont="1" applyFill="1" applyBorder="1" applyAlignment="1" applyProtection="1">
      <alignment vertical="center"/>
    </xf>
    <xf numFmtId="0" fontId="80" fillId="0" borderId="65" xfId="0" applyFont="1" applyFill="1" applyBorder="1" applyAlignment="1">
      <alignment vertical="center" wrapText="1"/>
    </xf>
    <xf numFmtId="0" fontId="80" fillId="0" borderId="31" xfId="0" applyFont="1" applyFill="1" applyBorder="1" applyAlignment="1">
      <alignment vertical="center"/>
    </xf>
    <xf numFmtId="0" fontId="81" fillId="0" borderId="31" xfId="0" applyFont="1" applyFill="1" applyBorder="1" applyAlignment="1">
      <alignment horizontal="center" vertical="center"/>
    </xf>
    <xf numFmtId="0" fontId="81" fillId="0" borderId="17" xfId="0" applyFont="1" applyFill="1" applyBorder="1" applyAlignment="1">
      <alignment horizontal="center" vertical="center"/>
    </xf>
    <xf numFmtId="38" fontId="80" fillId="0" borderId="65" xfId="0" applyNumberFormat="1" applyFont="1" applyFill="1" applyBorder="1" applyAlignment="1">
      <alignment vertical="center"/>
    </xf>
    <xf numFmtId="38" fontId="80" fillId="0" borderId="31" xfId="0" applyNumberFormat="1" applyFont="1" applyFill="1" applyBorder="1" applyAlignment="1">
      <alignment vertical="center"/>
    </xf>
    <xf numFmtId="38" fontId="7" fillId="0" borderId="44" xfId="0" applyNumberFormat="1" applyFont="1" applyFill="1" applyBorder="1" applyAlignment="1">
      <alignment horizontal="right" vertical="center"/>
    </xf>
    <xf numFmtId="0" fontId="7" fillId="0" borderId="57" xfId="0" applyFont="1" applyFill="1" applyBorder="1" applyAlignment="1">
      <alignment horizontal="left" vertical="center"/>
    </xf>
    <xf numFmtId="0" fontId="7" fillId="0" borderId="24" xfId="0" applyFont="1" applyFill="1" applyBorder="1" applyAlignment="1">
      <alignment horizontal="left" vertical="center"/>
    </xf>
    <xf numFmtId="38" fontId="7" fillId="0" borderId="70" xfId="6" applyFont="1" applyFill="1" applyBorder="1" applyAlignment="1" applyProtection="1">
      <alignment vertical="center"/>
    </xf>
    <xf numFmtId="38" fontId="7" fillId="0" borderId="24" xfId="6" applyFont="1" applyFill="1" applyBorder="1" applyAlignment="1" applyProtection="1">
      <alignment vertical="center"/>
    </xf>
    <xf numFmtId="0" fontId="80" fillId="0" borderId="65" xfId="0" applyFont="1" applyFill="1" applyBorder="1" applyAlignment="1">
      <alignment horizontal="center" vertical="center" shrinkToFit="1"/>
    </xf>
    <xf numFmtId="0" fontId="80" fillId="0" borderId="31" xfId="0" applyFont="1" applyFill="1" applyBorder="1" applyAlignment="1">
      <alignment horizontal="center" vertical="center" shrinkToFit="1"/>
    </xf>
    <xf numFmtId="0" fontId="80" fillId="0" borderId="17" xfId="0" applyFont="1" applyFill="1" applyBorder="1" applyAlignment="1">
      <alignment horizontal="center" vertical="center" shrinkToFit="1"/>
    </xf>
    <xf numFmtId="0" fontId="80" fillId="0" borderId="31" xfId="0" applyFont="1" applyFill="1" applyBorder="1" applyAlignment="1">
      <alignment vertical="center" wrapText="1"/>
    </xf>
    <xf numFmtId="0" fontId="80" fillId="0" borderId="17" xfId="0" applyFont="1" applyFill="1" applyBorder="1" applyAlignment="1">
      <alignment vertical="center" wrapText="1"/>
    </xf>
    <xf numFmtId="0" fontId="80" fillId="0" borderId="5" xfId="0" applyFont="1" applyFill="1" applyBorder="1" applyAlignment="1">
      <alignment vertical="center" wrapText="1"/>
    </xf>
    <xf numFmtId="0" fontId="80" fillId="0" borderId="1" xfId="0" applyFont="1" applyFill="1" applyBorder="1" applyAlignment="1">
      <alignment vertical="center"/>
    </xf>
    <xf numFmtId="0" fontId="7" fillId="0" borderId="65" xfId="0" applyFont="1" applyFill="1" applyBorder="1" applyAlignment="1" applyProtection="1">
      <alignment vertical="center" wrapText="1"/>
      <protection locked="0"/>
    </xf>
    <xf numFmtId="0" fontId="7" fillId="0" borderId="31" xfId="0" applyFont="1" applyFill="1" applyBorder="1" applyAlignment="1" applyProtection="1">
      <alignment vertical="center" wrapText="1"/>
      <protection locked="0"/>
    </xf>
    <xf numFmtId="38" fontId="80" fillId="0" borderId="1" xfId="0" applyNumberFormat="1" applyFont="1" applyFill="1" applyBorder="1" applyAlignment="1">
      <alignment horizontal="right" vertical="center"/>
    </xf>
    <xf numFmtId="38" fontId="80" fillId="0" borderId="51" xfId="0" applyNumberFormat="1" applyFont="1" applyFill="1" applyBorder="1" applyAlignment="1">
      <alignment vertical="center"/>
    </xf>
    <xf numFmtId="38" fontId="80" fillId="0" borderId="49" xfId="0" applyNumberFormat="1" applyFont="1" applyFill="1" applyBorder="1" applyAlignment="1">
      <alignment vertical="center"/>
    </xf>
    <xf numFmtId="38" fontId="80" fillId="0" borderId="49" xfId="0" applyNumberFormat="1" applyFont="1" applyFill="1" applyBorder="1" applyAlignment="1">
      <alignment horizontal="right" vertical="center"/>
    </xf>
    <xf numFmtId="0" fontId="7" fillId="0" borderId="46" xfId="0" applyFont="1" applyBorder="1" applyAlignment="1">
      <alignment horizontal="center" vertical="center" wrapText="1"/>
    </xf>
    <xf numFmtId="176" fontId="7" fillId="0" borderId="16" xfId="8" applyNumberFormat="1" applyFont="1" applyBorder="1" applyAlignment="1">
      <alignment horizontal="left" vertical="top" wrapText="1"/>
    </xf>
    <xf numFmtId="176" fontId="7" fillId="0" borderId="16" xfId="0" applyNumberFormat="1" applyFont="1" applyBorder="1" applyAlignment="1">
      <alignment horizontal="left" vertical="top" wrapText="1"/>
    </xf>
    <xf numFmtId="0" fontId="11" fillId="0" borderId="16" xfId="0" applyFont="1" applyBorder="1" applyAlignment="1">
      <alignment vertical="center"/>
    </xf>
    <xf numFmtId="176" fontId="7" fillId="0" borderId="16" xfId="8" applyNumberFormat="1" applyFont="1" applyFill="1" applyBorder="1" applyAlignment="1">
      <alignment horizontal="left" vertical="top" wrapText="1"/>
    </xf>
    <xf numFmtId="176" fontId="7" fillId="0" borderId="16" xfId="0" applyNumberFormat="1" applyFont="1" applyFill="1" applyBorder="1" applyAlignment="1">
      <alignment horizontal="left" vertical="top" wrapText="1"/>
    </xf>
    <xf numFmtId="0" fontId="11" fillId="0" borderId="16" xfId="0" applyFont="1" applyFill="1" applyBorder="1" applyAlignment="1">
      <alignment vertical="center"/>
    </xf>
    <xf numFmtId="0" fontId="7" fillId="0" borderId="46" xfId="0" applyFont="1" applyFill="1" applyBorder="1" applyAlignment="1">
      <alignment horizontal="center" vertical="center" wrapText="1"/>
    </xf>
    <xf numFmtId="0" fontId="7" fillId="0" borderId="44" xfId="0" applyFont="1" applyFill="1" applyBorder="1" applyAlignment="1">
      <alignment horizontal="center" vertical="center"/>
    </xf>
    <xf numFmtId="0" fontId="7" fillId="0" borderId="64" xfId="0" applyFont="1" applyFill="1" applyBorder="1" applyAlignment="1">
      <alignment horizontal="center" vertical="center"/>
    </xf>
    <xf numFmtId="0" fontId="8" fillId="0" borderId="57" xfId="8" applyFont="1" applyBorder="1" applyAlignment="1">
      <alignment horizontal="center" vertical="center"/>
    </xf>
    <xf numFmtId="0" fontId="8" fillId="0" borderId="24" xfId="8" applyFont="1" applyBorder="1" applyAlignment="1">
      <alignment horizontal="center" vertical="center"/>
    </xf>
    <xf numFmtId="0" fontId="8" fillId="0" borderId="71" xfId="8" applyFont="1" applyBorder="1" applyAlignment="1">
      <alignment horizontal="center" vertical="center"/>
    </xf>
    <xf numFmtId="0" fontId="7" fillId="0" borderId="57" xfId="8" applyFont="1" applyBorder="1" applyAlignment="1">
      <alignment horizontal="center" vertical="center"/>
    </xf>
    <xf numFmtId="0" fontId="7" fillId="0" borderId="24" xfId="8" applyFont="1" applyBorder="1" applyAlignment="1">
      <alignment horizontal="center" vertical="center"/>
    </xf>
    <xf numFmtId="0" fontId="7" fillId="0" borderId="71" xfId="8" applyFont="1" applyBorder="1" applyAlignment="1">
      <alignment horizontal="center" vertical="center"/>
    </xf>
    <xf numFmtId="38" fontId="80" fillId="0" borderId="5" xfId="0" applyNumberFormat="1" applyFont="1" applyFill="1" applyBorder="1" applyAlignment="1">
      <alignment vertical="center"/>
    </xf>
    <xf numFmtId="38" fontId="80" fillId="0" borderId="1" xfId="0" applyNumberFormat="1" applyFont="1" applyFill="1" applyBorder="1" applyAlignment="1">
      <alignment vertical="center"/>
    </xf>
    <xf numFmtId="0" fontId="7" fillId="0" borderId="32" xfId="8" applyFont="1" applyBorder="1" applyAlignment="1">
      <alignment horizontal="center" vertical="center"/>
    </xf>
    <xf numFmtId="0" fontId="7" fillId="0" borderId="23" xfId="8" applyFont="1" applyBorder="1" applyAlignment="1">
      <alignment horizontal="center" vertical="center"/>
    </xf>
    <xf numFmtId="0" fontId="7" fillId="0" borderId="39" xfId="8" applyFont="1" applyBorder="1" applyAlignment="1">
      <alignment horizontal="center" vertical="center"/>
    </xf>
    <xf numFmtId="0" fontId="7" fillId="0" borderId="48" xfId="8" applyFont="1" applyBorder="1" applyAlignment="1">
      <alignment horizontal="center" vertical="center"/>
    </xf>
    <xf numFmtId="0" fontId="7" fillId="0" borderId="1" xfId="8" applyFont="1" applyBorder="1" applyAlignment="1">
      <alignment horizontal="center" vertical="center"/>
    </xf>
    <xf numFmtId="0" fontId="7" fillId="0" borderId="8" xfId="8" applyFont="1" applyBorder="1" applyAlignment="1">
      <alignment horizontal="center" vertical="center"/>
    </xf>
    <xf numFmtId="0" fontId="7" fillId="0" borderId="67" xfId="8" applyFont="1" applyBorder="1" applyAlignment="1">
      <alignment horizontal="center" vertical="center"/>
    </xf>
    <xf numFmtId="0" fontId="7" fillId="0" borderId="31" xfId="8" applyFont="1" applyBorder="1" applyAlignment="1">
      <alignment horizontal="center" vertical="center"/>
    </xf>
    <xf numFmtId="0" fontId="7" fillId="0" borderId="66" xfId="8" applyFont="1" applyBorder="1" applyAlignment="1">
      <alignment horizontal="center" vertical="center"/>
    </xf>
    <xf numFmtId="0" fontId="80" fillId="0" borderId="65" xfId="0" applyFont="1" applyBorder="1" applyAlignment="1">
      <alignment horizontal="left" vertical="center" shrinkToFit="1"/>
    </xf>
    <xf numFmtId="0" fontId="80" fillId="0" borderId="31" xfId="0" applyFont="1" applyBorder="1" applyAlignment="1">
      <alignment horizontal="left" vertical="center" shrinkToFit="1"/>
    </xf>
    <xf numFmtId="0" fontId="7" fillId="0" borderId="65" xfId="0" applyFont="1" applyFill="1" applyBorder="1" applyAlignment="1">
      <alignment horizontal="left" vertical="center" shrinkToFit="1"/>
    </xf>
    <xf numFmtId="0" fontId="7" fillId="0" borderId="31" xfId="0" applyFont="1" applyFill="1" applyBorder="1" applyAlignment="1">
      <alignment horizontal="left" vertical="center" shrinkToFit="1"/>
    </xf>
    <xf numFmtId="0" fontId="7" fillId="0" borderId="32" xfId="8" applyFont="1" applyBorder="1" applyAlignment="1">
      <alignment horizontal="center" vertical="center" wrapText="1"/>
    </xf>
    <xf numFmtId="0" fontId="7" fillId="0" borderId="23" xfId="8" applyFont="1" applyBorder="1" applyAlignment="1">
      <alignment horizontal="center" vertical="center" wrapText="1"/>
    </xf>
    <xf numFmtId="0" fontId="7" fillId="0" borderId="39" xfId="8" applyFont="1" applyBorder="1" applyAlignment="1">
      <alignment horizontal="center" vertical="center" wrapText="1"/>
    </xf>
    <xf numFmtId="0" fontId="7" fillId="0" borderId="48" xfId="8" applyFont="1" applyBorder="1" applyAlignment="1">
      <alignment horizontal="center" vertical="center" wrapText="1"/>
    </xf>
    <xf numFmtId="0" fontId="7" fillId="0" borderId="1" xfId="8" applyFont="1" applyBorder="1" applyAlignment="1">
      <alignment horizontal="center" vertical="center" wrapText="1"/>
    </xf>
    <xf numFmtId="0" fontId="7" fillId="0" borderId="8" xfId="8" applyFont="1" applyBorder="1" applyAlignment="1">
      <alignment horizontal="center" vertical="center" wrapText="1"/>
    </xf>
    <xf numFmtId="0" fontId="80" fillId="0" borderId="65" xfId="0" applyFont="1" applyBorder="1" applyAlignment="1">
      <alignment vertical="center" shrinkToFit="1"/>
    </xf>
    <xf numFmtId="0" fontId="80" fillId="0" borderId="31" xfId="0" applyFont="1" applyBorder="1" applyAlignment="1">
      <alignment vertical="center" shrinkToFit="1"/>
    </xf>
    <xf numFmtId="0" fontId="80" fillId="0" borderId="17" xfId="0" applyFont="1" applyBorder="1" applyAlignment="1">
      <alignment vertical="center" shrinkToFit="1"/>
    </xf>
    <xf numFmtId="0" fontId="80" fillId="0" borderId="65" xfId="0" applyFont="1" applyBorder="1" applyAlignment="1">
      <alignment horizontal="center" vertical="center" shrinkToFit="1"/>
    </xf>
    <xf numFmtId="0" fontId="80" fillId="0" borderId="31" xfId="0" applyFont="1" applyBorder="1" applyAlignment="1">
      <alignment horizontal="center" vertical="center" shrinkToFit="1"/>
    </xf>
    <xf numFmtId="0" fontId="80" fillId="0" borderId="17" xfId="0" applyFont="1" applyBorder="1" applyAlignment="1">
      <alignment horizontal="center" vertical="center" shrinkToFit="1"/>
    </xf>
    <xf numFmtId="0" fontId="7" fillId="0" borderId="46" xfId="0" applyFont="1" applyFill="1" applyBorder="1" applyAlignment="1">
      <alignment horizontal="left" vertical="center" shrinkToFit="1"/>
    </xf>
    <xf numFmtId="0" fontId="7" fillId="0" borderId="44" xfId="0" applyFont="1" applyFill="1" applyBorder="1" applyAlignment="1">
      <alignment horizontal="left" vertical="center" shrinkToFit="1"/>
    </xf>
    <xf numFmtId="0" fontId="7" fillId="0" borderId="36" xfId="0" applyFont="1" applyFill="1" applyBorder="1" applyAlignment="1">
      <alignment horizontal="center" vertical="center" wrapText="1"/>
    </xf>
    <xf numFmtId="0" fontId="80" fillId="0" borderId="51" xfId="0" applyFont="1" applyFill="1" applyBorder="1" applyAlignment="1">
      <alignment horizontal="left" vertical="center" wrapText="1" shrinkToFit="1"/>
    </xf>
    <xf numFmtId="0" fontId="80" fillId="0" borderId="49" xfId="0" applyFont="1" applyFill="1" applyBorder="1" applyAlignment="1">
      <alignment horizontal="left" vertical="center" shrinkToFit="1"/>
    </xf>
    <xf numFmtId="0" fontId="80" fillId="0" borderId="65" xfId="0" applyFont="1" applyFill="1" applyBorder="1" applyAlignment="1">
      <alignment horizontal="left" vertical="center" shrinkToFit="1"/>
    </xf>
    <xf numFmtId="0" fontId="80" fillId="0" borderId="31" xfId="0" applyFont="1" applyFill="1" applyBorder="1" applyAlignment="1">
      <alignment horizontal="left" vertical="center" shrinkToFit="1"/>
    </xf>
    <xf numFmtId="0" fontId="80" fillId="0" borderId="51" xfId="0" applyFont="1" applyBorder="1" applyAlignment="1">
      <alignment horizontal="left" vertical="center" wrapText="1" shrinkToFit="1"/>
    </xf>
    <xf numFmtId="0" fontId="80" fillId="0" borderId="49" xfId="0" applyFont="1" applyBorder="1" applyAlignment="1">
      <alignment horizontal="left" vertical="center" shrinkToFit="1"/>
    </xf>
    <xf numFmtId="0" fontId="5" fillId="0" borderId="23" xfId="0" applyFont="1" applyFill="1" applyBorder="1" applyAlignment="1">
      <alignment vertical="top" wrapText="1"/>
    </xf>
    <xf numFmtId="0" fontId="5" fillId="0" borderId="0" xfId="0" applyFont="1" applyFill="1" applyAlignment="1">
      <alignment vertical="top" wrapText="1"/>
    </xf>
    <xf numFmtId="0" fontId="0" fillId="0" borderId="124" xfId="0" applyBorder="1" applyAlignment="1">
      <alignment horizontal="left" vertical="center" wrapText="1"/>
    </xf>
    <xf numFmtId="0" fontId="0" fillId="0" borderId="107" xfId="0" applyBorder="1" applyAlignment="1">
      <alignment horizontal="left" vertical="center" wrapText="1"/>
    </xf>
    <xf numFmtId="0" fontId="0" fillId="0" borderId="20" xfId="0" applyBorder="1" applyAlignment="1">
      <alignment horizontal="left" vertical="center" wrapText="1"/>
    </xf>
    <xf numFmtId="0" fontId="0" fillId="0" borderId="143" xfId="0" applyBorder="1" applyAlignment="1">
      <alignment horizontal="left" vertical="center" wrapText="1"/>
    </xf>
    <xf numFmtId="0" fontId="0" fillId="0" borderId="3" xfId="0" applyBorder="1" applyAlignment="1">
      <alignment horizontal="left" vertical="center"/>
    </xf>
    <xf numFmtId="0" fontId="0" fillId="0" borderId="142" xfId="0" applyBorder="1" applyAlignment="1">
      <alignment horizontal="left" vertical="center"/>
    </xf>
    <xf numFmtId="0" fontId="0" fillId="0" borderId="116" xfId="0" applyFill="1" applyBorder="1" applyAlignment="1">
      <alignment horizontal="left" vertical="center" wrapText="1"/>
    </xf>
    <xf numFmtId="0" fontId="0" fillId="0" borderId="131" xfId="0" applyBorder="1" applyAlignment="1">
      <alignment horizontal="left" vertical="center"/>
    </xf>
    <xf numFmtId="0" fontId="0" fillId="0" borderId="122" xfId="0" applyBorder="1" applyAlignment="1">
      <alignment horizontal="left" vertical="center"/>
    </xf>
    <xf numFmtId="0" fontId="0" fillId="0" borderId="3" xfId="0" applyBorder="1" applyAlignment="1">
      <alignment horizontal="left" vertical="center" wrapText="1"/>
    </xf>
    <xf numFmtId="0" fontId="7" fillId="0" borderId="37" xfId="0" applyFont="1" applyBorder="1" applyAlignment="1">
      <alignment horizontal="left" vertical="top" wrapText="1"/>
    </xf>
    <xf numFmtId="0" fontId="7" fillId="0" borderId="23" xfId="0" applyFont="1" applyBorder="1" applyAlignment="1">
      <alignment horizontal="left" vertical="top" wrapText="1"/>
    </xf>
    <xf numFmtId="0" fontId="7" fillId="0" borderId="39" xfId="0" applyFont="1" applyBorder="1" applyAlignment="1">
      <alignment horizontal="left" vertical="top" wrapText="1"/>
    </xf>
    <xf numFmtId="38" fontId="7" fillId="0" borderId="24" xfId="6" applyFont="1" applyFill="1" applyBorder="1" applyAlignment="1" applyProtection="1"/>
    <xf numFmtId="0" fontId="52" fillId="0" borderId="24" xfId="0" applyFont="1" applyFill="1" applyBorder="1" applyAlignment="1">
      <alignment vertical="center"/>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7" fillId="0" borderId="7" xfId="0" applyFont="1" applyBorder="1" applyAlignment="1">
      <alignment horizontal="left" vertical="top" wrapText="1"/>
    </xf>
    <xf numFmtId="0" fontId="7" fillId="0" borderId="38" xfId="0" applyFont="1" applyBorder="1" applyAlignment="1">
      <alignment horizontal="left" vertical="top" wrapText="1"/>
    </xf>
    <xf numFmtId="0" fontId="7" fillId="0" borderId="16" xfId="0" applyFont="1" applyBorder="1" applyAlignment="1">
      <alignment horizontal="left" vertical="top" wrapText="1"/>
    </xf>
    <xf numFmtId="0" fontId="7" fillId="0" borderId="19" xfId="0" applyFont="1" applyBorder="1" applyAlignment="1">
      <alignment horizontal="left" vertical="top" wrapText="1"/>
    </xf>
    <xf numFmtId="0" fontId="5" fillId="0" borderId="23" xfId="0" applyFont="1" applyBorder="1" applyAlignment="1">
      <alignment horizontal="left" vertical="top" wrapText="1"/>
    </xf>
    <xf numFmtId="0" fontId="15" fillId="0" borderId="23" xfId="0" applyFont="1" applyBorder="1" applyAlignment="1">
      <alignment horizontal="left" vertical="top" wrapText="1"/>
    </xf>
    <xf numFmtId="0" fontId="15" fillId="0" borderId="23" xfId="0" applyFont="1" applyBorder="1" applyAlignment="1">
      <alignment vertical="center"/>
    </xf>
    <xf numFmtId="0" fontId="5" fillId="0" borderId="65" xfId="0" applyFont="1" applyBorder="1" applyAlignment="1">
      <alignment vertical="center" wrapText="1"/>
    </xf>
    <xf numFmtId="0" fontId="0" fillId="0" borderId="31" xfId="0" applyFont="1" applyBorder="1" applyAlignment="1">
      <alignment vertical="center"/>
    </xf>
    <xf numFmtId="0" fontId="0" fillId="0" borderId="17" xfId="0" applyFont="1" applyBorder="1" applyAlignment="1">
      <alignment vertical="center"/>
    </xf>
    <xf numFmtId="0" fontId="5" fillId="0" borderId="28" xfId="0" applyFont="1" applyBorder="1" applyAlignment="1">
      <alignment vertical="center"/>
    </xf>
    <xf numFmtId="0" fontId="5" fillId="0" borderId="29" xfId="0" applyFont="1" applyBorder="1" applyAlignment="1">
      <alignment vertical="center"/>
    </xf>
    <xf numFmtId="0" fontId="5" fillId="0" borderId="46" xfId="0" applyFont="1" applyBorder="1" applyAlignment="1">
      <alignment vertical="center"/>
    </xf>
    <xf numFmtId="0" fontId="51" fillId="0" borderId="44" xfId="0" applyFont="1" applyBorder="1" applyAlignment="1">
      <alignment vertical="center"/>
    </xf>
    <xf numFmtId="0" fontId="51" fillId="0" borderId="45" xfId="0" applyFont="1" applyBorder="1" applyAlignment="1">
      <alignment vertical="center"/>
    </xf>
    <xf numFmtId="0" fontId="51" fillId="0" borderId="31" xfId="0" applyFont="1" applyBorder="1" applyAlignment="1">
      <alignment vertical="center"/>
    </xf>
    <xf numFmtId="0" fontId="51" fillId="0" borderId="17" xfId="0" applyFont="1" applyBorder="1" applyAlignment="1">
      <alignment vertical="center"/>
    </xf>
    <xf numFmtId="0" fontId="5" fillId="0" borderId="2" xfId="0" applyFont="1" applyBorder="1" applyAlignment="1">
      <alignment vertical="center"/>
    </xf>
    <xf numFmtId="0" fontId="51" fillId="0" borderId="4" xfId="0" applyFont="1" applyBorder="1" applyAlignment="1">
      <alignment vertical="center"/>
    </xf>
    <xf numFmtId="0" fontId="51" fillId="0" borderId="3" xfId="0" applyFont="1" applyBorder="1" applyAlignment="1">
      <alignment vertical="center"/>
    </xf>
    <xf numFmtId="0" fontId="5" fillId="5" borderId="1" xfId="9" applyFont="1" applyFill="1" applyBorder="1" applyAlignment="1">
      <alignment horizontal="distributed" vertical="center"/>
    </xf>
    <xf numFmtId="0" fontId="5" fillId="5" borderId="1" xfId="9" applyFont="1" applyFill="1" applyBorder="1" applyAlignment="1" applyProtection="1">
      <alignment horizontal="center" vertical="center" shrinkToFit="1"/>
      <protection locked="0"/>
    </xf>
    <xf numFmtId="0" fontId="5" fillId="5" borderId="31" xfId="9" applyFont="1" applyFill="1" applyBorder="1" applyAlignment="1">
      <alignment horizontal="distributed" vertical="center"/>
    </xf>
    <xf numFmtId="0" fontId="5" fillId="5" borderId="31" xfId="9" applyFont="1" applyFill="1" applyBorder="1" applyAlignment="1" applyProtection="1">
      <alignment horizontal="center" vertical="center" shrinkToFit="1"/>
      <protection locked="0"/>
    </xf>
    <xf numFmtId="38" fontId="7" fillId="0" borderId="65" xfId="6" applyNumberFormat="1" applyFont="1" applyFill="1" applyBorder="1" applyAlignment="1" applyProtection="1">
      <alignment vertical="center"/>
      <protection locked="0"/>
    </xf>
    <xf numFmtId="38" fontId="7" fillId="0" borderId="31" xfId="6" applyNumberFormat="1" applyFont="1" applyFill="1" applyBorder="1" applyAlignment="1" applyProtection="1">
      <alignment vertical="center"/>
      <protection locked="0"/>
    </xf>
    <xf numFmtId="0" fontId="5" fillId="0" borderId="29" xfId="0" applyFont="1" applyFill="1" applyBorder="1" applyAlignment="1" applyProtection="1">
      <alignment horizontal="center" vertical="center"/>
      <protection locked="0"/>
    </xf>
    <xf numFmtId="0" fontId="5" fillId="0" borderId="30" xfId="0" applyFont="1" applyFill="1" applyBorder="1" applyAlignment="1" applyProtection="1">
      <alignment horizontal="center" vertical="center"/>
      <protection locked="0"/>
    </xf>
    <xf numFmtId="38" fontId="7" fillId="0" borderId="85" xfId="0" applyNumberFormat="1" applyFont="1" applyFill="1" applyBorder="1" applyAlignment="1">
      <alignment horizontal="right" vertical="center"/>
    </xf>
    <xf numFmtId="38" fontId="7" fillId="0" borderId="86" xfId="0" applyNumberFormat="1" applyFont="1" applyFill="1" applyBorder="1" applyAlignment="1">
      <alignment horizontal="right" vertical="center"/>
    </xf>
    <xf numFmtId="0" fontId="5" fillId="5" borderId="0" xfId="9" applyFont="1" applyFill="1" applyAlignment="1" applyProtection="1">
      <alignment horizontal="center" vertical="center"/>
      <protection locked="0"/>
    </xf>
    <xf numFmtId="0" fontId="5" fillId="0" borderId="68" xfId="0" applyFont="1" applyBorder="1" applyAlignment="1">
      <alignment vertical="center"/>
    </xf>
    <xf numFmtId="0" fontId="52" fillId="0" borderId="4" xfId="0" applyFont="1" applyBorder="1" applyAlignment="1">
      <alignment vertical="center"/>
    </xf>
    <xf numFmtId="0" fontId="52" fillId="0" borderId="0" xfId="0" applyFont="1" applyAlignment="1">
      <alignment vertical="center"/>
    </xf>
    <xf numFmtId="0" fontId="5" fillId="0" borderId="48" xfId="0" applyFont="1" applyBorder="1" applyAlignment="1">
      <alignment vertical="center"/>
    </xf>
    <xf numFmtId="0" fontId="52" fillId="0" borderId="1" xfId="0" applyFont="1" applyBorder="1" applyAlignment="1">
      <alignment vertical="center"/>
    </xf>
    <xf numFmtId="0" fontId="52" fillId="0" borderId="16" xfId="0" applyFont="1" applyBorder="1" applyAlignment="1">
      <alignment vertical="center"/>
    </xf>
    <xf numFmtId="0" fontId="5" fillId="11" borderId="68" xfId="0" applyFont="1" applyFill="1" applyBorder="1" applyAlignment="1" applyProtection="1">
      <alignment horizontal="left" vertical="center"/>
      <protection locked="0"/>
    </xf>
    <xf numFmtId="0" fontId="52" fillId="11" borderId="4" xfId="0" applyFont="1" applyFill="1" applyBorder="1" applyAlignment="1">
      <alignment vertical="center"/>
    </xf>
    <xf numFmtId="0" fontId="52" fillId="11" borderId="11" xfId="0" applyFont="1" applyFill="1" applyBorder="1" applyAlignment="1">
      <alignment vertical="center"/>
    </xf>
    <xf numFmtId="0" fontId="5" fillId="11" borderId="34" xfId="0" applyFont="1" applyFill="1" applyBorder="1" applyAlignment="1" applyProtection="1">
      <alignment horizontal="left" vertical="center"/>
      <protection locked="0"/>
    </xf>
    <xf numFmtId="0" fontId="52" fillId="11" borderId="0" xfId="0" applyFont="1" applyFill="1" applyAlignment="1">
      <alignment vertical="center"/>
    </xf>
    <xf numFmtId="0" fontId="52" fillId="11" borderId="7" xfId="0" applyFont="1" applyFill="1" applyBorder="1" applyAlignment="1">
      <alignment vertical="center"/>
    </xf>
    <xf numFmtId="0" fontId="52" fillId="0" borderId="62" xfId="0" applyFont="1" applyBorder="1" applyAlignment="1">
      <alignment horizontal="center" vertical="center"/>
    </xf>
    <xf numFmtId="0" fontId="5" fillId="0" borderId="68" xfId="0" applyFont="1" applyBorder="1" applyAlignment="1">
      <alignment horizontal="left" vertical="center" wrapText="1"/>
    </xf>
    <xf numFmtId="0" fontId="52" fillId="0" borderId="48" xfId="0" applyFont="1" applyBorder="1" applyAlignment="1">
      <alignment vertical="center"/>
    </xf>
    <xf numFmtId="3" fontId="5" fillId="0" borderId="67" xfId="0" applyNumberFormat="1" applyFont="1" applyBorder="1" applyAlignment="1">
      <alignment horizontal="center" vertical="center"/>
    </xf>
    <xf numFmtId="0" fontId="52" fillId="0" borderId="31" xfId="0" applyFont="1" applyBorder="1" applyAlignment="1">
      <alignment vertical="center"/>
    </xf>
    <xf numFmtId="0" fontId="52" fillId="0" borderId="17" xfId="0" applyFont="1" applyBorder="1" applyAlignment="1">
      <alignment vertical="center"/>
    </xf>
    <xf numFmtId="0" fontId="52" fillId="0" borderId="66" xfId="0" applyFont="1" applyBorder="1" applyAlignment="1">
      <alignment vertical="center"/>
    </xf>
    <xf numFmtId="3" fontId="7" fillId="0" borderId="67" xfId="0" applyNumberFormat="1" applyFont="1" applyFill="1" applyBorder="1" applyAlignment="1">
      <alignment horizontal="center" vertical="center"/>
    </xf>
    <xf numFmtId="0" fontId="52" fillId="0" borderId="31" xfId="0" applyFont="1" applyFill="1" applyBorder="1" applyAlignment="1">
      <alignment vertical="center"/>
    </xf>
    <xf numFmtId="0" fontId="52" fillId="0" borderId="17" xfId="0" applyFont="1" applyFill="1" applyBorder="1" applyAlignment="1">
      <alignment vertical="center"/>
    </xf>
    <xf numFmtId="0" fontId="5" fillId="11" borderId="65" xfId="9" applyFont="1" applyFill="1" applyBorder="1" applyAlignment="1">
      <alignment vertical="center"/>
    </xf>
    <xf numFmtId="0" fontId="52" fillId="11" borderId="31" xfId="0" applyFont="1" applyFill="1" applyBorder="1" applyAlignment="1">
      <alignment vertical="center"/>
    </xf>
    <xf numFmtId="0" fontId="52" fillId="11" borderId="66" xfId="0" applyFont="1" applyFill="1" applyBorder="1" applyAlignment="1">
      <alignment vertical="center"/>
    </xf>
    <xf numFmtId="0" fontId="5" fillId="0" borderId="65" xfId="0" applyFont="1" applyBorder="1" applyAlignment="1">
      <alignment vertical="center"/>
    </xf>
    <xf numFmtId="0" fontId="5" fillId="0" borderId="31" xfId="0" applyFont="1" applyBorder="1" applyAlignment="1">
      <alignment vertical="center"/>
    </xf>
    <xf numFmtId="0" fontId="52" fillId="0" borderId="44" xfId="0" applyFont="1" applyBorder="1" applyAlignment="1">
      <alignment vertical="center" wrapText="1"/>
    </xf>
    <xf numFmtId="0" fontId="5" fillId="0" borderId="32" xfId="0" applyFont="1" applyBorder="1" applyAlignment="1">
      <alignment vertical="center" wrapText="1"/>
    </xf>
    <xf numFmtId="0" fontId="5" fillId="0" borderId="23" xfId="0" applyFont="1" applyBorder="1" applyAlignment="1">
      <alignment vertical="center" wrapText="1"/>
    </xf>
    <xf numFmtId="0" fontId="51" fillId="0" borderId="23" xfId="0" applyFont="1" applyBorder="1" applyAlignment="1">
      <alignment vertical="center"/>
    </xf>
    <xf numFmtId="0" fontId="51" fillId="0" borderId="33" xfId="0" applyFont="1" applyBorder="1" applyAlignment="1">
      <alignment vertical="center"/>
    </xf>
    <xf numFmtId="0" fontId="5" fillId="0" borderId="32" xfId="0" applyFont="1" applyBorder="1" applyAlignment="1">
      <alignment horizontal="left" vertical="center" wrapText="1"/>
    </xf>
    <xf numFmtId="0" fontId="5" fillId="0" borderId="23" xfId="0" applyFont="1" applyBorder="1" applyAlignment="1">
      <alignment horizontal="left" vertical="center" wrapText="1"/>
    </xf>
    <xf numFmtId="0" fontId="15" fillId="0" borderId="33" xfId="0" applyFont="1" applyBorder="1" applyAlignment="1">
      <alignment vertical="center"/>
    </xf>
    <xf numFmtId="0" fontId="15" fillId="0" borderId="23" xfId="0" applyFont="1" applyBorder="1" applyAlignment="1">
      <alignment vertical="center" wrapText="1"/>
    </xf>
    <xf numFmtId="0" fontId="52" fillId="0" borderId="34" xfId="0" applyFont="1" applyBorder="1" applyAlignment="1">
      <alignment vertical="center"/>
    </xf>
    <xf numFmtId="0" fontId="5" fillId="0" borderId="67" xfId="0" applyFont="1" applyBorder="1" applyAlignment="1">
      <alignment vertical="center"/>
    </xf>
    <xf numFmtId="0" fontId="52" fillId="0" borderId="67" xfId="0" applyFont="1" applyBorder="1" applyAlignment="1">
      <alignment vertical="center"/>
    </xf>
    <xf numFmtId="3" fontId="5" fillId="0" borderId="65" xfId="0" applyNumberFormat="1" applyFont="1" applyFill="1" applyBorder="1" applyAlignment="1">
      <alignment horizontal="center" vertical="center"/>
    </xf>
    <xf numFmtId="0" fontId="15" fillId="0" borderId="31" xfId="0" applyFont="1" applyFill="1" applyBorder="1" applyAlignment="1">
      <alignment horizontal="center" vertical="center"/>
    </xf>
    <xf numFmtId="0" fontId="15" fillId="0" borderId="66" xfId="0" applyFont="1" applyFill="1" applyBorder="1" applyAlignment="1">
      <alignment horizontal="center" vertical="center"/>
    </xf>
    <xf numFmtId="3" fontId="7" fillId="0" borderId="65" xfId="0" applyNumberFormat="1" applyFont="1" applyFill="1" applyBorder="1" applyAlignment="1">
      <alignment horizontal="center" vertical="center"/>
    </xf>
    <xf numFmtId="3" fontId="7" fillId="0" borderId="31" xfId="0" applyNumberFormat="1" applyFont="1" applyFill="1" applyBorder="1" applyAlignment="1">
      <alignment horizontal="center" vertical="center"/>
    </xf>
    <xf numFmtId="3" fontId="7" fillId="0" borderId="17" xfId="0" applyNumberFormat="1" applyFont="1" applyFill="1" applyBorder="1" applyAlignment="1">
      <alignment horizontal="center" vertical="center"/>
    </xf>
    <xf numFmtId="0" fontId="52" fillId="11" borderId="31" xfId="0" applyFont="1" applyFill="1" applyBorder="1" applyAlignment="1" applyProtection="1">
      <alignment vertical="center"/>
      <protection locked="0"/>
    </xf>
    <xf numFmtId="0" fontId="52" fillId="11" borderId="66" xfId="0" applyFont="1" applyFill="1" applyBorder="1" applyAlignment="1" applyProtection="1">
      <alignment vertical="center"/>
      <protection locked="0"/>
    </xf>
    <xf numFmtId="0" fontId="5" fillId="0" borderId="16" xfId="9" applyFont="1" applyBorder="1" applyAlignment="1">
      <alignment horizontal="center" vertical="center"/>
    </xf>
    <xf numFmtId="0" fontId="5" fillId="0" borderId="25" xfId="9" applyFont="1" applyFill="1" applyBorder="1" applyAlignment="1">
      <alignment horizontal="distributed" vertical="center"/>
    </xf>
    <xf numFmtId="0" fontId="5" fillId="0" borderId="26" xfId="9" applyFont="1" applyFill="1" applyBorder="1" applyAlignment="1">
      <alignment horizontal="distributed" vertical="center"/>
    </xf>
    <xf numFmtId="0" fontId="5" fillId="0" borderId="27" xfId="9" applyFont="1" applyFill="1" applyBorder="1" applyAlignment="1">
      <alignment horizontal="distributed" vertical="center"/>
    </xf>
    <xf numFmtId="0" fontId="5" fillId="0" borderId="72" xfId="9" applyFont="1" applyFill="1" applyBorder="1" applyAlignment="1">
      <alignment horizontal="right" vertical="center" shrinkToFit="1"/>
    </xf>
    <xf numFmtId="0" fontId="5" fillId="0" borderId="49" xfId="9" applyFont="1" applyFill="1" applyBorder="1" applyAlignment="1">
      <alignment horizontal="right" vertical="center" shrinkToFit="1"/>
    </xf>
    <xf numFmtId="0" fontId="5" fillId="0" borderId="52" xfId="9" applyFont="1" applyFill="1" applyBorder="1" applyAlignment="1">
      <alignment horizontal="right" vertical="center" shrinkToFit="1"/>
    </xf>
    <xf numFmtId="0" fontId="5" fillId="0" borderId="47" xfId="9" applyFont="1" applyFill="1" applyBorder="1" applyAlignment="1">
      <alignment horizontal="distributed" vertical="center"/>
    </xf>
    <xf numFmtId="0" fontId="5" fillId="0" borderId="15" xfId="9" applyFont="1" applyFill="1" applyBorder="1" applyAlignment="1">
      <alignment horizontal="distributed" vertical="center"/>
    </xf>
    <xf numFmtId="0" fontId="5" fillId="0" borderId="22" xfId="9" applyFont="1" applyFill="1" applyBorder="1" applyAlignment="1">
      <alignment horizontal="distributed" vertical="center"/>
    </xf>
    <xf numFmtId="0" fontId="5" fillId="0" borderId="67" xfId="9" applyFont="1" applyFill="1" applyBorder="1" applyAlignment="1">
      <alignment vertical="center" shrinkToFit="1"/>
    </xf>
    <xf numFmtId="0" fontId="5" fillId="0" borderId="31" xfId="9" applyFont="1" applyFill="1" applyBorder="1" applyAlignment="1">
      <alignment vertical="center" shrinkToFit="1"/>
    </xf>
    <xf numFmtId="0" fontId="5" fillId="0" borderId="66" xfId="9" applyFont="1" applyFill="1" applyBorder="1" applyAlignment="1">
      <alignment vertical="center" shrinkToFit="1"/>
    </xf>
    <xf numFmtId="0" fontId="5" fillId="0" borderId="28" xfId="9" applyFont="1" applyFill="1" applyBorder="1" applyAlignment="1">
      <alignment horizontal="distributed" vertical="center"/>
    </xf>
    <xf numFmtId="0" fontId="5" fillId="0" borderId="29" xfId="9" applyFont="1" applyFill="1" applyBorder="1" applyAlignment="1">
      <alignment horizontal="distributed" vertical="center"/>
    </xf>
    <xf numFmtId="0" fontId="5" fillId="0" borderId="30" xfId="9" applyFont="1" applyFill="1" applyBorder="1" applyAlignment="1">
      <alignment horizontal="distributed" vertical="center"/>
    </xf>
    <xf numFmtId="0" fontId="5" fillId="0" borderId="72" xfId="0" applyFont="1" applyBorder="1" applyAlignment="1">
      <alignment vertical="center"/>
    </xf>
    <xf numFmtId="0" fontId="52" fillId="0" borderId="49" xfId="0" applyFont="1" applyBorder="1" applyAlignment="1">
      <alignment vertical="center"/>
    </xf>
    <xf numFmtId="0" fontId="52" fillId="0" borderId="50" xfId="0" applyFont="1" applyBorder="1" applyAlignment="1">
      <alignment vertical="center"/>
    </xf>
    <xf numFmtId="0" fontId="52" fillId="0" borderId="31" xfId="0" applyFont="1" applyBorder="1" applyAlignment="1">
      <alignment horizontal="center" vertical="center"/>
    </xf>
    <xf numFmtId="0" fontId="52" fillId="0" borderId="17" xfId="0" applyFont="1" applyBorder="1" applyAlignment="1">
      <alignment horizontal="center" vertical="center"/>
    </xf>
    <xf numFmtId="0" fontId="52" fillId="0" borderId="0" xfId="0" applyFont="1" applyAlignment="1">
      <alignment vertical="center" wrapText="1"/>
    </xf>
    <xf numFmtId="0" fontId="52" fillId="0" borderId="34" xfId="0" applyFont="1" applyBorder="1" applyAlignment="1">
      <alignment vertical="center" wrapText="1"/>
    </xf>
    <xf numFmtId="0" fontId="52" fillId="0" borderId="48" xfId="0" applyFont="1" applyBorder="1" applyAlignment="1">
      <alignment vertical="center" wrapText="1"/>
    </xf>
    <xf numFmtId="0" fontId="52" fillId="0" borderId="1" xfId="0" applyFont="1" applyBorder="1" applyAlignment="1">
      <alignment vertical="center" wrapText="1"/>
    </xf>
    <xf numFmtId="0" fontId="9" fillId="5" borderId="0" xfId="9" applyFont="1" applyFill="1" applyAlignment="1" applyProtection="1">
      <alignment horizontal="center" vertical="center"/>
      <protection locked="0"/>
    </xf>
    <xf numFmtId="0" fontId="52" fillId="0" borderId="31" xfId="0" applyFont="1" applyBorder="1" applyAlignment="1">
      <alignment vertical="center" wrapText="1"/>
    </xf>
    <xf numFmtId="0" fontId="52" fillId="0" borderId="17" xfId="0" applyFont="1" applyBorder="1" applyAlignment="1">
      <alignment vertical="center" wrapText="1"/>
    </xf>
    <xf numFmtId="0" fontId="5" fillId="0" borderId="65" xfId="0" applyFont="1" applyBorder="1" applyAlignment="1">
      <alignment horizontal="left" vertical="center" wrapText="1"/>
    </xf>
    <xf numFmtId="0" fontId="5" fillId="0" borderId="31" xfId="0" applyFont="1" applyBorder="1" applyAlignment="1">
      <alignment horizontal="left" vertical="center" wrapText="1"/>
    </xf>
    <xf numFmtId="0" fontId="5" fillId="0" borderId="17" xfId="0" applyFont="1" applyBorder="1" applyAlignment="1">
      <alignment horizontal="left" vertical="center" wrapText="1"/>
    </xf>
    <xf numFmtId="0" fontId="14" fillId="0" borderId="70" xfId="10" applyFont="1" applyFill="1" applyBorder="1" applyAlignment="1">
      <alignment horizontal="center" vertical="center" shrinkToFit="1"/>
    </xf>
    <xf numFmtId="0" fontId="14" fillId="0" borderId="24" xfId="10" applyFont="1" applyFill="1" applyBorder="1" applyAlignment="1">
      <alignment horizontal="center" vertical="center" shrinkToFit="1"/>
    </xf>
    <xf numFmtId="0" fontId="14" fillId="0" borderId="73" xfId="10" applyFont="1" applyFill="1" applyBorder="1" applyAlignment="1">
      <alignment horizontal="center" vertical="center" shrinkToFit="1"/>
    </xf>
    <xf numFmtId="0" fontId="14" fillId="0" borderId="0" xfId="10" applyFont="1" applyAlignment="1">
      <alignment horizontal="left" vertical="top" wrapText="1" shrinkToFit="1"/>
    </xf>
    <xf numFmtId="0" fontId="11" fillId="0" borderId="0" xfId="0" applyFont="1" applyAlignment="1">
      <alignment vertical="center" wrapText="1"/>
    </xf>
    <xf numFmtId="180" fontId="14" fillId="0" borderId="57" xfId="10" applyNumberFormat="1" applyFont="1" applyFill="1" applyBorder="1" applyAlignment="1">
      <alignment vertical="center" wrapText="1" shrinkToFit="1"/>
    </xf>
    <xf numFmtId="0" fontId="11" fillId="0" borderId="24" xfId="0" applyFont="1" applyFill="1" applyBorder="1" applyAlignment="1">
      <alignment vertical="center" shrinkToFit="1"/>
    </xf>
    <xf numFmtId="0" fontId="14" fillId="0" borderId="0" xfId="10" applyFont="1" applyAlignment="1">
      <alignment horizontal="left" vertical="top" shrinkToFit="1"/>
    </xf>
    <xf numFmtId="0" fontId="14" fillId="0" borderId="0" xfId="12" applyFont="1" applyAlignment="1">
      <alignment horizontal="left" vertical="top" wrapText="1"/>
    </xf>
    <xf numFmtId="0" fontId="7" fillId="0" borderId="0" xfId="9" applyFont="1" applyAlignment="1">
      <alignment vertical="top" wrapText="1"/>
    </xf>
    <xf numFmtId="0" fontId="14" fillId="0" borderId="0" xfId="12" applyFont="1" applyAlignment="1">
      <alignment horizontal="left" vertical="top"/>
    </xf>
    <xf numFmtId="0" fontId="7" fillId="0" borderId="0" xfId="9" applyFont="1" applyAlignment="1">
      <alignment vertical="top"/>
    </xf>
    <xf numFmtId="0" fontId="7" fillId="0" borderId="0" xfId="9" applyFont="1" applyAlignment="1">
      <alignment vertical="center"/>
    </xf>
    <xf numFmtId="0" fontId="14" fillId="0" borderId="0" xfId="10" applyFont="1" applyAlignment="1">
      <alignment horizontal="left" vertical="top" wrapText="1"/>
    </xf>
    <xf numFmtId="0" fontId="42" fillId="0" borderId="57" xfId="10" applyFont="1" applyBorder="1" applyAlignment="1">
      <alignment horizontal="center" vertical="center"/>
    </xf>
    <xf numFmtId="0" fontId="38" fillId="0" borderId="71" xfId="9" applyFont="1" applyBorder="1" applyAlignment="1">
      <alignment vertical="center"/>
    </xf>
    <xf numFmtId="0" fontId="42" fillId="0" borderId="57" xfId="12" applyFont="1" applyFill="1" applyBorder="1" applyAlignment="1">
      <alignment horizontal="center" vertical="center"/>
    </xf>
    <xf numFmtId="0" fontId="39" fillId="0" borderId="24" xfId="9" applyFont="1" applyFill="1" applyBorder="1" applyAlignment="1">
      <alignment horizontal="center" vertical="center"/>
    </xf>
    <xf numFmtId="0" fontId="39" fillId="0" borderId="71" xfId="9" applyFont="1" applyFill="1" applyBorder="1" applyAlignment="1">
      <alignment horizontal="center" vertical="center"/>
    </xf>
    <xf numFmtId="0" fontId="14" fillId="0" borderId="69" xfId="10" applyFont="1" applyBorder="1" applyAlignment="1">
      <alignment horizontal="center" vertical="center"/>
    </xf>
    <xf numFmtId="0" fontId="14" fillId="0" borderId="77" xfId="10" applyFont="1" applyBorder="1" applyAlignment="1">
      <alignment horizontal="center" vertical="center"/>
    </xf>
    <xf numFmtId="0" fontId="14" fillId="0" borderId="83" xfId="10" applyFont="1" applyBorder="1" applyAlignment="1">
      <alignment horizontal="center" vertical="center"/>
    </xf>
    <xf numFmtId="0" fontId="14" fillId="0" borderId="37" xfId="10" applyFont="1" applyBorder="1" applyAlignment="1">
      <alignment horizontal="center" vertical="center" wrapText="1"/>
    </xf>
    <xf numFmtId="0" fontId="14" fillId="0" borderId="23" xfId="10" applyFont="1" applyBorder="1" applyAlignment="1">
      <alignment horizontal="center" vertical="center" wrapText="1"/>
    </xf>
    <xf numFmtId="0" fontId="14" fillId="0" borderId="33" xfId="10" applyFont="1" applyBorder="1" applyAlignment="1">
      <alignment horizontal="center" vertical="center" wrapText="1"/>
    </xf>
    <xf numFmtId="0" fontId="14" fillId="0" borderId="6" xfId="10" applyFont="1" applyBorder="1" applyAlignment="1">
      <alignment horizontal="center" vertical="center" wrapText="1"/>
    </xf>
    <xf numFmtId="0" fontId="14" fillId="0" borderId="0" xfId="10" applyFont="1" applyAlignment="1">
      <alignment horizontal="center" vertical="center" wrapText="1"/>
    </xf>
    <xf numFmtId="0" fontId="14" fillId="0" borderId="9" xfId="10" applyFont="1" applyBorder="1" applyAlignment="1">
      <alignment horizontal="center" vertical="center" wrapText="1"/>
    </xf>
    <xf numFmtId="0" fontId="14" fillId="0" borderId="38" xfId="10" applyFont="1" applyBorder="1" applyAlignment="1">
      <alignment horizontal="center" vertical="center" wrapText="1"/>
    </xf>
    <xf numFmtId="0" fontId="14" fillId="0" borderId="16" xfId="10" applyFont="1" applyBorder="1" applyAlignment="1">
      <alignment horizontal="center" vertical="center" wrapText="1"/>
    </xf>
    <xf numFmtId="0" fontId="14" fillId="0" borderId="36" xfId="10" applyFont="1" applyBorder="1" applyAlignment="1">
      <alignment horizontal="center" vertical="center" wrapText="1"/>
    </xf>
    <xf numFmtId="0" fontId="14" fillId="0" borderId="63" xfId="10" applyFont="1" applyBorder="1" applyAlignment="1">
      <alignment horizontal="center" vertical="center" wrapText="1"/>
    </xf>
    <xf numFmtId="0" fontId="11" fillId="0" borderId="21" xfId="9" applyFont="1" applyBorder="1" applyAlignment="1">
      <alignment horizontal="center" vertical="center" wrapText="1"/>
    </xf>
    <xf numFmtId="0" fontId="11" fillId="0" borderId="58" xfId="9" applyFont="1" applyBorder="1" applyAlignment="1">
      <alignment horizontal="center" vertical="center" wrapText="1"/>
    </xf>
    <xf numFmtId="0" fontId="11" fillId="0" borderId="6" xfId="9" applyFont="1" applyBorder="1" applyAlignment="1">
      <alignment horizontal="center" vertical="center" wrapText="1"/>
    </xf>
    <xf numFmtId="0" fontId="11" fillId="0" borderId="38" xfId="9" applyFont="1" applyBorder="1" applyAlignment="1">
      <alignment horizontal="center" vertical="center" wrapText="1"/>
    </xf>
    <xf numFmtId="0" fontId="5" fillId="0" borderId="37" xfId="9" applyFont="1" applyBorder="1" applyAlignment="1">
      <alignment horizontal="left" vertical="center" wrapText="1"/>
    </xf>
    <xf numFmtId="0" fontId="52" fillId="0" borderId="6" xfId="0" applyFont="1" applyBorder="1" applyAlignment="1">
      <alignment vertical="center" wrapText="1"/>
    </xf>
    <xf numFmtId="0" fontId="52" fillId="0" borderId="38" xfId="0" applyFont="1" applyBorder="1" applyAlignment="1">
      <alignment vertical="center" wrapText="1"/>
    </xf>
    <xf numFmtId="0" fontId="14" fillId="0" borderId="40" xfId="10" applyFont="1" applyBorder="1" applyAlignment="1">
      <alignment horizontal="center" vertical="center" wrapText="1"/>
    </xf>
    <xf numFmtId="0" fontId="52" fillId="0" borderId="41" xfId="0" applyFont="1" applyBorder="1" applyAlignment="1">
      <alignment horizontal="center" vertical="center"/>
    </xf>
    <xf numFmtId="0" fontId="52" fillId="0" borderId="42" xfId="0" applyFont="1" applyBorder="1" applyAlignment="1">
      <alignment horizontal="center" vertical="center"/>
    </xf>
    <xf numFmtId="0" fontId="14" fillId="0" borderId="23" xfId="10" applyFont="1" applyBorder="1" applyAlignment="1">
      <alignment horizontal="center" vertical="center" wrapText="1" shrinkToFit="1"/>
    </xf>
    <xf numFmtId="0" fontId="14" fillId="0" borderId="39" xfId="10" applyFont="1" applyBorder="1" applyAlignment="1">
      <alignment horizontal="center" vertical="center" wrapText="1" shrinkToFit="1"/>
    </xf>
    <xf numFmtId="0" fontId="14" fillId="0" borderId="0" xfId="10" applyFont="1" applyAlignment="1">
      <alignment horizontal="center" vertical="center" wrapText="1" shrinkToFit="1"/>
    </xf>
    <xf numFmtId="0" fontId="14" fillId="0" borderId="7" xfId="10" applyFont="1" applyBorder="1" applyAlignment="1">
      <alignment horizontal="center" vertical="center" wrapText="1" shrinkToFit="1"/>
    </xf>
    <xf numFmtId="0" fontId="14" fillId="0" borderId="16" xfId="10" applyFont="1" applyBorder="1" applyAlignment="1">
      <alignment horizontal="center" vertical="center" wrapText="1" shrinkToFit="1"/>
    </xf>
    <xf numFmtId="0" fontId="14" fillId="0" borderId="19" xfId="10" applyFont="1" applyBorder="1" applyAlignment="1">
      <alignment horizontal="center" vertical="center" wrapText="1" shrinkToFit="1"/>
    </xf>
    <xf numFmtId="0" fontId="14" fillId="0" borderId="23" xfId="10" applyFont="1" applyBorder="1" applyAlignment="1">
      <alignment horizontal="left" vertical="center" wrapText="1"/>
    </xf>
    <xf numFmtId="0" fontId="52" fillId="0" borderId="23" xfId="0" applyFont="1" applyBorder="1" applyAlignment="1">
      <alignment vertical="center" wrapText="1"/>
    </xf>
    <xf numFmtId="177" fontId="5" fillId="0" borderId="2" xfId="10" applyNumberFormat="1" applyFont="1" applyBorder="1" applyAlignment="1">
      <alignment horizontal="center" vertical="center" wrapText="1" shrinkToFit="1"/>
    </xf>
    <xf numFmtId="0" fontId="11" fillId="0" borderId="38" xfId="9" applyFont="1" applyBorder="1" applyAlignment="1">
      <alignment vertical="center" wrapText="1"/>
    </xf>
    <xf numFmtId="177" fontId="14" fillId="0" borderId="2" xfId="10" applyNumberFormat="1" applyFont="1" applyBorder="1" applyAlignment="1">
      <alignment horizontal="center" vertical="center" wrapText="1" shrinkToFit="1"/>
    </xf>
    <xf numFmtId="0" fontId="14" fillId="0" borderId="21" xfId="10" applyFont="1" applyBorder="1" applyAlignment="1">
      <alignment horizontal="center" vertical="center" wrapText="1"/>
    </xf>
    <xf numFmtId="0" fontId="14" fillId="0" borderId="58" xfId="10" applyFont="1" applyBorder="1" applyAlignment="1">
      <alignment horizontal="center" vertical="center" wrapText="1"/>
    </xf>
    <xf numFmtId="0" fontId="14" fillId="0" borderId="15" xfId="10" applyFont="1" applyFill="1" applyBorder="1" applyAlignment="1" applyProtection="1">
      <alignment vertical="center" shrinkToFit="1"/>
      <protection locked="0"/>
    </xf>
    <xf numFmtId="179" fontId="9" fillId="0" borderId="31" xfId="10" applyNumberFormat="1" applyFont="1" applyFill="1" applyBorder="1" applyAlignment="1" applyProtection="1">
      <alignment horizontal="center" vertical="center" shrinkToFit="1"/>
      <protection locked="0"/>
    </xf>
    <xf numFmtId="179" fontId="9" fillId="0" borderId="66" xfId="10" applyNumberFormat="1" applyFont="1" applyFill="1" applyBorder="1" applyAlignment="1" applyProtection="1">
      <alignment horizontal="center" vertical="center" shrinkToFit="1"/>
      <protection locked="0"/>
    </xf>
    <xf numFmtId="0" fontId="14" fillId="0" borderId="58" xfId="10" applyFont="1" applyFill="1" applyBorder="1" applyAlignment="1" applyProtection="1">
      <alignment vertical="center" shrinkToFit="1"/>
      <protection locked="0"/>
    </xf>
    <xf numFmtId="179" fontId="9" fillId="0" borderId="4" xfId="10" applyNumberFormat="1" applyFont="1" applyFill="1" applyBorder="1" applyAlignment="1" applyProtection="1">
      <alignment horizontal="center" vertical="center" shrinkToFit="1"/>
      <protection locked="0"/>
    </xf>
    <xf numFmtId="179" fontId="9" fillId="0" borderId="11" xfId="10" applyNumberFormat="1" applyFont="1" applyFill="1" applyBorder="1" applyAlignment="1" applyProtection="1">
      <alignment horizontal="center" vertical="center" shrinkToFit="1"/>
      <protection locked="0"/>
    </xf>
    <xf numFmtId="180" fontId="8" fillId="0" borderId="87" xfId="12" applyNumberFormat="1" applyFont="1" applyFill="1" applyBorder="1" applyAlignment="1">
      <alignment horizontal="center"/>
    </xf>
    <xf numFmtId="180" fontId="8" fillId="0" borderId="88" xfId="12" applyNumberFormat="1" applyFont="1" applyFill="1" applyBorder="1" applyAlignment="1">
      <alignment horizontal="center"/>
    </xf>
    <xf numFmtId="180" fontId="8" fillId="0" borderId="89" xfId="12" applyNumberFormat="1" applyFont="1" applyFill="1" applyBorder="1" applyAlignment="1">
      <alignment horizontal="center"/>
    </xf>
    <xf numFmtId="179" fontId="90" fillId="0" borderId="49" xfId="10" applyNumberFormat="1" applyFont="1" applyFill="1" applyBorder="1" applyAlignment="1" applyProtection="1">
      <alignment horizontal="left" vertical="center" shrinkToFit="1"/>
      <protection locked="0"/>
    </xf>
    <xf numFmtId="179" fontId="90" fillId="0" borderId="52" xfId="10" applyNumberFormat="1" applyFont="1" applyFill="1" applyBorder="1" applyAlignment="1" applyProtection="1">
      <alignment horizontal="left" vertical="center" shrinkToFit="1"/>
      <protection locked="0"/>
    </xf>
    <xf numFmtId="179" fontId="14" fillId="0" borderId="31" xfId="10" applyNumberFormat="1" applyFont="1" applyFill="1" applyBorder="1" applyAlignment="1" applyProtection="1">
      <alignment horizontal="left" vertical="center" shrinkToFit="1"/>
      <protection locked="0"/>
    </xf>
    <xf numFmtId="179" fontId="14" fillId="0" borderId="66" xfId="10" applyNumberFormat="1" applyFont="1" applyFill="1" applyBorder="1" applyAlignment="1" applyProtection="1">
      <alignment horizontal="left" vertical="center" shrinkToFit="1"/>
      <protection locked="0"/>
    </xf>
    <xf numFmtId="179" fontId="9" fillId="0" borderId="31" xfId="10" applyNumberFormat="1" applyFont="1" applyFill="1" applyBorder="1" applyAlignment="1" applyProtection="1">
      <alignment horizontal="center" vertical="center" wrapText="1" shrinkToFit="1"/>
      <protection locked="0"/>
    </xf>
    <xf numFmtId="0" fontId="14" fillId="0" borderId="65" xfId="10" applyFont="1" applyFill="1" applyBorder="1" applyAlignment="1" applyProtection="1">
      <alignment vertical="center" shrinkToFit="1"/>
      <protection locked="0"/>
    </xf>
    <xf numFmtId="0" fontId="14" fillId="0" borderId="31" xfId="10" applyFont="1" applyFill="1" applyBorder="1" applyAlignment="1" applyProtection="1">
      <alignment vertical="center" shrinkToFit="1"/>
      <protection locked="0"/>
    </xf>
    <xf numFmtId="0" fontId="14" fillId="0" borderId="17" xfId="10" applyFont="1" applyFill="1" applyBorder="1" applyAlignment="1" applyProtection="1">
      <alignment vertical="center" shrinkToFit="1"/>
      <protection locked="0"/>
    </xf>
    <xf numFmtId="0" fontId="90" fillId="0" borderId="26" xfId="10" applyFont="1" applyFill="1" applyBorder="1" applyAlignment="1" applyProtection="1">
      <alignment vertical="center" shrinkToFit="1"/>
      <protection locked="0"/>
    </xf>
    <xf numFmtId="0" fontId="12" fillId="3" borderId="23" xfId="9" applyFont="1" applyFill="1" applyBorder="1" applyAlignment="1">
      <alignment vertical="top" wrapText="1"/>
    </xf>
    <xf numFmtId="0" fontId="0" fillId="0" borderId="23" xfId="0" applyBorder="1" applyAlignment="1">
      <alignment vertical="top" wrapText="1"/>
    </xf>
    <xf numFmtId="0" fontId="12" fillId="3" borderId="0" xfId="9" applyFont="1" applyFill="1" applyAlignment="1">
      <alignment vertical="top" wrapText="1"/>
    </xf>
    <xf numFmtId="0" fontId="0" fillId="0" borderId="0" xfId="0" applyAlignment="1">
      <alignment vertical="top" wrapText="1"/>
    </xf>
    <xf numFmtId="0" fontId="5" fillId="0" borderId="57" xfId="9" applyFont="1" applyFill="1" applyBorder="1" applyAlignment="1">
      <alignment horizontal="center" vertical="center"/>
    </xf>
    <xf numFmtId="0" fontId="5" fillId="0" borderId="24" xfId="9" applyFont="1" applyFill="1" applyBorder="1" applyAlignment="1">
      <alignment horizontal="center" vertical="center"/>
    </xf>
    <xf numFmtId="0" fontId="11" fillId="0" borderId="71" xfId="0" applyFont="1" applyFill="1" applyBorder="1" applyAlignment="1">
      <alignment horizontal="center" vertical="center"/>
    </xf>
    <xf numFmtId="0" fontId="12" fillId="3" borderId="0" xfId="9" applyFont="1" applyFill="1" applyAlignment="1">
      <alignment horizontal="center" vertical="center"/>
    </xf>
    <xf numFmtId="0" fontId="5" fillId="0" borderId="73" xfId="9" applyFont="1" applyFill="1" applyBorder="1" applyAlignment="1">
      <alignment horizontal="center" vertical="center"/>
    </xf>
  </cellXfs>
  <cellStyles count="16">
    <cellStyle name="パーセント" xfId="14" builtinId="5"/>
    <cellStyle name="ハイパーリンク" xfId="15" builtinId="8"/>
    <cellStyle name="桁区切り" xfId="6" builtinId="6"/>
    <cellStyle name="桁区切り 3" xfId="13" xr:uid="{00000000-0005-0000-0000-000001000000}"/>
    <cellStyle name="標準" xfId="0" builtinId="0"/>
    <cellStyle name="標準 10" xfId="1" xr:uid="{00000000-0005-0000-0000-000003000000}"/>
    <cellStyle name="標準 12" xfId="3" xr:uid="{00000000-0005-0000-0000-000004000000}"/>
    <cellStyle name="標準 13" xfId="2" xr:uid="{00000000-0005-0000-0000-000005000000}"/>
    <cellStyle name="標準 2" xfId="5" xr:uid="{00000000-0005-0000-0000-000006000000}"/>
    <cellStyle name="標準 2 2" xfId="7" xr:uid="{00000000-0005-0000-0000-000007000000}"/>
    <cellStyle name="標準 2 2 2" xfId="8" xr:uid="{00000000-0005-0000-0000-000008000000}"/>
    <cellStyle name="標準 2 3" xfId="11" xr:uid="{00000000-0005-0000-0000-000009000000}"/>
    <cellStyle name="標準 27" xfId="4" xr:uid="{00000000-0005-0000-0000-00000A000000}"/>
    <cellStyle name="標準 3" xfId="9" xr:uid="{00000000-0005-0000-0000-00000B000000}"/>
    <cellStyle name="標準 3 2" xfId="12" xr:uid="{00000000-0005-0000-0000-00000C000000}"/>
    <cellStyle name="標準_賃金改善内訳表" xfId="10" xr:uid="{00000000-0005-0000-0000-00000D000000}"/>
  </cellStyles>
  <dxfs count="37">
    <dxf>
      <fill>
        <patternFill>
          <bgColor theme="6" tint="0.79998168889431442"/>
        </patternFill>
      </fill>
    </dxf>
    <dxf>
      <fill>
        <patternFill>
          <bgColor theme="9"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9" tint="0.79998168889431442"/>
        </patternFill>
      </fill>
    </dxf>
    <dxf>
      <fill>
        <patternFill>
          <bgColor theme="9" tint="0.79998168889431442"/>
        </patternFill>
      </fill>
    </dxf>
    <dxf>
      <font>
        <strike val="0"/>
      </font>
      <fill>
        <patternFill>
          <bgColor theme="6" tint="0.79998168889431442"/>
        </patternFill>
      </fill>
    </dxf>
    <dxf>
      <font>
        <color auto="1"/>
      </font>
      <fill>
        <patternFill>
          <bgColor theme="9" tint="0.79998168889431442"/>
        </patternFill>
      </fill>
    </dxf>
    <dxf>
      <fill>
        <patternFill>
          <bgColor theme="9"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patternType="none">
          <bgColor auto="1"/>
        </patternFill>
      </fill>
    </dxf>
    <dxf>
      <fill>
        <patternFill>
          <bgColor theme="6"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6" tint="0.79998168889431442"/>
        </patternFill>
      </fill>
    </dxf>
  </dxfs>
  <tableStyles count="0" defaultTableStyle="TableStyleMedium9" defaultPivotStyle="PivotStyleLight16"/>
  <colors>
    <mruColors>
      <color rgb="FF0000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148814</xdr:colOff>
      <xdr:row>11</xdr:row>
      <xdr:rowOff>10758</xdr:rowOff>
    </xdr:from>
    <xdr:to>
      <xdr:col>17</xdr:col>
      <xdr:colOff>519954</xdr:colOff>
      <xdr:row>16</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977614" y="1884382"/>
          <a:ext cx="8905540" cy="993289"/>
        </a:xfrm>
        <a:prstGeom prst="rect">
          <a:avLst/>
        </a:prstGeom>
        <a:solidFill>
          <a:schemeClr val="accent5">
            <a:lumMod val="20000"/>
            <a:lumOff val="80000"/>
          </a:schemeClr>
        </a:solidFill>
        <a:ln w="381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solidFill>
                <a:sysClr val="windowText" lastClr="000000"/>
              </a:solidFill>
            </a:rPr>
            <a:t>＜注意事項＞</a:t>
          </a:r>
          <a:endParaRPr kumimoji="1" lang="en-US" altLang="ja-JP" sz="1050">
            <a:solidFill>
              <a:sysClr val="windowText" lastClr="000000"/>
            </a:solidFill>
          </a:endParaRPr>
        </a:p>
        <a:p>
          <a:pPr algn="l"/>
          <a:r>
            <a:rPr kumimoji="1" lang="ja-JP" altLang="en-US" sz="1050">
              <a:solidFill>
                <a:sysClr val="windowText" lastClr="000000"/>
              </a:solidFill>
            </a:rPr>
            <a:t>加算当年度の支払賃金額が、起点賃金水準を下回っている場合もしくは、加算当年度の支払賃金額が各加算の加算実績額を下回っている場合、</a:t>
          </a:r>
          <a:endParaRPr kumimoji="1" lang="en-US" altLang="ja-JP" sz="1050">
            <a:solidFill>
              <a:sysClr val="windowText" lastClr="000000"/>
            </a:solidFill>
          </a:endParaRPr>
        </a:p>
        <a:p>
          <a:pPr algn="l"/>
          <a:r>
            <a:rPr kumimoji="1" lang="ja-JP" altLang="en-US" sz="1050">
              <a:solidFill>
                <a:sysClr val="windowText" lastClr="000000"/>
              </a:solidFill>
            </a:rPr>
            <a:t>加算残額が発生することがありますが、これについて、違反事項という取扱いにはなりません。</a:t>
          </a:r>
          <a:endParaRPr kumimoji="1" lang="en-US" altLang="ja-JP" sz="1050">
            <a:solidFill>
              <a:sysClr val="windowText" lastClr="000000"/>
            </a:solidFill>
          </a:endParaRPr>
        </a:p>
        <a:p>
          <a:pPr algn="l"/>
          <a:r>
            <a:rPr kumimoji="1" lang="ja-JP" altLang="en-US" sz="1050" b="1">
              <a:solidFill>
                <a:sysClr val="windowText" lastClr="000000"/>
              </a:solidFill>
            </a:rPr>
            <a:t>実績報告書においては、残額が出ないよう調整して記載するのではなく</a:t>
          </a:r>
          <a:r>
            <a:rPr kumimoji="1" lang="ja-JP" altLang="en-US" sz="1050" b="1" u="none">
              <a:solidFill>
                <a:sysClr val="windowText" lastClr="000000"/>
              </a:solidFill>
            </a:rPr>
            <a:t>、</a:t>
          </a:r>
          <a:r>
            <a:rPr kumimoji="1" lang="ja-JP" altLang="en-US" sz="1050" b="1" u="sng">
              <a:solidFill>
                <a:sysClr val="windowText" lastClr="000000"/>
              </a:solidFill>
            </a:rPr>
            <a:t>ありのまま</a:t>
          </a:r>
          <a:r>
            <a:rPr kumimoji="1" lang="ja-JP" altLang="en-US" sz="1050" b="1">
              <a:solidFill>
                <a:sysClr val="windowText" lastClr="000000"/>
              </a:solidFill>
            </a:rPr>
            <a:t>の実績をご報告いただくよう、よろしくお願いいたします。</a:t>
          </a:r>
          <a:endParaRPr kumimoji="1" lang="en-US" altLang="ja-JP" sz="1050" b="1">
            <a:solidFill>
              <a:sysClr val="windowText" lastClr="000000"/>
            </a:solidFill>
          </a:endParaRPr>
        </a:p>
        <a:p>
          <a:pPr algn="l"/>
          <a:r>
            <a:rPr kumimoji="1" lang="ja-JP" altLang="en-US" sz="1050">
              <a:solidFill>
                <a:sysClr val="windowText" lastClr="000000"/>
              </a:solidFill>
            </a:rPr>
            <a:t>なお、加算残額が発生した場合には、加算当年度の翌年度中に速やかに精算していただいたうえで、翌年度の実績報告書にて詳細を報告していただきます。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87742</xdr:colOff>
      <xdr:row>0</xdr:row>
      <xdr:rowOff>43541</xdr:rowOff>
    </xdr:from>
    <xdr:to>
      <xdr:col>21</xdr:col>
      <xdr:colOff>770678</xdr:colOff>
      <xdr:row>19</xdr:row>
      <xdr:rowOff>28937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7742" y="43541"/>
          <a:ext cx="18392202" cy="3100915"/>
        </a:xfrm>
        <a:prstGeom prst="rect">
          <a:avLst/>
        </a:prstGeom>
        <a:solidFill>
          <a:schemeClr val="accent5">
            <a:lumMod val="20000"/>
            <a:lumOff val="80000"/>
          </a:schemeClr>
        </a:solidFill>
        <a:ln w="317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☆事業者様へのお願い　</a:t>
          </a:r>
          <a:r>
            <a:rPr kumimoji="1" lang="ja-JP" altLang="en-US" sz="1600" b="1">
              <a:solidFill>
                <a:sysClr val="windowText" lastClr="000000"/>
              </a:solidFill>
            </a:rPr>
            <a:t>　</a:t>
          </a:r>
          <a:r>
            <a:rPr kumimoji="1" lang="ja-JP" altLang="en-US" sz="1600" b="1">
              <a:solidFill>
                <a:srgbClr val="FF0000"/>
              </a:solidFill>
            </a:rPr>
            <a:t>～作成前に必ずご確認いただき、チェック　　をお願いします～</a:t>
          </a:r>
          <a:endParaRPr kumimoji="1" lang="en-US" altLang="ja-JP" sz="16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t>１．提出方法を電子メールから</a:t>
          </a:r>
          <a:r>
            <a:rPr kumimoji="1" lang="en-US" altLang="ja-JP" sz="1400" b="1">
              <a:solidFill>
                <a:srgbClr val="FF0000"/>
              </a:solidFill>
            </a:rPr>
            <a:t>e-kanagawa</a:t>
          </a:r>
          <a:r>
            <a:rPr kumimoji="1" lang="ja-JP" altLang="en-US" sz="1400" b="1">
              <a:solidFill>
                <a:srgbClr val="FF0000"/>
              </a:solidFill>
            </a:rPr>
            <a:t>電子申請システム</a:t>
          </a:r>
          <a:r>
            <a:rPr kumimoji="1" lang="ja-JP" altLang="en-US" sz="1400"/>
            <a:t>に変更いたします。　</a:t>
          </a:r>
          <a:r>
            <a:rPr kumimoji="1" lang="en-US" altLang="ja-JP" sz="1400">
              <a:solidFill>
                <a:schemeClr val="dk1"/>
              </a:solidFill>
              <a:effectLst/>
              <a:latin typeface="+mn-lt"/>
              <a:ea typeface="+mn-ea"/>
              <a:cs typeface="+mn-cs"/>
            </a:rPr>
            <a:t>URL:</a:t>
          </a:r>
          <a:r>
            <a:rPr kumimoji="1" lang="ja-JP" altLang="en-US"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https://dshinsei.e-kanagawa.lg.jp/142051-u/offer/offerList_detail?tempSeq=103125</a:t>
          </a:r>
          <a:r>
            <a:rPr kumimoji="1" lang="ja-JP" altLang="ja-JP" sz="1400">
              <a:solidFill>
                <a:schemeClr val="dk1"/>
              </a:solidFill>
              <a:effectLst/>
              <a:latin typeface="+mn-lt"/>
              <a:ea typeface="+mn-ea"/>
              <a:cs typeface="+mn-cs"/>
            </a:rPr>
            <a:t>　</a:t>
          </a:r>
          <a:r>
            <a:rPr kumimoji="1" lang="ja-JP" altLang="en-US" sz="1400"/>
            <a:t>　　</a:t>
          </a:r>
          <a:endParaRPr kumimoji="1" lang="en-US" altLang="ja-JP" sz="1400"/>
        </a:p>
        <a:p>
          <a:endParaRPr kumimoji="1" lang="en-US" altLang="ja-JP" sz="1400"/>
        </a:p>
        <a:p>
          <a:r>
            <a:rPr kumimoji="1" lang="ja-JP" altLang="en-US" sz="1400"/>
            <a:t>２．報告書を見やすくするため、コメント表示を少なくしましたが、補足が必要なセルについては、セルを選択するとコメントが表示される仕様になっています。</a:t>
          </a:r>
          <a:endParaRPr kumimoji="1" lang="en-US" altLang="ja-JP" sz="1400"/>
        </a:p>
        <a:p>
          <a:r>
            <a:rPr kumimoji="1" lang="ja-JP" altLang="en-US" sz="1400"/>
            <a:t>　　全体的な色合いも昨年度から変わっていますが、入力していただく内容は</a:t>
          </a:r>
          <a:r>
            <a:rPr kumimoji="1" lang="ja-JP" altLang="en-US" sz="1400" b="1">
              <a:solidFill>
                <a:srgbClr val="FF0000"/>
              </a:solidFill>
            </a:rPr>
            <a:t>特段変わっていません</a:t>
          </a:r>
          <a:r>
            <a:rPr kumimoji="1" lang="ja-JP" altLang="en-US" sz="1400">
              <a:solidFill>
                <a:srgbClr val="FF0000"/>
              </a:solidFill>
            </a:rPr>
            <a:t>。</a:t>
          </a:r>
          <a:r>
            <a:rPr kumimoji="1" lang="ja-JP" altLang="en-US" sz="1400"/>
            <a:t>（今年度から加算が一本化されましたが、あくまで本報告は一本化前の昨年度の内容を入力していただくものです。）</a:t>
          </a:r>
          <a:endParaRPr kumimoji="1" lang="en-US" altLang="ja-JP" sz="1400"/>
        </a:p>
        <a:p>
          <a:endParaRPr kumimoji="1" lang="en-US" altLang="ja-JP" sz="1400"/>
        </a:p>
        <a:p>
          <a:r>
            <a:rPr kumimoji="1" lang="ja-JP" altLang="en-US" sz="1400"/>
            <a:t>３．報告書の収受後は、</a:t>
          </a:r>
          <a:r>
            <a:rPr kumimoji="1" lang="ja-JP" altLang="en-US" sz="1400" b="1">
              <a:solidFill>
                <a:srgbClr val="FF0000"/>
              </a:solidFill>
            </a:rPr>
            <a:t>特に</a:t>
          </a:r>
          <a:r>
            <a:rPr kumimoji="1" lang="en-US" altLang="ja-JP" sz="140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様式６別添１</a:t>
          </a:r>
          <a:r>
            <a:rPr kumimoji="1" lang="en-US"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上の給与、手当、一時金等の金額と賃金台帳との突合</a:t>
          </a:r>
          <a:r>
            <a:rPr kumimoji="1" lang="ja-JP" altLang="en-US" sz="1400">
              <a:solidFill>
                <a:schemeClr val="dk1"/>
              </a:solidFill>
              <a:effectLst/>
              <a:latin typeface="+mn-lt"/>
              <a:ea typeface="+mn-ea"/>
              <a:cs typeface="+mn-cs"/>
            </a:rPr>
            <a:t>をいたします。そのため、</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en-US" sz="1400" b="1">
              <a:solidFill>
                <a:schemeClr val="dk1"/>
              </a:solidFill>
              <a:effectLst/>
              <a:latin typeface="+mn-lt"/>
              <a:ea typeface="+mn-ea"/>
              <a:cs typeface="+mn-cs"/>
            </a:rPr>
            <a:t>①</a:t>
          </a:r>
          <a:r>
            <a:rPr kumimoji="1" lang="ja-JP" altLang="en-US" sz="1400">
              <a:solidFill>
                <a:schemeClr val="dk1"/>
              </a:solidFill>
              <a:effectLst/>
              <a:latin typeface="+mn-lt"/>
              <a:ea typeface="+mn-ea"/>
              <a:cs typeface="+mn-cs"/>
            </a:rPr>
            <a:t>賃金台帳上のどの数字とどの数字を足したか等が分かるように、計算の過程が分かる</a:t>
          </a:r>
          <a:r>
            <a:rPr kumimoji="1" lang="ja-JP" altLang="en-US" sz="1400" b="1">
              <a:solidFill>
                <a:srgbClr val="FF0000"/>
              </a:solidFill>
              <a:effectLst/>
              <a:latin typeface="+mn-lt"/>
              <a:ea typeface="+mn-ea"/>
              <a:cs typeface="+mn-cs"/>
            </a:rPr>
            <a:t>数式を各セルに入れる</a:t>
          </a:r>
          <a:endParaRPr kumimoji="1" lang="en-US" altLang="ja-JP" sz="1400" b="1">
            <a:solidFill>
              <a:srgbClr val="FF0000"/>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en-US" sz="1400" b="1">
              <a:solidFill>
                <a:schemeClr val="dk1"/>
              </a:solidFill>
              <a:effectLst/>
              <a:latin typeface="+mn-lt"/>
              <a:ea typeface="+mn-ea"/>
              <a:cs typeface="+mn-cs"/>
            </a:rPr>
            <a:t>②</a:t>
          </a:r>
          <a:r>
            <a:rPr kumimoji="1" lang="ja-JP" altLang="en-US" sz="1400">
              <a:solidFill>
                <a:schemeClr val="dk1"/>
              </a:solidFill>
              <a:effectLst/>
              <a:latin typeface="+mn-lt"/>
              <a:ea typeface="+mn-ea"/>
              <a:cs typeface="+mn-cs"/>
            </a:rPr>
            <a:t>足し合わせた額をベタ打ちで入力する場合は、</a:t>
          </a:r>
          <a:r>
            <a:rPr kumimoji="1" lang="ja-JP" altLang="en-US" sz="1400" b="1">
              <a:solidFill>
                <a:srgbClr val="FF0000"/>
              </a:solidFill>
              <a:effectLst/>
              <a:latin typeface="+mn-lt"/>
              <a:ea typeface="+mn-ea"/>
              <a:cs typeface="+mn-cs"/>
            </a:rPr>
            <a:t>別途計算過程が分かる資料等を併せて提出する</a:t>
          </a:r>
          <a:endParaRPr kumimoji="1" lang="en-US" altLang="ja-JP" sz="1400" b="1">
            <a:solidFill>
              <a:srgbClr val="FF0000"/>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en-US" sz="1400" u="sng">
              <a:solidFill>
                <a:schemeClr val="dk1"/>
              </a:solidFill>
              <a:effectLst/>
              <a:latin typeface="+mn-lt"/>
              <a:ea typeface="+mn-ea"/>
              <a:cs typeface="+mn-cs"/>
            </a:rPr>
            <a:t>のどちらかのご対応をお願いいたします。</a:t>
          </a:r>
          <a:endParaRPr kumimoji="1" lang="en-US" altLang="ja-JP" sz="1400" u="sng">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４．ご提出後の修正等を出来る限り減らし、双方の負担軽減を図りたいため、作成時に疑問点・不明点等が</a:t>
          </a:r>
          <a:r>
            <a:rPr kumimoji="1" lang="ja-JP" altLang="en-US" sz="1300" b="0">
              <a:solidFill>
                <a:sysClr val="windowText" lastClr="000000"/>
              </a:solidFill>
              <a:effectLst/>
              <a:latin typeface="+mn-lt"/>
              <a:ea typeface="+mn-ea"/>
              <a:cs typeface="+mn-cs"/>
            </a:rPr>
            <a:t>ございましたら、</a:t>
          </a:r>
          <a:r>
            <a:rPr kumimoji="1" lang="ja-JP" altLang="en-US" sz="1300" b="1">
              <a:solidFill>
                <a:srgbClr val="FF0000"/>
              </a:solidFill>
              <a:effectLst/>
              <a:latin typeface="+mn-lt"/>
              <a:ea typeface="+mn-ea"/>
              <a:cs typeface="+mn-cs"/>
            </a:rPr>
            <a:t>本課窓口での個別相談</a:t>
          </a:r>
          <a:r>
            <a:rPr kumimoji="1" lang="ja-JP" altLang="en-US" sz="1300" b="0">
              <a:solidFill>
                <a:sysClr val="windowText" lastClr="000000"/>
              </a:solidFill>
              <a:effectLst/>
              <a:latin typeface="+mn-lt"/>
              <a:ea typeface="+mn-ea"/>
              <a:cs typeface="+mn-cs"/>
            </a:rPr>
            <a:t>をご利用ください。</a:t>
          </a:r>
          <a:r>
            <a:rPr kumimoji="1" lang="ja-JP" altLang="en-US" sz="1300">
              <a:solidFill>
                <a:schemeClr val="dk1"/>
              </a:solidFill>
              <a:effectLst/>
              <a:latin typeface="+mn-lt"/>
              <a:ea typeface="+mn-ea"/>
              <a:cs typeface="+mn-cs"/>
            </a:rPr>
            <a:t>ご利用の際はお電話をください。日程調整をいたします。</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なお、事前に本課に関連データを送付していただければ、パソコン等の持ち込みは不要です。ご足労をおかけしますが、是非ともご利用ください。</a:t>
          </a:r>
          <a:endParaRPr kumimoji="1" lang="en-US" altLang="ja-JP" sz="1300">
            <a:solidFill>
              <a:schemeClr val="dk1"/>
            </a:solidFill>
            <a:effectLst/>
            <a:latin typeface="+mn-lt"/>
            <a:ea typeface="+mn-ea"/>
            <a:cs typeface="+mn-cs"/>
          </a:endParaRPr>
        </a:p>
      </xdr:txBody>
    </xdr:sp>
    <xdr:clientData/>
  </xdr:twoCellAnchor>
  <xdr:twoCellAnchor>
    <xdr:from>
      <xdr:col>18</xdr:col>
      <xdr:colOff>1155864</xdr:colOff>
      <xdr:row>31</xdr:row>
      <xdr:rowOff>13854</xdr:rowOff>
    </xdr:from>
    <xdr:to>
      <xdr:col>24</xdr:col>
      <xdr:colOff>730331</xdr:colOff>
      <xdr:row>35</xdr:row>
      <xdr:rowOff>163581</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174191" y="5569527"/>
          <a:ext cx="4811485" cy="925581"/>
        </a:xfrm>
        <a:prstGeom prst="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以前から問合わせが多い</a:t>
          </a:r>
          <a:r>
            <a:rPr lang="ja-JP" altLang="en-US" sz="1100" b="0" i="0" baseline="0">
              <a:solidFill>
                <a:sysClr val="windowText" lastClr="000000"/>
              </a:solidFill>
              <a:effectLst/>
              <a:latin typeface="+mn-lt"/>
              <a:ea typeface="+mn-ea"/>
              <a:cs typeface="+mn-cs"/>
            </a:rPr>
            <a:t>事項について、</a:t>
          </a:r>
          <a:r>
            <a:rPr lang="ja-JP" altLang="ja-JP" sz="1100" b="0" i="0" baseline="0">
              <a:solidFill>
                <a:sysClr val="windowText" lastClr="000000"/>
              </a:solidFill>
              <a:effectLst/>
              <a:latin typeface="+mn-lt"/>
              <a:ea typeface="+mn-ea"/>
              <a:cs typeface="+mn-cs"/>
            </a:rPr>
            <a:t>便宜上関数を入れていることがありますが、あまりにも実態と異なっていると考えられる場合は、適宜修正していただいて構いません</a:t>
          </a:r>
          <a:r>
            <a:rPr lang="ja-JP" altLang="en-US" sz="1100" b="0" i="0" baseline="0">
              <a:solidFill>
                <a:sysClr val="windowText" lastClr="000000"/>
              </a:solidFill>
              <a:effectLst/>
              <a:latin typeface="+mn-lt"/>
              <a:ea typeface="+mn-ea"/>
              <a:cs typeface="+mn-cs"/>
            </a:rPr>
            <a:t>。</a:t>
          </a:r>
          <a:endParaRPr lang="en-US" altLang="ja-JP" sz="1100" b="0" i="0" baseline="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例：人件費改定状況部分・加算</a:t>
          </a:r>
          <a:r>
            <a:rPr lang="en-US" altLang="ja-JP">
              <a:solidFill>
                <a:sysClr val="windowText" lastClr="000000"/>
              </a:solidFill>
              <a:effectLst/>
            </a:rPr>
            <a:t>Ⅱ</a:t>
          </a:r>
          <a:r>
            <a:rPr lang="ja-JP" altLang="en-US">
              <a:solidFill>
                <a:sysClr val="windowText" lastClr="000000"/>
              </a:solidFill>
              <a:effectLst/>
            </a:rPr>
            <a:t>法定福利費等の事業主負担分　など</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872442</xdr:colOff>
          <xdr:row>1</xdr:row>
          <xdr:rowOff>161466</xdr:rowOff>
        </xdr:from>
        <xdr:to>
          <xdr:col>15</xdr:col>
          <xdr:colOff>171016</xdr:colOff>
          <xdr:row>3</xdr:row>
          <xdr:rowOff>111792</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12700" cap="rnd">
                  <a:solidFill>
                    <a:srgbClr val="000000" mc:Ignorable="a14" a14:legacySpreadsheetColorIndex="64"/>
                  </a:solidFill>
                  <a:prstDash val="sysDot"/>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1137406</xdr:colOff>
          <xdr:row>0</xdr:row>
          <xdr:rowOff>79769</xdr:rowOff>
        </xdr:from>
        <xdr:to>
          <xdr:col>6</xdr:col>
          <xdr:colOff>79286</xdr:colOff>
          <xdr:row>2</xdr:row>
          <xdr:rowOff>26429</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cap="rnd">
                  <a:solidFill>
                    <a:srgbClr val="000000" mc:Ignorable="a14" a14:legacySpreadsheetColorIndex="64"/>
                  </a:solidFill>
                  <a:prstDash val="sysDot"/>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55366</xdr:colOff>
          <xdr:row>17</xdr:row>
          <xdr:rowOff>65493</xdr:rowOff>
        </xdr:from>
        <xdr:to>
          <xdr:col>12</xdr:col>
          <xdr:colOff>322066</xdr:colOff>
          <xdr:row>18</xdr:row>
          <xdr:rowOff>126453</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12700" cap="rnd">
                  <a:solidFill>
                    <a:srgbClr val="000000" mc:Ignorable="a14" a14:legacySpreadsheetColorIndex="64"/>
                  </a:solidFill>
                  <a:prstDash val="sysDot"/>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445529</xdr:colOff>
          <xdr:row>13</xdr:row>
          <xdr:rowOff>88353</xdr:rowOff>
        </xdr:from>
        <xdr:to>
          <xdr:col>4</xdr:col>
          <xdr:colOff>681749</xdr:colOff>
          <xdr:row>15</xdr:row>
          <xdr:rowOff>46299</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12700" cap="rnd">
                  <a:solidFill>
                    <a:srgbClr val="000000" mc:Ignorable="a14" a14:legacySpreadsheetColorIndex="64"/>
                  </a:solidFill>
                  <a:prstDash val="sysDot"/>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6</xdr:row>
          <xdr:rowOff>53340</xdr:rowOff>
        </xdr:from>
        <xdr:to>
          <xdr:col>19</xdr:col>
          <xdr:colOff>274320</xdr:colOff>
          <xdr:row>7</xdr:row>
          <xdr:rowOff>160020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12700" cap="rnd">
                  <a:solidFill>
                    <a:srgbClr val="000000" mc:Ignorable="a14" a14:legacySpreadsheetColorIndex="64"/>
                  </a:solidFill>
                  <a:prstDash val="sysDot"/>
                  <a:miter lim="800000"/>
                  <a:headEnd/>
                  <a:tailEnd/>
                </a14:hiddenLine>
              </a:ext>
            </a:extLst>
          </xdr:spPr>
        </xdr:sp>
        <xdr:clientData/>
      </xdr:twoCellAnchor>
    </mc:Choice>
    <mc:Fallback/>
  </mc:AlternateContent>
  <xdr:twoCellAnchor editAs="oneCell">
    <xdr:from>
      <xdr:col>8</xdr:col>
      <xdr:colOff>96981</xdr:colOff>
      <xdr:row>29</xdr:row>
      <xdr:rowOff>152400</xdr:rowOff>
    </xdr:from>
    <xdr:to>
      <xdr:col>12</xdr:col>
      <xdr:colOff>844921</xdr:colOff>
      <xdr:row>34</xdr:row>
      <xdr:rowOff>23902</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121236" y="5320145"/>
          <a:ext cx="4017612" cy="841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40</xdr:col>
      <xdr:colOff>130627</xdr:colOff>
      <xdr:row>48</xdr:row>
      <xdr:rowOff>532760</xdr:rowOff>
    </xdr:from>
    <xdr:to>
      <xdr:col>49</xdr:col>
      <xdr:colOff>489857</xdr:colOff>
      <xdr:row>51</xdr:row>
      <xdr:rowOff>195304</xdr:rowOff>
    </xdr:to>
    <xdr:sp macro="" textlink="">
      <xdr:nvSpPr>
        <xdr:cNvPr id="2" name="AutoShape 20">
          <a:extLst>
            <a:ext uri="{FF2B5EF4-FFF2-40B4-BE49-F238E27FC236}">
              <a16:creationId xmlns:a16="http://schemas.microsoft.com/office/drawing/2014/main" id="{00000000-0008-0000-0400-000002000000}"/>
            </a:ext>
          </a:extLst>
        </xdr:cNvPr>
        <xdr:cNvSpPr>
          <a:spLocks noChangeArrowheads="1"/>
        </xdr:cNvSpPr>
      </xdr:nvSpPr>
      <xdr:spPr bwMode="auto">
        <a:xfrm>
          <a:off x="7685313" y="14782800"/>
          <a:ext cx="3048001" cy="1415143"/>
        </a:xfrm>
        <a:prstGeom prst="borderCallout1">
          <a:avLst>
            <a:gd name="adj1" fmla="val 27994"/>
            <a:gd name="adj2" fmla="val 57"/>
            <a:gd name="adj3" fmla="val 22666"/>
            <a:gd name="adj4" fmla="val -12895"/>
          </a:avLst>
        </a:prstGeom>
        <a:solidFill>
          <a:schemeClr val="accent5">
            <a:lumMod val="20000"/>
            <a:lumOff val="80000"/>
          </a:schemeClr>
        </a:solidFill>
        <a:ln w="12700">
          <a:solidFill>
            <a:schemeClr val="tx1"/>
          </a:solidFill>
          <a:miter lim="800000"/>
          <a:headEnd/>
          <a:tailEnd/>
        </a:ln>
      </xdr:spPr>
      <xdr:txBody>
        <a:bodyPr vertOverflow="clip" wrap="square" lIns="27432" tIns="18288" rIns="0" bIns="0" anchor="ctr" upright="1"/>
        <a:lstStyle/>
        <a:p>
          <a:r>
            <a:rPr kumimoji="1" lang="en-US" altLang="ja-JP" sz="1100">
              <a:effectLst/>
              <a:latin typeface="BIZ UDゴシック" panose="020B0400000000000000" pitchFamily="49" charset="-128"/>
              <a:ea typeface="BIZ UDゴシック" panose="020B0400000000000000" pitchFamily="49" charset="-128"/>
              <a:cs typeface="+mn-cs"/>
            </a:rPr>
            <a:t>0</a:t>
          </a:r>
          <a:r>
            <a:rPr kumimoji="1" lang="ja-JP" altLang="en-US" sz="1100">
              <a:effectLst/>
              <a:latin typeface="BIZ UDゴシック" panose="020B0400000000000000" pitchFamily="49" charset="-128"/>
              <a:ea typeface="BIZ UDゴシック" panose="020B0400000000000000" pitchFamily="49" charset="-128"/>
              <a:cs typeface="+mn-cs"/>
            </a:rPr>
            <a:t>円及びマイナスの表示であれば、加算額を全て賃金改善に充てていることになります。</a:t>
          </a:r>
          <a:endParaRPr kumimoji="1" lang="en-US" altLang="ja-JP" sz="1100">
            <a:effectLst/>
            <a:latin typeface="BIZ UDゴシック" panose="020B0400000000000000" pitchFamily="49" charset="-128"/>
            <a:ea typeface="BIZ UDゴシック" panose="020B0400000000000000" pitchFamily="49" charset="-128"/>
            <a:cs typeface="+mn-cs"/>
          </a:endParaRPr>
        </a:p>
        <a:p>
          <a:r>
            <a:rPr kumimoji="1" lang="en-US" altLang="ja-JP" sz="1100">
              <a:effectLst/>
              <a:latin typeface="BIZ UDゴシック" panose="020B0400000000000000" pitchFamily="49" charset="-128"/>
              <a:ea typeface="BIZ UDゴシック" panose="020B0400000000000000" pitchFamily="49" charset="-128"/>
              <a:cs typeface="+mn-cs"/>
            </a:rPr>
            <a:t>1,000</a:t>
          </a:r>
          <a:r>
            <a:rPr kumimoji="1" lang="ja-JP" altLang="en-US" sz="1100">
              <a:effectLst/>
              <a:latin typeface="BIZ UDゴシック" panose="020B0400000000000000" pitchFamily="49" charset="-128"/>
              <a:ea typeface="BIZ UDゴシック" panose="020B0400000000000000" pitchFamily="49" charset="-128"/>
              <a:cs typeface="+mn-cs"/>
            </a:rPr>
            <a:t>円以上が表示されている場合、当該残額の支払い予定を</a:t>
          </a:r>
          <a:r>
            <a:rPr kumimoji="1" lang="ja-JP" altLang="en-US" sz="1100" b="1">
              <a:effectLst/>
              <a:latin typeface="BIZ UDゴシック" panose="020B0400000000000000" pitchFamily="49" charset="-128"/>
              <a:ea typeface="BIZ UDゴシック" panose="020B0400000000000000" pitchFamily="49" charset="-128"/>
              <a:cs typeface="+mn-cs"/>
            </a:rPr>
            <a:t>②以降に入力します</a:t>
          </a:r>
          <a:r>
            <a:rPr kumimoji="1" lang="ja-JP" altLang="en-US" sz="1100">
              <a:effectLst/>
              <a:latin typeface="BIZ UDゴシック" panose="020B0400000000000000" pitchFamily="49" charset="-128"/>
              <a:ea typeface="BIZ UDゴシック" panose="020B0400000000000000" pitchFamily="49" charset="-128"/>
              <a:cs typeface="+mn-cs"/>
            </a:rPr>
            <a:t>。</a:t>
          </a:r>
          <a:endParaRPr kumimoji="1" lang="en-US" altLang="ja-JP" sz="1100">
            <a:effectLst/>
            <a:latin typeface="BIZ UDゴシック" panose="020B0400000000000000" pitchFamily="49" charset="-128"/>
            <a:ea typeface="BIZ UDゴシック" panose="020B0400000000000000" pitchFamily="49" charset="-128"/>
            <a:cs typeface="+mn-cs"/>
          </a:endParaRPr>
        </a:p>
        <a:p>
          <a:endParaRPr kumimoji="1" lang="en-US" altLang="ja-JP" sz="1100">
            <a:effectLst/>
            <a:latin typeface="BIZ UDゴシック" panose="020B0400000000000000" pitchFamily="49" charset="-128"/>
            <a:ea typeface="BIZ UDゴシック" panose="020B0400000000000000" pitchFamily="49" charset="-128"/>
            <a:cs typeface="+mn-cs"/>
          </a:endParaRPr>
        </a:p>
      </xdr:txBody>
    </xdr:sp>
    <xdr:clientData fPrintsWithSheet="0"/>
  </xdr:twoCellAnchor>
  <xdr:twoCellAnchor editAs="absolute">
    <xdr:from>
      <xdr:col>40</xdr:col>
      <xdr:colOff>185056</xdr:colOff>
      <xdr:row>13</xdr:row>
      <xdr:rowOff>359228</xdr:rowOff>
    </xdr:from>
    <xdr:to>
      <xdr:col>50</xdr:col>
      <xdr:colOff>10886</xdr:colOff>
      <xdr:row>19</xdr:row>
      <xdr:rowOff>54429</xdr:rowOff>
    </xdr:to>
    <xdr:sp macro="" textlink="">
      <xdr:nvSpPr>
        <xdr:cNvPr id="3" name="AutoShape 20">
          <a:extLst>
            <a:ext uri="{FF2B5EF4-FFF2-40B4-BE49-F238E27FC236}">
              <a16:creationId xmlns:a16="http://schemas.microsoft.com/office/drawing/2014/main" id="{00000000-0008-0000-0400-000003000000}"/>
            </a:ext>
          </a:extLst>
        </xdr:cNvPr>
        <xdr:cNvSpPr>
          <a:spLocks noChangeArrowheads="1"/>
        </xdr:cNvSpPr>
      </xdr:nvSpPr>
      <xdr:spPr bwMode="auto">
        <a:xfrm>
          <a:off x="7739742" y="3592285"/>
          <a:ext cx="3135087" cy="1415144"/>
        </a:xfrm>
        <a:prstGeom prst="borderCallout1">
          <a:avLst>
            <a:gd name="adj1" fmla="val 27994"/>
            <a:gd name="adj2" fmla="val 57"/>
            <a:gd name="adj3" fmla="val -8872"/>
            <a:gd name="adj4" fmla="val -13967"/>
          </a:avLst>
        </a:prstGeom>
        <a:solidFill>
          <a:schemeClr val="accent5">
            <a:lumMod val="20000"/>
            <a:lumOff val="80000"/>
          </a:schemeClr>
        </a:solidFill>
        <a:ln w="12700">
          <a:solidFill>
            <a:schemeClr val="tx1"/>
          </a:solidFill>
          <a:miter lim="800000"/>
          <a:headEnd/>
          <a:tailEnd/>
        </a:ln>
      </xdr:spPr>
      <xdr:txBody>
        <a:bodyPr vertOverflow="clip" wrap="square" lIns="27432" tIns="18288" rIns="0" bIns="0" anchor="ctr" upright="1"/>
        <a:lstStyle/>
        <a:p>
          <a:r>
            <a:rPr kumimoji="1" lang="ja-JP" altLang="en-US" sz="1100">
              <a:effectLst/>
              <a:latin typeface="BIZ UDゴシック" panose="020B0400000000000000" pitchFamily="49" charset="-128"/>
              <a:ea typeface="BIZ UDゴシック" panose="020B0400000000000000" pitchFamily="49" charset="-128"/>
              <a:cs typeface="+mn-cs"/>
            </a:rPr>
            <a:t>金額が入力された場合は、一時金等により速やかに精算を行い、精算したことの分かる給与明細等を後日子ども総務課に必ず提出してください。</a:t>
          </a:r>
          <a:endParaRPr kumimoji="1" lang="en-US" altLang="ja-JP" sz="1100">
            <a:effectLst/>
            <a:latin typeface="BIZ UDゴシック" panose="020B0400000000000000" pitchFamily="49" charset="-128"/>
            <a:ea typeface="BIZ UDゴシック" panose="020B0400000000000000" pitchFamily="49" charset="-128"/>
            <a:cs typeface="+mn-cs"/>
          </a:endParaRPr>
        </a:p>
      </xdr:txBody>
    </xdr:sp>
    <xdr:clientData fPrintsWithSheet="0"/>
  </xdr:twoCellAnchor>
  <xdr:twoCellAnchor editAs="absolute">
    <xdr:from>
      <xdr:col>40</xdr:col>
      <xdr:colOff>163286</xdr:colOff>
      <xdr:row>45</xdr:row>
      <xdr:rowOff>195943</xdr:rowOff>
    </xdr:from>
    <xdr:to>
      <xdr:col>47</xdr:col>
      <xdr:colOff>500743</xdr:colOff>
      <xdr:row>47</xdr:row>
      <xdr:rowOff>272143</xdr:rowOff>
    </xdr:to>
    <xdr:sp macro="" textlink="">
      <xdr:nvSpPr>
        <xdr:cNvPr id="5" name="AutoShape 20">
          <a:extLst>
            <a:ext uri="{FF2B5EF4-FFF2-40B4-BE49-F238E27FC236}">
              <a16:creationId xmlns:a16="http://schemas.microsoft.com/office/drawing/2014/main" id="{00000000-0008-0000-0400-000005000000}"/>
            </a:ext>
          </a:extLst>
        </xdr:cNvPr>
        <xdr:cNvSpPr>
          <a:spLocks noChangeArrowheads="1"/>
        </xdr:cNvSpPr>
      </xdr:nvSpPr>
      <xdr:spPr bwMode="auto">
        <a:xfrm>
          <a:off x="7717972" y="13628914"/>
          <a:ext cx="1785257" cy="511629"/>
        </a:xfrm>
        <a:prstGeom prst="borderCallout1">
          <a:avLst>
            <a:gd name="adj1" fmla="val 27994"/>
            <a:gd name="adj2" fmla="val 57"/>
            <a:gd name="adj3" fmla="val 97691"/>
            <a:gd name="adj4" fmla="val -24306"/>
          </a:avLst>
        </a:prstGeom>
        <a:solidFill>
          <a:schemeClr val="accent5">
            <a:lumMod val="20000"/>
            <a:lumOff val="80000"/>
          </a:schemeClr>
        </a:solidFill>
        <a:ln w="12700">
          <a:solidFill>
            <a:schemeClr val="tx1"/>
          </a:solidFill>
          <a:miter lim="800000"/>
          <a:headEnd/>
          <a:tailEnd/>
        </a:ln>
      </xdr:spPr>
      <xdr:txBody>
        <a:bodyPr vertOverflow="clip" wrap="square" lIns="27432" tIns="18288" rIns="0" bIns="0" anchor="ctr" upright="1"/>
        <a:lstStyle/>
        <a:p>
          <a:pPr algn="ctr"/>
          <a:r>
            <a:rPr kumimoji="1" lang="ja-JP" altLang="en-US" sz="1100">
              <a:effectLst/>
              <a:latin typeface="BIZ UDゴシック" panose="020B0400000000000000" pitchFamily="49" charset="-128"/>
              <a:ea typeface="BIZ UDゴシック" panose="020B0400000000000000" pitchFamily="49" charset="-128"/>
              <a:cs typeface="+mn-cs"/>
            </a:rPr>
            <a:t>必ず選択してください。</a:t>
          </a:r>
          <a:endParaRPr kumimoji="1" lang="en-US" altLang="ja-JP" sz="1100">
            <a:effectLst/>
            <a:latin typeface="BIZ UDゴシック" panose="020B0400000000000000" pitchFamily="49" charset="-128"/>
            <a:ea typeface="BIZ UDゴシック" panose="020B0400000000000000" pitchFamily="49" charset="-128"/>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31</xdr:col>
      <xdr:colOff>117975</xdr:colOff>
      <xdr:row>0</xdr:row>
      <xdr:rowOff>647701</xdr:rowOff>
    </xdr:from>
    <xdr:to>
      <xdr:col>43</xdr:col>
      <xdr:colOff>476250</xdr:colOff>
      <xdr:row>5</xdr:row>
      <xdr:rowOff>19050</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29435925" y="647701"/>
          <a:ext cx="5558925" cy="1847849"/>
        </a:xfrm>
        <a:prstGeom prst="rect">
          <a:avLst/>
        </a:prstGeom>
        <a:solidFill>
          <a:schemeClr val="accent5">
            <a:lumMod val="20000"/>
            <a:lumOff val="80000"/>
          </a:schemeClr>
        </a:solidFill>
        <a:ln w="381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000" b="1">
              <a:solidFill>
                <a:srgbClr val="FF0000"/>
              </a:solidFill>
            </a:rPr>
            <a:t>＜注意事項＞</a:t>
          </a:r>
          <a:endParaRPr kumimoji="1" lang="en-US" altLang="ja-JP" sz="1800" b="1">
            <a:solidFill>
              <a:sysClr val="windowText" lastClr="000000"/>
            </a:solidFill>
          </a:endParaRPr>
        </a:p>
        <a:p>
          <a:pPr algn="l"/>
          <a:r>
            <a:rPr kumimoji="1" lang="ja-JP" altLang="en-US" sz="2000" b="1">
              <a:solidFill>
                <a:sysClr val="windowText" lastClr="000000"/>
              </a:solidFill>
            </a:rPr>
            <a:t>以前散見されたため申し添えますが、特に⑦～⑨（および⑪～⑮）には、加算残額が生じないように調整はせず</a:t>
          </a:r>
          <a:r>
            <a:rPr kumimoji="1" lang="ja-JP" altLang="en-US" sz="2000" b="1" u="none">
              <a:solidFill>
                <a:sysClr val="windowText" lastClr="000000"/>
              </a:solidFill>
            </a:rPr>
            <a:t>、賃金台帳上の</a:t>
          </a:r>
          <a:r>
            <a:rPr kumimoji="1" lang="ja-JP" altLang="en-US" sz="2000" b="1">
              <a:solidFill>
                <a:sysClr val="windowText" lastClr="000000"/>
              </a:solidFill>
            </a:rPr>
            <a:t>数値をご入力いただくようお願いいたします。</a:t>
          </a:r>
          <a:endParaRPr kumimoji="1" lang="en-US" altLang="ja-JP" sz="2000" b="1">
            <a:solidFill>
              <a:sysClr val="windowText" lastClr="000000"/>
            </a:solidFill>
          </a:endParaRPr>
        </a:p>
      </xdr:txBody>
    </xdr:sp>
    <xdr:clientData/>
  </xdr:twoCellAnchor>
  <xdr:twoCellAnchor>
    <xdr:from>
      <xdr:col>11</xdr:col>
      <xdr:colOff>462310</xdr:colOff>
      <xdr:row>0</xdr:row>
      <xdr:rowOff>495300</xdr:rowOff>
    </xdr:from>
    <xdr:to>
      <xdr:col>17</xdr:col>
      <xdr:colOff>1257299</xdr:colOff>
      <xdr:row>2</xdr:row>
      <xdr:rowOff>247650</xdr:rowOff>
    </xdr:to>
    <xdr:sp macro="" textlink="">
      <xdr:nvSpPr>
        <xdr:cNvPr id="8" name="吹き出し: 角を丸めた四角形 7">
          <a:extLst>
            <a:ext uri="{FF2B5EF4-FFF2-40B4-BE49-F238E27FC236}">
              <a16:creationId xmlns:a16="http://schemas.microsoft.com/office/drawing/2014/main" id="{00000000-0008-0000-0500-000008000000}"/>
            </a:ext>
          </a:extLst>
        </xdr:cNvPr>
        <xdr:cNvSpPr/>
      </xdr:nvSpPr>
      <xdr:spPr>
        <a:xfrm>
          <a:off x="6844060" y="495300"/>
          <a:ext cx="6929089" cy="1009650"/>
        </a:xfrm>
        <a:prstGeom prst="wedgeRoundRectCallout">
          <a:avLst>
            <a:gd name="adj1" fmla="val -21433"/>
            <a:gd name="adj2" fmla="val 76439"/>
            <a:gd name="adj3" fmla="val 16667"/>
          </a:avLst>
        </a:prstGeom>
        <a:solidFill>
          <a:schemeClr val="accent3">
            <a:lumMod val="50000"/>
          </a:scheme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2000" b="1">
              <a:solidFill>
                <a:schemeClr val="lt1"/>
              </a:solidFill>
              <a:effectLst/>
              <a:latin typeface="+mn-lt"/>
              <a:ea typeface="+mn-ea"/>
              <a:cs typeface="+mn-cs"/>
            </a:rPr>
            <a:t>起点賃金水準の考え方については、</a:t>
          </a:r>
          <a:endParaRPr lang="ja-JP" altLang="ja-JP" sz="2000">
            <a:effectLst/>
          </a:endParaRPr>
        </a:p>
        <a:p>
          <a:r>
            <a:rPr kumimoji="1" lang="ja-JP" altLang="ja-JP" sz="2000" b="1">
              <a:solidFill>
                <a:schemeClr val="lt1"/>
              </a:solidFill>
              <a:effectLst/>
              <a:latin typeface="+mn-lt"/>
              <a:ea typeface="+mn-ea"/>
              <a:cs typeface="+mn-cs"/>
            </a:rPr>
            <a:t>別シート「</a:t>
          </a:r>
          <a:r>
            <a:rPr kumimoji="1" lang="en-US" altLang="ja-JP" sz="2000" b="1">
              <a:solidFill>
                <a:schemeClr val="lt1"/>
              </a:solidFill>
              <a:effectLst/>
              <a:latin typeface="+mn-lt"/>
              <a:ea typeface="+mn-ea"/>
              <a:cs typeface="+mn-cs"/>
            </a:rPr>
            <a:t>※</a:t>
          </a:r>
          <a:r>
            <a:rPr kumimoji="1" lang="ja-JP" altLang="ja-JP" sz="2000" b="1">
              <a:solidFill>
                <a:schemeClr val="lt1"/>
              </a:solidFill>
              <a:effectLst/>
              <a:latin typeface="+mn-lt"/>
              <a:ea typeface="+mn-ea"/>
              <a:cs typeface="+mn-cs"/>
            </a:rPr>
            <a:t>起点賃金水準の出し方例」</a:t>
          </a:r>
          <a:r>
            <a:rPr kumimoji="1" lang="ja-JP" altLang="en-US" sz="2000" b="1">
              <a:solidFill>
                <a:schemeClr val="lt1"/>
              </a:solidFill>
              <a:effectLst/>
              <a:latin typeface="+mn-lt"/>
              <a:ea typeface="+mn-ea"/>
              <a:cs typeface="+mn-cs"/>
            </a:rPr>
            <a:t>を</a:t>
          </a:r>
          <a:r>
            <a:rPr kumimoji="1" lang="ja-JP" altLang="ja-JP" sz="2000" b="1">
              <a:solidFill>
                <a:schemeClr val="lt1"/>
              </a:solidFill>
              <a:effectLst/>
              <a:latin typeface="+mn-lt"/>
              <a:ea typeface="+mn-ea"/>
              <a:cs typeface="+mn-cs"/>
            </a:rPr>
            <a:t>参考にしてください</a:t>
          </a:r>
          <a:endParaRPr lang="ja-JP" altLang="ja-JP" sz="2000">
            <a:effectLst/>
          </a:endParaRPr>
        </a:p>
        <a:p>
          <a:pPr algn="l"/>
          <a:endParaRPr kumimoji="1" lang="ja-JP" altLang="en-US" sz="1100"/>
        </a:p>
      </xdr:txBody>
    </xdr:sp>
    <xdr:clientData/>
  </xdr:twoCellAnchor>
  <xdr:twoCellAnchor>
    <xdr:from>
      <xdr:col>0</xdr:col>
      <xdr:colOff>0</xdr:colOff>
      <xdr:row>0</xdr:row>
      <xdr:rowOff>563336</xdr:rowOff>
    </xdr:from>
    <xdr:to>
      <xdr:col>7</xdr:col>
      <xdr:colOff>704850</xdr:colOff>
      <xdr:row>2</xdr:row>
      <xdr:rowOff>152400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0" y="563336"/>
          <a:ext cx="4255446" cy="837447"/>
          <a:chOff x="2796056" y="186705"/>
          <a:chExt cx="5473620" cy="1276426"/>
        </a:xfrm>
      </xdr:grpSpPr>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2796056" y="186705"/>
            <a:ext cx="5473620" cy="1276426"/>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　　　　のセルは自動入力</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　　　　　</a:t>
            </a:r>
            <a:r>
              <a:rPr kumimoji="1" lang="ja-JP" altLang="en-US" sz="1400" baseline="0">
                <a:solidFill>
                  <a:sysClr val="windowText" lastClr="000000"/>
                </a:solidFill>
              </a:rPr>
              <a:t> </a:t>
            </a:r>
            <a:r>
              <a:rPr kumimoji="1" lang="ja-JP" altLang="en-US" sz="1400">
                <a:solidFill>
                  <a:sysClr val="windowText" lastClr="000000"/>
                </a:solidFill>
              </a:rPr>
              <a:t>のセルは必須入力または該当入力</a:t>
            </a:r>
            <a:endParaRPr kumimoji="1" lang="en-US" altLang="ja-JP" sz="1400">
              <a:solidFill>
                <a:sysClr val="windowText" lastClr="000000"/>
              </a:solidFill>
            </a:endParaRPr>
          </a:p>
          <a:p>
            <a:pPr algn="l"/>
            <a:endParaRPr kumimoji="1" lang="en-US" altLang="ja-JP" sz="1050"/>
          </a:p>
        </xdr:txBody>
      </xdr:sp>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3253589" y="266699"/>
            <a:ext cx="471054" cy="385728"/>
          </a:xfrm>
          <a:prstGeom prst="rect">
            <a:avLst/>
          </a:prstGeom>
          <a:solidFill>
            <a:schemeClr val="bg1"/>
          </a:solidFill>
          <a:ln w="3175">
            <a:solidFill>
              <a:schemeClr val="tx1"/>
            </a:solidFill>
            <a:prstDash val="dash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a:t>
            </a:r>
          </a:p>
        </xdr:txBody>
      </xdr:sp>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3257144" y="993520"/>
            <a:ext cx="459383" cy="348868"/>
          </a:xfrm>
          <a:prstGeom prst="rect">
            <a:avLst/>
          </a:prstGeom>
          <a:solidFill>
            <a:schemeClr val="accent3">
              <a:lumMod val="20000"/>
              <a:lumOff val="80000"/>
            </a:schemeClr>
          </a:solidFill>
          <a:ln w="3175">
            <a:solidFill>
              <a:schemeClr val="tx1"/>
            </a:solidFill>
            <a:prstDash val="dash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48638</xdr:colOff>
      <xdr:row>24</xdr:row>
      <xdr:rowOff>133801</xdr:rowOff>
    </xdr:from>
    <xdr:to>
      <xdr:col>28</xdr:col>
      <xdr:colOff>161364</xdr:colOff>
      <xdr:row>32</xdr:row>
      <xdr:rowOff>98611</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48638" y="4268056"/>
          <a:ext cx="5779088" cy="1326683"/>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lstStyle/>
        <a:p>
          <a:r>
            <a:rPr kumimoji="1" lang="ja-JP" altLang="en-US" sz="1400"/>
            <a:t>Ｐｏｉｎｔ👆</a:t>
          </a:r>
          <a:endParaRPr kumimoji="1" lang="en-US" altLang="ja-JP" sz="1400"/>
        </a:p>
        <a:p>
          <a:r>
            <a:rPr kumimoji="1" lang="ja-JP" altLang="en-US" sz="1400"/>
            <a:t>令和５年度から令和６年度にかけて、</a:t>
          </a:r>
          <a:endParaRPr kumimoji="1" lang="en-US" altLang="ja-JP" sz="1400"/>
        </a:p>
        <a:p>
          <a:r>
            <a:rPr kumimoji="1" lang="ja-JP" altLang="en-US" sz="1400"/>
            <a:t>給与</a:t>
          </a:r>
          <a:r>
            <a:rPr kumimoji="1" lang="ja-JP" altLang="en-US" sz="1400" b="1"/>
            <a:t>水準</a:t>
          </a:r>
          <a:r>
            <a:rPr kumimoji="1" lang="ja-JP" altLang="en-US" sz="1400"/>
            <a:t>等の改定が</a:t>
          </a:r>
          <a:r>
            <a:rPr kumimoji="1" lang="ja-JP" altLang="en-US" sz="1400" b="1"/>
            <a:t>無く</a:t>
          </a:r>
          <a:r>
            <a:rPr kumimoji="1" lang="ja-JP" altLang="en-US" sz="1400"/>
            <a:t>、基本給や手当の算出方法等に変更が</a:t>
          </a:r>
          <a:r>
            <a:rPr kumimoji="1" lang="ja-JP" altLang="en-US" sz="1400" b="1"/>
            <a:t>無ければ</a:t>
          </a:r>
          <a:r>
            <a:rPr kumimoji="1" lang="ja-JP" altLang="en-US" sz="1400"/>
            <a:t>、</a:t>
          </a:r>
          <a:endParaRPr kumimoji="1" lang="en-US" altLang="ja-JP" sz="1400"/>
        </a:p>
        <a:p>
          <a:r>
            <a:rPr kumimoji="1" lang="en-US" altLang="ja-JP" sz="1400"/>
            <a:t>【</a:t>
          </a:r>
          <a:r>
            <a:rPr kumimoji="1" lang="ja-JP" altLang="en-US" sz="1400"/>
            <a:t>様式６別添１</a:t>
          </a:r>
          <a:r>
            <a:rPr kumimoji="1" lang="en-US" altLang="ja-JP" sz="1400"/>
            <a:t>】</a:t>
          </a:r>
          <a:r>
            <a:rPr kumimoji="1" lang="ja-JP" altLang="en-US" sz="1400"/>
            <a:t>　①②には⑧⑨と</a:t>
          </a:r>
          <a:r>
            <a:rPr kumimoji="1" lang="ja-JP" altLang="en-US" sz="1400" b="1">
              <a:solidFill>
                <a:srgbClr val="FF0000"/>
              </a:solidFill>
            </a:rPr>
            <a:t>同額を入力</a:t>
          </a:r>
          <a:r>
            <a:rPr kumimoji="1" lang="ja-JP" altLang="en-US" sz="1400"/>
            <a:t>することになります。</a:t>
          </a:r>
          <a:endParaRPr kumimoji="1" lang="en-US" altLang="ja-JP" sz="1400"/>
        </a:p>
        <a:p>
          <a:r>
            <a:rPr kumimoji="1" lang="en-US" altLang="ja-JP" sz="1200"/>
            <a:t>※</a:t>
          </a:r>
          <a:r>
            <a:rPr kumimoji="1" lang="ja-JP" altLang="en-US" sz="1200"/>
            <a:t>ただし、令和６年度に係る人勧分を一時金のみで支給している場合に限る</a:t>
          </a:r>
          <a:endParaRPr kumimoji="1" lang="en-US" altLang="ja-JP" sz="1200"/>
        </a:p>
        <a:p>
          <a:endParaRPr kumimoji="1" lang="en-US" altLang="ja-JP" sz="1400"/>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40</xdr:col>
      <xdr:colOff>0</xdr:colOff>
      <xdr:row>48</xdr:row>
      <xdr:rowOff>0</xdr:rowOff>
    </xdr:from>
    <xdr:to>
      <xdr:col>49</xdr:col>
      <xdr:colOff>324787</xdr:colOff>
      <xdr:row>49</xdr:row>
      <xdr:rowOff>43543</xdr:rowOff>
    </xdr:to>
    <xdr:sp macro="" textlink="">
      <xdr:nvSpPr>
        <xdr:cNvPr id="2" name="AutoShape 20">
          <a:extLst>
            <a:ext uri="{FF2B5EF4-FFF2-40B4-BE49-F238E27FC236}">
              <a16:creationId xmlns:a16="http://schemas.microsoft.com/office/drawing/2014/main" id="{00000000-0008-0000-0900-000002000000}"/>
            </a:ext>
          </a:extLst>
        </xdr:cNvPr>
        <xdr:cNvSpPr>
          <a:spLocks noChangeArrowheads="1"/>
        </xdr:cNvSpPr>
      </xdr:nvSpPr>
      <xdr:spPr bwMode="auto">
        <a:xfrm>
          <a:off x="7805057" y="15207343"/>
          <a:ext cx="3840873" cy="1306286"/>
        </a:xfrm>
        <a:prstGeom prst="borderCallout1">
          <a:avLst>
            <a:gd name="adj1" fmla="val 27994"/>
            <a:gd name="adj2" fmla="val 57"/>
            <a:gd name="adj3" fmla="val 22666"/>
            <a:gd name="adj4" fmla="val -12895"/>
          </a:avLst>
        </a:prstGeom>
        <a:solidFill>
          <a:schemeClr val="accent5">
            <a:lumMod val="20000"/>
            <a:lumOff val="80000"/>
          </a:schemeClr>
        </a:solidFill>
        <a:ln w="12700">
          <a:solidFill>
            <a:schemeClr val="tx1"/>
          </a:solidFill>
          <a:miter lim="800000"/>
          <a:headEnd/>
          <a:tailEnd/>
        </a:ln>
      </xdr:spPr>
      <xdr:txBody>
        <a:bodyPr vertOverflow="clip" wrap="square" lIns="27432" tIns="18288" rIns="0" bIns="0" anchor="ctr" upright="1"/>
        <a:lstStyle/>
        <a:p>
          <a:r>
            <a:rPr kumimoji="1" lang="en-US" altLang="ja-JP" sz="1100">
              <a:effectLst/>
              <a:latin typeface="BIZ UDゴシック" panose="020B0400000000000000" pitchFamily="49" charset="-128"/>
              <a:ea typeface="BIZ UDゴシック" panose="020B0400000000000000" pitchFamily="49" charset="-128"/>
              <a:cs typeface="+mn-cs"/>
            </a:rPr>
            <a:t>0</a:t>
          </a:r>
          <a:r>
            <a:rPr kumimoji="1" lang="ja-JP" altLang="en-US" sz="1100">
              <a:effectLst/>
              <a:latin typeface="BIZ UDゴシック" panose="020B0400000000000000" pitchFamily="49" charset="-128"/>
              <a:ea typeface="BIZ UDゴシック" panose="020B0400000000000000" pitchFamily="49" charset="-128"/>
              <a:cs typeface="+mn-cs"/>
            </a:rPr>
            <a:t>円及びマイナスの表示であれば、加算額を全て賃金改善に充てていることになります。</a:t>
          </a:r>
          <a:endParaRPr kumimoji="1" lang="en-US" altLang="ja-JP" sz="1100">
            <a:effectLst/>
            <a:latin typeface="BIZ UDゴシック" panose="020B0400000000000000" pitchFamily="49" charset="-128"/>
            <a:ea typeface="BIZ UDゴシック" panose="020B0400000000000000" pitchFamily="49" charset="-128"/>
            <a:cs typeface="+mn-cs"/>
          </a:endParaRPr>
        </a:p>
        <a:p>
          <a:r>
            <a:rPr kumimoji="1" lang="en-US" altLang="ja-JP" sz="1100">
              <a:effectLst/>
              <a:latin typeface="BIZ UDゴシック" panose="020B0400000000000000" pitchFamily="49" charset="-128"/>
              <a:ea typeface="BIZ UDゴシック" panose="020B0400000000000000" pitchFamily="49" charset="-128"/>
              <a:cs typeface="+mn-cs"/>
            </a:rPr>
            <a:t>1,000</a:t>
          </a:r>
          <a:r>
            <a:rPr kumimoji="1" lang="ja-JP" altLang="en-US" sz="1100">
              <a:effectLst/>
              <a:latin typeface="BIZ UDゴシック" panose="020B0400000000000000" pitchFamily="49" charset="-128"/>
              <a:ea typeface="BIZ UDゴシック" panose="020B0400000000000000" pitchFamily="49" charset="-128"/>
              <a:cs typeface="+mn-cs"/>
            </a:rPr>
            <a:t>円以上が表示されている場合、当該残額の支払い予定を</a:t>
          </a:r>
          <a:r>
            <a:rPr kumimoji="1" lang="ja-JP" altLang="en-US" sz="1100" b="1">
              <a:effectLst/>
              <a:latin typeface="BIZ UDゴシック" panose="020B0400000000000000" pitchFamily="49" charset="-128"/>
              <a:ea typeface="BIZ UDゴシック" panose="020B0400000000000000" pitchFamily="49" charset="-128"/>
              <a:cs typeface="+mn-cs"/>
            </a:rPr>
            <a:t>②以降に入力します</a:t>
          </a:r>
          <a:r>
            <a:rPr kumimoji="1" lang="ja-JP" altLang="en-US" sz="1100">
              <a:effectLst/>
              <a:latin typeface="BIZ UDゴシック" panose="020B0400000000000000" pitchFamily="49" charset="-128"/>
              <a:ea typeface="BIZ UDゴシック" panose="020B0400000000000000" pitchFamily="49" charset="-128"/>
              <a:cs typeface="+mn-cs"/>
            </a:rPr>
            <a:t>。</a:t>
          </a:r>
          <a:endParaRPr kumimoji="1" lang="en-US" altLang="ja-JP" sz="1100">
            <a:effectLst/>
            <a:latin typeface="BIZ UDゴシック" panose="020B0400000000000000" pitchFamily="49" charset="-128"/>
            <a:ea typeface="BIZ UDゴシック" panose="020B0400000000000000" pitchFamily="49" charset="-128"/>
            <a:cs typeface="+mn-cs"/>
          </a:endParaRPr>
        </a:p>
        <a:p>
          <a:endParaRPr kumimoji="1" lang="en-US" altLang="ja-JP" sz="1100">
            <a:effectLst/>
            <a:latin typeface="BIZ UDゴシック" panose="020B0400000000000000" pitchFamily="49" charset="-128"/>
            <a:ea typeface="BIZ UDゴシック" panose="020B0400000000000000" pitchFamily="49" charset="-128"/>
            <a:cs typeface="+mn-cs"/>
          </a:endParaRPr>
        </a:p>
      </xdr:txBody>
    </xdr:sp>
    <xdr:clientData fPrintsWithSheet="0"/>
  </xdr:twoCellAnchor>
  <xdr:twoCellAnchor editAs="absolute">
    <xdr:from>
      <xdr:col>39</xdr:col>
      <xdr:colOff>141514</xdr:colOff>
      <xdr:row>46</xdr:row>
      <xdr:rowOff>0</xdr:rowOff>
    </xdr:from>
    <xdr:to>
      <xdr:col>46</xdr:col>
      <xdr:colOff>65314</xdr:colOff>
      <xdr:row>47</xdr:row>
      <xdr:rowOff>283029</xdr:rowOff>
    </xdr:to>
    <xdr:sp macro="" textlink="">
      <xdr:nvSpPr>
        <xdr:cNvPr id="3" name="AutoShape 20">
          <a:extLst>
            <a:ext uri="{FF2B5EF4-FFF2-40B4-BE49-F238E27FC236}">
              <a16:creationId xmlns:a16="http://schemas.microsoft.com/office/drawing/2014/main" id="{00000000-0008-0000-0900-000003000000}"/>
            </a:ext>
          </a:extLst>
        </xdr:cNvPr>
        <xdr:cNvSpPr>
          <a:spLocks noChangeArrowheads="1"/>
        </xdr:cNvSpPr>
      </xdr:nvSpPr>
      <xdr:spPr bwMode="auto">
        <a:xfrm>
          <a:off x="7739743" y="14478000"/>
          <a:ext cx="1785257" cy="511629"/>
        </a:xfrm>
        <a:prstGeom prst="borderCallout1">
          <a:avLst>
            <a:gd name="adj1" fmla="val 27994"/>
            <a:gd name="adj2" fmla="val 57"/>
            <a:gd name="adj3" fmla="val 97691"/>
            <a:gd name="adj4" fmla="val -24306"/>
          </a:avLst>
        </a:prstGeom>
        <a:solidFill>
          <a:schemeClr val="accent5">
            <a:lumMod val="20000"/>
            <a:lumOff val="80000"/>
          </a:schemeClr>
        </a:solidFill>
        <a:ln w="12700">
          <a:solidFill>
            <a:schemeClr val="tx1"/>
          </a:solidFill>
          <a:miter lim="800000"/>
          <a:headEnd/>
          <a:tailEnd/>
        </a:ln>
      </xdr:spPr>
      <xdr:txBody>
        <a:bodyPr vertOverflow="clip" wrap="square" lIns="27432" tIns="18288" rIns="0" bIns="0" anchor="ctr" upright="1"/>
        <a:lstStyle/>
        <a:p>
          <a:pPr algn="ctr"/>
          <a:r>
            <a:rPr kumimoji="1" lang="ja-JP" altLang="en-US" sz="1100">
              <a:effectLst/>
              <a:latin typeface="BIZ UDゴシック" panose="020B0400000000000000" pitchFamily="49" charset="-128"/>
              <a:ea typeface="BIZ UDゴシック" panose="020B0400000000000000" pitchFamily="49" charset="-128"/>
              <a:cs typeface="+mn-cs"/>
            </a:rPr>
            <a:t>必ず選択してください。</a:t>
          </a:r>
          <a:endParaRPr kumimoji="1" lang="en-US" altLang="ja-JP" sz="1100">
            <a:effectLst/>
            <a:latin typeface="BIZ UDゴシック" panose="020B0400000000000000" pitchFamily="49" charset="-128"/>
            <a:ea typeface="BIZ UDゴシック" panose="020B0400000000000000" pitchFamily="49" charset="-128"/>
            <a:cs typeface="+mn-cs"/>
          </a:endParaRPr>
        </a:p>
      </xdr:txBody>
    </xdr:sp>
    <xdr:clientData fPrintsWithSheet="0"/>
  </xdr:twoCellAnchor>
  <xdr:twoCellAnchor editAs="absolute">
    <xdr:from>
      <xdr:col>39</xdr:col>
      <xdr:colOff>185056</xdr:colOff>
      <xdr:row>13</xdr:row>
      <xdr:rowOff>250371</xdr:rowOff>
    </xdr:from>
    <xdr:to>
      <xdr:col>48</xdr:col>
      <xdr:colOff>228600</xdr:colOff>
      <xdr:row>18</xdr:row>
      <xdr:rowOff>413658</xdr:rowOff>
    </xdr:to>
    <xdr:sp macro="" textlink="">
      <xdr:nvSpPr>
        <xdr:cNvPr id="4" name="AutoShape 20">
          <a:extLst>
            <a:ext uri="{FF2B5EF4-FFF2-40B4-BE49-F238E27FC236}">
              <a16:creationId xmlns:a16="http://schemas.microsoft.com/office/drawing/2014/main" id="{00000000-0008-0000-0900-000004000000}"/>
            </a:ext>
          </a:extLst>
        </xdr:cNvPr>
        <xdr:cNvSpPr>
          <a:spLocks noChangeArrowheads="1"/>
        </xdr:cNvSpPr>
      </xdr:nvSpPr>
      <xdr:spPr bwMode="auto">
        <a:xfrm>
          <a:off x="7783285" y="3907971"/>
          <a:ext cx="3145972" cy="1415144"/>
        </a:xfrm>
        <a:prstGeom prst="borderCallout1">
          <a:avLst>
            <a:gd name="adj1" fmla="val 27994"/>
            <a:gd name="adj2" fmla="val 57"/>
            <a:gd name="adj3" fmla="val -8872"/>
            <a:gd name="adj4" fmla="val -13967"/>
          </a:avLst>
        </a:prstGeom>
        <a:solidFill>
          <a:schemeClr val="accent5">
            <a:lumMod val="20000"/>
            <a:lumOff val="80000"/>
          </a:schemeClr>
        </a:solidFill>
        <a:ln w="12700">
          <a:solidFill>
            <a:schemeClr val="tx1"/>
          </a:solidFill>
          <a:miter lim="800000"/>
          <a:headEnd/>
          <a:tailEnd/>
        </a:ln>
      </xdr:spPr>
      <xdr:txBody>
        <a:bodyPr vertOverflow="clip" wrap="square" lIns="27432" tIns="18288" rIns="0" bIns="0" anchor="ctr" upright="1"/>
        <a:lstStyle/>
        <a:p>
          <a:r>
            <a:rPr kumimoji="1" lang="ja-JP" altLang="en-US" sz="1100">
              <a:effectLst/>
              <a:latin typeface="BIZ UDゴシック" panose="020B0400000000000000" pitchFamily="49" charset="-128"/>
              <a:ea typeface="BIZ UDゴシック" panose="020B0400000000000000" pitchFamily="49" charset="-128"/>
              <a:cs typeface="+mn-cs"/>
            </a:rPr>
            <a:t>金額が入力された場合は、一時金等により速やかに精算を行い、精算したことの分かる給与明細等を後日子ども総務課に必ず提出してください。</a:t>
          </a:r>
          <a:endParaRPr kumimoji="1" lang="en-US" altLang="ja-JP" sz="1100">
            <a:effectLst/>
            <a:latin typeface="BIZ UDゴシック" panose="020B0400000000000000" pitchFamily="49" charset="-128"/>
            <a:ea typeface="BIZ UDゴシック" panose="020B0400000000000000" pitchFamily="49" charset="-128"/>
            <a:cs typeface="+mn-cs"/>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oneCellAnchor>
    <xdr:from>
      <xdr:col>36</xdr:col>
      <xdr:colOff>302559</xdr:colOff>
      <xdr:row>22</xdr:row>
      <xdr:rowOff>0</xdr:rowOff>
    </xdr:from>
    <xdr:ext cx="184731" cy="264560"/>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8779809" y="747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36</xdr:col>
          <xdr:colOff>7620</xdr:colOff>
          <xdr:row>44</xdr:row>
          <xdr:rowOff>152400</xdr:rowOff>
        </xdr:from>
        <xdr:to>
          <xdr:col>37</xdr:col>
          <xdr:colOff>0</xdr:colOff>
          <xdr:row>46</xdr:row>
          <xdr:rowOff>45720</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0A00-00001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xdr:colOff>
          <xdr:row>45</xdr:row>
          <xdr:rowOff>152400</xdr:rowOff>
        </xdr:from>
        <xdr:to>
          <xdr:col>37</xdr:col>
          <xdr:colOff>0</xdr:colOff>
          <xdr:row>47</xdr:row>
          <xdr:rowOff>45720</xdr:rowOff>
        </xdr:to>
        <xdr:sp macro="" textlink="">
          <xdr:nvSpPr>
            <xdr:cNvPr id="27678" name="Check Box 30" hidden="1">
              <a:extLst>
                <a:ext uri="{63B3BB69-23CF-44E3-9099-C40C66FF867C}">
                  <a14:compatExt spid="_x0000_s27678"/>
                </a:ext>
                <a:ext uri="{FF2B5EF4-FFF2-40B4-BE49-F238E27FC236}">
                  <a16:creationId xmlns:a16="http://schemas.microsoft.com/office/drawing/2014/main" id="{00000000-0008-0000-0A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xdr:colOff>
          <xdr:row>47</xdr:row>
          <xdr:rowOff>22860</xdr:rowOff>
        </xdr:from>
        <xdr:to>
          <xdr:col>37</xdr:col>
          <xdr:colOff>0</xdr:colOff>
          <xdr:row>47</xdr:row>
          <xdr:rowOff>304800</xdr:rowOff>
        </xdr:to>
        <xdr:sp macro="" textlink="">
          <xdr:nvSpPr>
            <xdr:cNvPr id="27679" name="Check Box 31" hidden="1">
              <a:extLst>
                <a:ext uri="{63B3BB69-23CF-44E3-9099-C40C66FF867C}">
                  <a14:compatExt spid="_x0000_s27679"/>
                </a:ext>
                <a:ext uri="{FF2B5EF4-FFF2-40B4-BE49-F238E27FC236}">
                  <a16:creationId xmlns:a16="http://schemas.microsoft.com/office/drawing/2014/main" id="{00000000-0008-0000-0A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48</xdr:row>
          <xdr:rowOff>22860</xdr:rowOff>
        </xdr:from>
        <xdr:to>
          <xdr:col>37</xdr:col>
          <xdr:colOff>7620</xdr:colOff>
          <xdr:row>48</xdr:row>
          <xdr:rowOff>304800</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0A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115455</xdr:colOff>
      <xdr:row>0</xdr:row>
      <xdr:rowOff>57726</xdr:rowOff>
    </xdr:from>
    <xdr:to>
      <xdr:col>33</xdr:col>
      <xdr:colOff>50800</xdr:colOff>
      <xdr:row>3</xdr:row>
      <xdr:rowOff>12700</xdr:rowOff>
    </xdr:to>
    <xdr:grpSp>
      <xdr:nvGrpSpPr>
        <xdr:cNvPr id="8" name="グループ化 7">
          <a:extLst>
            <a:ext uri="{FF2B5EF4-FFF2-40B4-BE49-F238E27FC236}">
              <a16:creationId xmlns:a16="http://schemas.microsoft.com/office/drawing/2014/main" id="{00000000-0008-0000-0A00-000008000000}"/>
            </a:ext>
          </a:extLst>
        </xdr:cNvPr>
        <xdr:cNvGrpSpPr/>
      </xdr:nvGrpSpPr>
      <xdr:grpSpPr>
        <a:xfrm>
          <a:off x="4581622" y="57726"/>
          <a:ext cx="3586595" cy="780474"/>
          <a:chOff x="2796056" y="186705"/>
          <a:chExt cx="5563580" cy="1316659"/>
        </a:xfrm>
      </xdr:grpSpPr>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2796056" y="186705"/>
            <a:ext cx="5563580" cy="1316659"/>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　　　　のセルは自動入力</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　　　　　</a:t>
            </a:r>
            <a:r>
              <a:rPr kumimoji="1" lang="ja-JP" altLang="en-US" sz="1400" baseline="0">
                <a:solidFill>
                  <a:sysClr val="windowText" lastClr="000000"/>
                </a:solidFill>
              </a:rPr>
              <a:t> </a:t>
            </a:r>
            <a:r>
              <a:rPr kumimoji="1" lang="ja-JP" altLang="en-US" sz="1400">
                <a:solidFill>
                  <a:sysClr val="windowText" lastClr="000000"/>
                </a:solidFill>
              </a:rPr>
              <a:t>のセルは必須入力または該当入力</a:t>
            </a:r>
            <a:endParaRPr kumimoji="1" lang="en-US" altLang="ja-JP" sz="1400">
              <a:solidFill>
                <a:sysClr val="windowText" lastClr="000000"/>
              </a:solidFill>
            </a:endParaRPr>
          </a:p>
          <a:p>
            <a:pPr algn="l"/>
            <a:endParaRPr kumimoji="1" lang="en-US" altLang="ja-JP" sz="1050"/>
          </a:p>
        </xdr:txBody>
      </xdr:sp>
      <xdr:sp macro="" textlink="">
        <xdr:nvSpPr>
          <xdr:cNvPr id="10" name="正方形/長方形 9">
            <a:extLst>
              <a:ext uri="{FF2B5EF4-FFF2-40B4-BE49-F238E27FC236}">
                <a16:creationId xmlns:a16="http://schemas.microsoft.com/office/drawing/2014/main" id="{00000000-0008-0000-0A00-00000A000000}"/>
              </a:ext>
            </a:extLst>
          </xdr:cNvPr>
          <xdr:cNvSpPr/>
        </xdr:nvSpPr>
        <xdr:spPr>
          <a:xfrm>
            <a:off x="3253589" y="266699"/>
            <a:ext cx="471054" cy="385728"/>
          </a:xfrm>
          <a:prstGeom prst="rect">
            <a:avLst/>
          </a:prstGeom>
          <a:solidFill>
            <a:schemeClr val="bg1"/>
          </a:solidFill>
          <a:ln w="3175">
            <a:solidFill>
              <a:schemeClr val="tx1"/>
            </a:solidFill>
            <a:prstDash val="dash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a:t>
            </a:r>
          </a:p>
        </xdr:txBody>
      </xdr:sp>
      <xdr:sp macro="" textlink="">
        <xdr:nvSpPr>
          <xdr:cNvPr id="11" name="正方形/長方形 10">
            <a:extLst>
              <a:ext uri="{FF2B5EF4-FFF2-40B4-BE49-F238E27FC236}">
                <a16:creationId xmlns:a16="http://schemas.microsoft.com/office/drawing/2014/main" id="{00000000-0008-0000-0A00-00000B000000}"/>
              </a:ext>
            </a:extLst>
          </xdr:cNvPr>
          <xdr:cNvSpPr/>
        </xdr:nvSpPr>
        <xdr:spPr>
          <a:xfrm>
            <a:off x="3257144" y="993520"/>
            <a:ext cx="459383" cy="348868"/>
          </a:xfrm>
          <a:prstGeom prst="rect">
            <a:avLst/>
          </a:prstGeom>
          <a:solidFill>
            <a:schemeClr val="accent3">
              <a:lumMod val="20000"/>
              <a:lumOff val="80000"/>
            </a:schemeClr>
          </a:solidFill>
          <a:ln w="3175">
            <a:solidFill>
              <a:schemeClr val="tx1"/>
            </a:solidFill>
            <a:prstDash val="dash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36</xdr:col>
          <xdr:colOff>7620</xdr:colOff>
          <xdr:row>43</xdr:row>
          <xdr:rowOff>243840</xdr:rowOff>
        </xdr:from>
        <xdr:to>
          <xdr:col>37</xdr:col>
          <xdr:colOff>0</xdr:colOff>
          <xdr:row>45</xdr:row>
          <xdr:rowOff>30480</xdr:rowOff>
        </xdr:to>
        <xdr:sp macro="" textlink="">
          <xdr:nvSpPr>
            <xdr:cNvPr id="27681" name="Check Box 33" hidden="1">
              <a:extLst>
                <a:ext uri="{63B3BB69-23CF-44E3-9099-C40C66FF867C}">
                  <a14:compatExt spid="_x0000_s27681"/>
                </a:ext>
                <a:ext uri="{FF2B5EF4-FFF2-40B4-BE49-F238E27FC236}">
                  <a16:creationId xmlns:a16="http://schemas.microsoft.com/office/drawing/2014/main" id="{00000000-0008-0000-0A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absolute">
    <xdr:from>
      <xdr:col>41</xdr:col>
      <xdr:colOff>0</xdr:colOff>
      <xdr:row>45</xdr:row>
      <xdr:rowOff>146354</xdr:rowOff>
    </xdr:from>
    <xdr:to>
      <xdr:col>51</xdr:col>
      <xdr:colOff>163286</xdr:colOff>
      <xdr:row>47</xdr:row>
      <xdr:rowOff>913190</xdr:rowOff>
    </xdr:to>
    <xdr:sp macro="" textlink="">
      <xdr:nvSpPr>
        <xdr:cNvPr id="2" name="AutoShape 20">
          <a:extLst>
            <a:ext uri="{FF2B5EF4-FFF2-40B4-BE49-F238E27FC236}">
              <a16:creationId xmlns:a16="http://schemas.microsoft.com/office/drawing/2014/main" id="{00000000-0008-0000-0D00-000002000000}"/>
            </a:ext>
          </a:extLst>
        </xdr:cNvPr>
        <xdr:cNvSpPr>
          <a:spLocks noChangeArrowheads="1"/>
        </xdr:cNvSpPr>
      </xdr:nvSpPr>
      <xdr:spPr bwMode="auto">
        <a:xfrm>
          <a:off x="8515048" y="12616544"/>
          <a:ext cx="3670905" cy="1226456"/>
        </a:xfrm>
        <a:prstGeom prst="borderCallout1">
          <a:avLst>
            <a:gd name="adj1" fmla="val 27994"/>
            <a:gd name="adj2" fmla="val 57"/>
            <a:gd name="adj3" fmla="val 22666"/>
            <a:gd name="adj4" fmla="val -12895"/>
          </a:avLst>
        </a:prstGeom>
        <a:solidFill>
          <a:schemeClr val="accent5">
            <a:lumMod val="20000"/>
            <a:lumOff val="80000"/>
          </a:schemeClr>
        </a:solidFill>
        <a:ln w="12700">
          <a:solidFill>
            <a:schemeClr val="tx1"/>
          </a:solidFill>
          <a:miter lim="800000"/>
          <a:headEnd/>
          <a:tailEnd/>
        </a:ln>
      </xdr:spPr>
      <xdr:txBody>
        <a:bodyPr vertOverflow="clip" wrap="square" lIns="27432" tIns="18288" rIns="0" bIns="0" anchor="ctr" upright="1"/>
        <a:lstStyle/>
        <a:p>
          <a:r>
            <a:rPr kumimoji="1" lang="en-US" altLang="ja-JP" sz="1100">
              <a:effectLst/>
              <a:latin typeface="BIZ UDゴシック" panose="020B0400000000000000" pitchFamily="49" charset="-128"/>
              <a:ea typeface="BIZ UDゴシック" panose="020B0400000000000000" pitchFamily="49" charset="-128"/>
              <a:cs typeface="+mn-cs"/>
            </a:rPr>
            <a:t>0</a:t>
          </a:r>
          <a:r>
            <a:rPr kumimoji="1" lang="ja-JP" altLang="en-US" sz="1100">
              <a:effectLst/>
              <a:latin typeface="BIZ UDゴシック" panose="020B0400000000000000" pitchFamily="49" charset="-128"/>
              <a:ea typeface="BIZ UDゴシック" panose="020B0400000000000000" pitchFamily="49" charset="-128"/>
              <a:cs typeface="+mn-cs"/>
            </a:rPr>
            <a:t>円及びマイナスの表示であれば、加算額を全て賃金改善に充てていることになります。</a:t>
          </a:r>
          <a:endParaRPr kumimoji="1" lang="en-US" altLang="ja-JP" sz="1100">
            <a:effectLst/>
            <a:latin typeface="BIZ UDゴシック" panose="020B0400000000000000" pitchFamily="49" charset="-128"/>
            <a:ea typeface="BIZ UDゴシック" panose="020B0400000000000000" pitchFamily="49" charset="-128"/>
            <a:cs typeface="+mn-cs"/>
          </a:endParaRPr>
        </a:p>
        <a:p>
          <a:r>
            <a:rPr kumimoji="1" lang="en-US" altLang="ja-JP" sz="1100">
              <a:effectLst/>
              <a:latin typeface="BIZ UDゴシック" panose="020B0400000000000000" pitchFamily="49" charset="-128"/>
              <a:ea typeface="BIZ UDゴシック" panose="020B0400000000000000" pitchFamily="49" charset="-128"/>
              <a:cs typeface="+mn-cs"/>
            </a:rPr>
            <a:t>1,000</a:t>
          </a:r>
          <a:r>
            <a:rPr kumimoji="1" lang="ja-JP" altLang="en-US" sz="1100">
              <a:effectLst/>
              <a:latin typeface="BIZ UDゴシック" panose="020B0400000000000000" pitchFamily="49" charset="-128"/>
              <a:ea typeface="BIZ UDゴシック" panose="020B0400000000000000" pitchFamily="49" charset="-128"/>
              <a:cs typeface="+mn-cs"/>
            </a:rPr>
            <a:t>円以上が表示されている場合、当該残額の支払い予定を</a:t>
          </a:r>
          <a:r>
            <a:rPr kumimoji="1" lang="ja-JP" altLang="en-US" sz="1100" b="1">
              <a:effectLst/>
              <a:latin typeface="BIZ UDゴシック" panose="020B0400000000000000" pitchFamily="49" charset="-128"/>
              <a:ea typeface="BIZ UDゴシック" panose="020B0400000000000000" pitchFamily="49" charset="-128"/>
              <a:cs typeface="+mn-cs"/>
            </a:rPr>
            <a:t>②以降に入力します</a:t>
          </a:r>
          <a:r>
            <a:rPr kumimoji="1" lang="ja-JP" altLang="en-US" sz="1100">
              <a:effectLst/>
              <a:latin typeface="BIZ UDゴシック" panose="020B0400000000000000" pitchFamily="49" charset="-128"/>
              <a:ea typeface="BIZ UDゴシック" panose="020B0400000000000000" pitchFamily="49" charset="-128"/>
              <a:cs typeface="+mn-cs"/>
            </a:rPr>
            <a:t>。</a:t>
          </a:r>
          <a:endParaRPr kumimoji="1" lang="en-US" altLang="ja-JP" sz="1100">
            <a:effectLst/>
            <a:latin typeface="BIZ UDゴシック" panose="020B0400000000000000" pitchFamily="49" charset="-128"/>
            <a:ea typeface="BIZ UDゴシック" panose="020B0400000000000000" pitchFamily="49" charset="-128"/>
            <a:cs typeface="+mn-cs"/>
          </a:endParaRPr>
        </a:p>
      </xdr:txBody>
    </xdr:sp>
    <xdr:clientData fPrintsWithSheet="0"/>
  </xdr:twoCellAnchor>
  <xdr:twoCellAnchor editAs="absolute">
    <xdr:from>
      <xdr:col>41</xdr:col>
      <xdr:colOff>145142</xdr:colOff>
      <xdr:row>14</xdr:row>
      <xdr:rowOff>24191</xdr:rowOff>
    </xdr:from>
    <xdr:to>
      <xdr:col>50</xdr:col>
      <xdr:colOff>435428</xdr:colOff>
      <xdr:row>20</xdr:row>
      <xdr:rowOff>60477</xdr:rowOff>
    </xdr:to>
    <xdr:sp macro="" textlink="">
      <xdr:nvSpPr>
        <xdr:cNvPr id="3" name="AutoShape 20">
          <a:extLst>
            <a:ext uri="{FF2B5EF4-FFF2-40B4-BE49-F238E27FC236}">
              <a16:creationId xmlns:a16="http://schemas.microsoft.com/office/drawing/2014/main" id="{00000000-0008-0000-0D00-000003000000}"/>
            </a:ext>
          </a:extLst>
        </xdr:cNvPr>
        <xdr:cNvSpPr>
          <a:spLocks noChangeArrowheads="1"/>
        </xdr:cNvSpPr>
      </xdr:nvSpPr>
      <xdr:spPr bwMode="auto">
        <a:xfrm>
          <a:off x="8660190" y="3398762"/>
          <a:ext cx="3181048" cy="1415144"/>
        </a:xfrm>
        <a:prstGeom prst="borderCallout1">
          <a:avLst>
            <a:gd name="adj1" fmla="val 27994"/>
            <a:gd name="adj2" fmla="val 57"/>
            <a:gd name="adj3" fmla="val -8872"/>
            <a:gd name="adj4" fmla="val -13967"/>
          </a:avLst>
        </a:prstGeom>
        <a:solidFill>
          <a:schemeClr val="accent5">
            <a:lumMod val="20000"/>
            <a:lumOff val="80000"/>
          </a:schemeClr>
        </a:solidFill>
        <a:ln w="12700">
          <a:solidFill>
            <a:schemeClr val="tx1"/>
          </a:solidFill>
          <a:miter lim="800000"/>
          <a:headEnd/>
          <a:tailEnd/>
        </a:ln>
      </xdr:spPr>
      <xdr:txBody>
        <a:bodyPr vertOverflow="clip" wrap="square" lIns="27432" tIns="18288" rIns="0" bIns="0" anchor="ctr" upright="1"/>
        <a:lstStyle/>
        <a:p>
          <a:r>
            <a:rPr kumimoji="1" lang="ja-JP" altLang="en-US" sz="1100">
              <a:effectLst/>
              <a:latin typeface="BIZ UDゴシック" panose="020B0400000000000000" pitchFamily="49" charset="-128"/>
              <a:ea typeface="BIZ UDゴシック" panose="020B0400000000000000" pitchFamily="49" charset="-128"/>
              <a:cs typeface="+mn-cs"/>
            </a:rPr>
            <a:t>金額が入力された場合は、一時金等により速やかに精算を行い、精算したことの分かる給与明細等を後日子ども総務課に必ず提出してください。</a:t>
          </a:r>
          <a:endParaRPr kumimoji="1" lang="en-US" altLang="ja-JP" sz="1100">
            <a:effectLst/>
            <a:latin typeface="BIZ UDゴシック" panose="020B0400000000000000" pitchFamily="49" charset="-128"/>
            <a:ea typeface="BIZ UDゴシック" panose="020B0400000000000000" pitchFamily="49" charset="-128"/>
            <a:cs typeface="+mn-cs"/>
          </a:endParaRPr>
        </a:p>
      </xdr:txBody>
    </xdr:sp>
    <xdr:clientData fPrintsWithSheet="0"/>
  </xdr:twoCellAnchor>
  <xdr:twoCellAnchor editAs="absolute">
    <xdr:from>
      <xdr:col>41</xdr:col>
      <xdr:colOff>157238</xdr:colOff>
      <xdr:row>48</xdr:row>
      <xdr:rowOff>108858</xdr:rowOff>
    </xdr:from>
    <xdr:to>
      <xdr:col>48</xdr:col>
      <xdr:colOff>285448</xdr:colOff>
      <xdr:row>49</xdr:row>
      <xdr:rowOff>257629</xdr:rowOff>
    </xdr:to>
    <xdr:sp macro="" textlink="">
      <xdr:nvSpPr>
        <xdr:cNvPr id="4" name="AutoShape 20">
          <a:extLst>
            <a:ext uri="{FF2B5EF4-FFF2-40B4-BE49-F238E27FC236}">
              <a16:creationId xmlns:a16="http://schemas.microsoft.com/office/drawing/2014/main" id="{00000000-0008-0000-0D00-000004000000}"/>
            </a:ext>
          </a:extLst>
        </xdr:cNvPr>
        <xdr:cNvSpPr>
          <a:spLocks noChangeArrowheads="1"/>
        </xdr:cNvSpPr>
      </xdr:nvSpPr>
      <xdr:spPr bwMode="auto">
        <a:xfrm>
          <a:off x="8672286" y="14199810"/>
          <a:ext cx="1785257" cy="511629"/>
        </a:xfrm>
        <a:prstGeom prst="borderCallout1">
          <a:avLst>
            <a:gd name="adj1" fmla="val 27994"/>
            <a:gd name="adj2" fmla="val 57"/>
            <a:gd name="adj3" fmla="val 3128"/>
            <a:gd name="adj4" fmla="val -24306"/>
          </a:avLst>
        </a:prstGeom>
        <a:solidFill>
          <a:schemeClr val="accent5">
            <a:lumMod val="20000"/>
            <a:lumOff val="80000"/>
          </a:schemeClr>
        </a:solidFill>
        <a:ln w="12700">
          <a:solidFill>
            <a:schemeClr val="tx1"/>
          </a:solidFill>
          <a:miter lim="800000"/>
          <a:headEnd/>
          <a:tailEnd/>
        </a:ln>
      </xdr:spPr>
      <xdr:txBody>
        <a:bodyPr vertOverflow="clip" wrap="square" lIns="27432" tIns="18288" rIns="0" bIns="0" anchor="ctr" upright="1"/>
        <a:lstStyle/>
        <a:p>
          <a:pPr algn="ctr"/>
          <a:r>
            <a:rPr kumimoji="1" lang="ja-JP" altLang="en-US" sz="1100">
              <a:effectLst/>
              <a:latin typeface="BIZ UDゴシック" panose="020B0400000000000000" pitchFamily="49" charset="-128"/>
              <a:ea typeface="BIZ UDゴシック" panose="020B0400000000000000" pitchFamily="49" charset="-128"/>
              <a:cs typeface="+mn-cs"/>
            </a:rPr>
            <a:t>必ず選択してください。</a:t>
          </a:r>
          <a:endParaRPr kumimoji="1" lang="en-US" altLang="ja-JP" sz="1100">
            <a:effectLst/>
            <a:latin typeface="BIZ UDゴシック" panose="020B0400000000000000" pitchFamily="49" charset="-128"/>
            <a:ea typeface="BIZ UDゴシック" panose="020B0400000000000000" pitchFamily="49" charset="-128"/>
            <a:cs typeface="+mn-cs"/>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4</xdr:col>
      <xdr:colOff>457200</xdr:colOff>
      <xdr:row>0</xdr:row>
      <xdr:rowOff>96982</xdr:rowOff>
    </xdr:from>
    <xdr:to>
      <xdr:col>9</xdr:col>
      <xdr:colOff>387928</xdr:colOff>
      <xdr:row>2</xdr:row>
      <xdr:rowOff>11545</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2521527" y="96982"/>
          <a:ext cx="3920837" cy="773545"/>
          <a:chOff x="2796056" y="186705"/>
          <a:chExt cx="4881412" cy="1276426"/>
        </a:xfrm>
      </xdr:grpSpPr>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2796056" y="186705"/>
            <a:ext cx="4881412" cy="1276426"/>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　　　　　のセルは自動入力</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　　　　　</a:t>
            </a:r>
            <a:r>
              <a:rPr kumimoji="1" lang="ja-JP" altLang="en-US" sz="1400" baseline="0">
                <a:solidFill>
                  <a:sysClr val="windowText" lastClr="000000"/>
                </a:solidFill>
              </a:rPr>
              <a:t>  　の</a:t>
            </a:r>
            <a:r>
              <a:rPr kumimoji="1" lang="ja-JP" altLang="en-US" sz="1400">
                <a:solidFill>
                  <a:sysClr val="windowText" lastClr="000000"/>
                </a:solidFill>
              </a:rPr>
              <a:t>セルは必須入力または該当入力</a:t>
            </a:r>
            <a:endParaRPr kumimoji="1" lang="en-US" altLang="ja-JP" sz="1400">
              <a:solidFill>
                <a:sysClr val="windowText" lastClr="000000"/>
              </a:solidFill>
            </a:endParaRPr>
          </a:p>
          <a:p>
            <a:pPr algn="l"/>
            <a:endParaRPr kumimoji="1" lang="en-US" altLang="ja-JP" sz="1050"/>
          </a:p>
        </xdr:txBody>
      </xdr:sp>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253589" y="266699"/>
            <a:ext cx="471054" cy="385728"/>
          </a:xfrm>
          <a:prstGeom prst="rect">
            <a:avLst/>
          </a:prstGeom>
          <a:solidFill>
            <a:schemeClr val="bg1"/>
          </a:solidFill>
          <a:ln w="3175">
            <a:solidFill>
              <a:schemeClr val="tx1"/>
            </a:solidFill>
            <a:prstDash val="dash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a:t>
            </a:r>
          </a:p>
        </xdr:txBody>
      </xdr:sp>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3257144" y="993520"/>
            <a:ext cx="459383" cy="348868"/>
          </a:xfrm>
          <a:prstGeom prst="rect">
            <a:avLst/>
          </a:prstGeom>
          <a:solidFill>
            <a:schemeClr val="accent3">
              <a:lumMod val="20000"/>
              <a:lumOff val="80000"/>
            </a:schemeClr>
          </a:solidFill>
          <a:ln w="3175">
            <a:solidFill>
              <a:schemeClr val="tx1"/>
            </a:solidFill>
            <a:prstDash val="dash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A175F-3E97-4A23-BEAB-AA5656F995E0}">
  <dimension ref="A1:G16"/>
  <sheetViews>
    <sheetView topLeftCell="E1" zoomScale="85" zoomScaleNormal="85" workbookViewId="0">
      <selection activeCell="I13" sqref="I13"/>
    </sheetView>
  </sheetViews>
  <sheetFormatPr defaultRowHeight="13.2"/>
  <sheetData>
    <row r="1" spans="1:7">
      <c r="A1" t="s">
        <v>316</v>
      </c>
    </row>
    <row r="3" spans="1:7">
      <c r="A3" t="s">
        <v>314</v>
      </c>
    </row>
    <row r="5" spans="1:7">
      <c r="A5" t="s">
        <v>317</v>
      </c>
    </row>
    <row r="6" spans="1:7">
      <c r="A6" t="s">
        <v>315</v>
      </c>
    </row>
    <row r="8" spans="1:7">
      <c r="A8" t="s">
        <v>318</v>
      </c>
      <c r="G8" t="s">
        <v>321</v>
      </c>
    </row>
    <row r="9" spans="1:7">
      <c r="A9" t="s">
        <v>319</v>
      </c>
    </row>
    <row r="12" spans="1:7">
      <c r="A12" t="s">
        <v>320</v>
      </c>
    </row>
    <row r="14" spans="1:7">
      <c r="A14" t="s">
        <v>322</v>
      </c>
    </row>
    <row r="16" spans="1:7">
      <c r="B16" t="s">
        <v>552</v>
      </c>
    </row>
  </sheetData>
  <phoneticPr fontId="4"/>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1D739-53C2-4736-A251-11190FC28816}">
  <sheetPr>
    <tabColor rgb="FF92D050"/>
    <pageSetUpPr fitToPage="1"/>
  </sheetPr>
  <dimension ref="A1:F47"/>
  <sheetViews>
    <sheetView showGridLines="0" view="pageBreakPreview" topLeftCell="B1" zoomScale="70" zoomScaleNormal="80" zoomScaleSheetLayoutView="70" workbookViewId="0">
      <pane ySplit="3" topLeftCell="A4" activePane="bottomLeft" state="frozen"/>
      <selection activeCell="D38" sqref="D38"/>
      <selection pane="bottomLeft" activeCell="E37" sqref="E37"/>
    </sheetView>
  </sheetViews>
  <sheetFormatPr defaultRowHeight="13.2"/>
  <cols>
    <col min="1" max="2" width="2.77734375" customWidth="1"/>
    <col min="3" max="4" width="13.77734375" customWidth="1"/>
    <col min="5" max="5" width="11.88671875" customWidth="1"/>
    <col min="6" max="6" width="77.77734375" customWidth="1"/>
    <col min="12" max="12" width="14.21875" customWidth="1"/>
  </cols>
  <sheetData>
    <row r="1" spans="1:6" ht="21">
      <c r="B1" s="473" t="s">
        <v>328</v>
      </c>
      <c r="C1" s="220"/>
      <c r="D1" s="474"/>
      <c r="E1" s="475"/>
      <c r="F1" s="474"/>
    </row>
    <row r="2" spans="1:6">
      <c r="B2" s="474"/>
      <c r="C2" s="474"/>
      <c r="D2" s="474"/>
      <c r="E2" s="475"/>
      <c r="F2" s="474"/>
    </row>
    <row r="3" spans="1:6">
      <c r="B3" s="703" t="s">
        <v>329</v>
      </c>
      <c r="C3" s="703"/>
      <c r="D3" s="704"/>
      <c r="E3" s="569" t="s">
        <v>330</v>
      </c>
      <c r="F3" s="570" t="s">
        <v>331</v>
      </c>
    </row>
    <row r="4" spans="1:6" ht="19.95" customHeight="1">
      <c r="B4" s="693" t="s">
        <v>238</v>
      </c>
      <c r="C4" s="694"/>
      <c r="D4" s="694"/>
      <c r="E4" s="694"/>
      <c r="F4" s="695"/>
    </row>
    <row r="5" spans="1:6" ht="19.95" customHeight="1">
      <c r="B5" s="705" t="s">
        <v>332</v>
      </c>
      <c r="C5" s="705"/>
      <c r="D5" s="696"/>
      <c r="E5" s="476" t="s">
        <v>333</v>
      </c>
      <c r="F5" s="567" t="s">
        <v>334</v>
      </c>
    </row>
    <row r="6" spans="1:6" ht="19.95" customHeight="1">
      <c r="A6" t="s">
        <v>105</v>
      </c>
      <c r="B6" s="706" t="s">
        <v>335</v>
      </c>
      <c r="C6" s="706"/>
      <c r="D6" s="707"/>
      <c r="E6" s="477" t="s">
        <v>333</v>
      </c>
      <c r="F6" s="478" t="s">
        <v>336</v>
      </c>
    </row>
    <row r="7" spans="1:6" ht="19.95" customHeight="1">
      <c r="B7" s="706" t="s">
        <v>337</v>
      </c>
      <c r="C7" s="706"/>
      <c r="D7" s="698"/>
      <c r="E7" s="477" t="s">
        <v>333</v>
      </c>
      <c r="F7" s="478" t="s">
        <v>338</v>
      </c>
    </row>
    <row r="8" spans="1:6" ht="19.95" customHeight="1">
      <c r="B8" s="706" t="s">
        <v>339</v>
      </c>
      <c r="C8" s="706"/>
      <c r="D8" s="698"/>
      <c r="E8" s="477" t="s">
        <v>333</v>
      </c>
      <c r="F8" s="478" t="s">
        <v>340</v>
      </c>
    </row>
    <row r="9" spans="1:6" ht="19.95" customHeight="1">
      <c r="B9" s="705" t="s">
        <v>341</v>
      </c>
      <c r="C9" s="705"/>
      <c r="D9" s="696"/>
      <c r="E9" s="479" t="s">
        <v>333</v>
      </c>
      <c r="F9" s="567" t="s">
        <v>342</v>
      </c>
    </row>
    <row r="10" spans="1:6" ht="19.95" customHeight="1">
      <c r="B10" s="708" t="s">
        <v>343</v>
      </c>
      <c r="C10" s="708"/>
      <c r="D10" s="709"/>
      <c r="E10" s="480" t="s">
        <v>333</v>
      </c>
      <c r="F10" s="481" t="s">
        <v>344</v>
      </c>
    </row>
    <row r="11" spans="1:6" ht="19.95" customHeight="1">
      <c r="B11" s="706" t="s">
        <v>335</v>
      </c>
      <c r="C11" s="706"/>
      <c r="D11" s="707"/>
      <c r="E11" s="477" t="s">
        <v>333</v>
      </c>
      <c r="F11" s="478" t="s">
        <v>345</v>
      </c>
    </row>
    <row r="12" spans="1:6" ht="19.95" customHeight="1">
      <c r="B12" s="706" t="s">
        <v>346</v>
      </c>
      <c r="C12" s="706"/>
      <c r="D12" s="707"/>
      <c r="E12" s="477" t="s">
        <v>333</v>
      </c>
      <c r="F12" s="478" t="s">
        <v>347</v>
      </c>
    </row>
    <row r="13" spans="1:6" ht="19.95" customHeight="1">
      <c r="B13" s="710" t="s">
        <v>339</v>
      </c>
      <c r="C13" s="710"/>
      <c r="D13" s="707"/>
      <c r="E13" s="477" t="s">
        <v>333</v>
      </c>
      <c r="F13" s="478" t="s">
        <v>348</v>
      </c>
    </row>
    <row r="14" spans="1:6" ht="19.95" customHeight="1">
      <c r="B14" s="701" t="s">
        <v>341</v>
      </c>
      <c r="C14" s="701"/>
      <c r="D14" s="702"/>
      <c r="E14" s="482" t="s">
        <v>333</v>
      </c>
      <c r="F14" s="483" t="s">
        <v>349</v>
      </c>
    </row>
    <row r="15" spans="1:6" ht="19.95" customHeight="1">
      <c r="B15" s="689" t="s">
        <v>350</v>
      </c>
      <c r="C15" s="689"/>
      <c r="D15" s="690"/>
      <c r="E15" s="691" t="s">
        <v>351</v>
      </c>
      <c r="F15" s="692"/>
    </row>
    <row r="16" spans="1:6" ht="19.95" customHeight="1">
      <c r="B16" s="484"/>
      <c r="C16" s="678" t="s">
        <v>248</v>
      </c>
      <c r="D16" s="679"/>
      <c r="E16" s="477" t="s">
        <v>333</v>
      </c>
      <c r="F16" s="478" t="s">
        <v>352</v>
      </c>
    </row>
    <row r="17" spans="2:6" ht="19.95" customHeight="1">
      <c r="B17" s="484"/>
      <c r="C17" s="678" t="s">
        <v>241</v>
      </c>
      <c r="D17" s="679"/>
      <c r="E17" s="477" t="s">
        <v>333</v>
      </c>
      <c r="F17" s="478" t="s">
        <v>353</v>
      </c>
    </row>
    <row r="18" spans="2:6" ht="19.95" customHeight="1">
      <c r="B18" s="563"/>
      <c r="C18" s="687" t="s">
        <v>250</v>
      </c>
      <c r="D18" s="688"/>
      <c r="E18" s="485" t="s">
        <v>333</v>
      </c>
      <c r="F18" s="486" t="s">
        <v>354</v>
      </c>
    </row>
    <row r="19" spans="2:6" ht="19.95" customHeight="1">
      <c r="B19" s="693" t="s">
        <v>251</v>
      </c>
      <c r="C19" s="694"/>
      <c r="D19" s="694"/>
      <c r="E19" s="694"/>
      <c r="F19" s="695"/>
    </row>
    <row r="20" spans="2:6" ht="30" customHeight="1">
      <c r="B20" s="696" t="s">
        <v>355</v>
      </c>
      <c r="C20" s="697"/>
      <c r="D20" s="697"/>
      <c r="E20" s="476" t="s">
        <v>356</v>
      </c>
      <c r="F20" s="567" t="s">
        <v>357</v>
      </c>
    </row>
    <row r="21" spans="2:6" ht="30" customHeight="1">
      <c r="B21" s="698" t="s">
        <v>358</v>
      </c>
      <c r="C21" s="679"/>
      <c r="D21" s="683"/>
      <c r="E21" s="477" t="s">
        <v>359</v>
      </c>
      <c r="F21" s="478" t="s">
        <v>360</v>
      </c>
    </row>
    <row r="22" spans="2:6" ht="30" customHeight="1">
      <c r="B22" s="699" t="s">
        <v>361</v>
      </c>
      <c r="C22" s="700"/>
      <c r="D22" s="700"/>
      <c r="E22" s="482" t="s">
        <v>333</v>
      </c>
      <c r="F22" s="483" t="s">
        <v>362</v>
      </c>
    </row>
    <row r="23" spans="2:6" ht="19.95" customHeight="1">
      <c r="B23" s="676" t="s">
        <v>363</v>
      </c>
      <c r="C23" s="677"/>
      <c r="D23" s="677"/>
      <c r="E23" s="487"/>
      <c r="F23" s="488"/>
    </row>
    <row r="24" spans="2:6" ht="30" customHeight="1">
      <c r="B24" s="489"/>
      <c r="C24" s="682" t="s">
        <v>364</v>
      </c>
      <c r="D24" s="683"/>
      <c r="E24" s="477" t="s">
        <v>333</v>
      </c>
      <c r="F24" s="478" t="s">
        <v>553</v>
      </c>
    </row>
    <row r="25" spans="2:6" ht="49.95" customHeight="1">
      <c r="B25" s="490"/>
      <c r="C25" s="682" t="s">
        <v>365</v>
      </c>
      <c r="D25" s="683"/>
      <c r="E25" s="477" t="s">
        <v>333</v>
      </c>
      <c r="F25" s="478" t="s">
        <v>554</v>
      </c>
    </row>
    <row r="26" spans="2:6" ht="224.4" customHeight="1">
      <c r="B26" s="491"/>
      <c r="C26" s="678" t="s">
        <v>366</v>
      </c>
      <c r="D26" s="679"/>
      <c r="E26" s="477" t="s">
        <v>359</v>
      </c>
      <c r="F26" s="478" t="s">
        <v>678</v>
      </c>
    </row>
    <row r="27" spans="2:6" ht="70.05" customHeight="1">
      <c r="B27" s="491"/>
      <c r="C27" s="678" t="s">
        <v>367</v>
      </c>
      <c r="D27" s="684"/>
      <c r="E27" s="477" t="s">
        <v>368</v>
      </c>
      <c r="F27" s="478" t="s">
        <v>555</v>
      </c>
    </row>
    <row r="28" spans="2:6" ht="30" customHeight="1">
      <c r="B28" s="491"/>
      <c r="C28" s="678" t="s">
        <v>369</v>
      </c>
      <c r="D28" s="679"/>
      <c r="E28" s="477" t="s">
        <v>368</v>
      </c>
      <c r="F28" s="478" t="s">
        <v>370</v>
      </c>
    </row>
    <row r="29" spans="2:6" ht="30" customHeight="1">
      <c r="B29" s="491"/>
      <c r="C29" s="678" t="s">
        <v>371</v>
      </c>
      <c r="D29" s="679"/>
      <c r="E29" s="477" t="s">
        <v>333</v>
      </c>
      <c r="F29" s="478" t="s">
        <v>556</v>
      </c>
    </row>
    <row r="30" spans="2:6" ht="30" customHeight="1">
      <c r="B30" s="490"/>
      <c r="C30" s="682" t="s">
        <v>372</v>
      </c>
      <c r="D30" s="683"/>
      <c r="E30" s="477" t="s">
        <v>333</v>
      </c>
      <c r="F30" s="478" t="s">
        <v>557</v>
      </c>
    </row>
    <row r="31" spans="2:6" ht="30" customHeight="1">
      <c r="B31" s="568"/>
      <c r="C31" s="687" t="s">
        <v>373</v>
      </c>
      <c r="D31" s="688"/>
      <c r="E31" s="485" t="s">
        <v>368</v>
      </c>
      <c r="F31" s="486" t="s">
        <v>558</v>
      </c>
    </row>
    <row r="32" spans="2:6" ht="19.95" customHeight="1">
      <c r="B32" s="676" t="s">
        <v>374</v>
      </c>
      <c r="C32" s="677"/>
      <c r="D32" s="677"/>
      <c r="E32" s="487"/>
      <c r="F32" s="488"/>
    </row>
    <row r="33" spans="2:6" ht="49.95" customHeight="1">
      <c r="B33" s="492"/>
      <c r="C33" s="682" t="s">
        <v>375</v>
      </c>
      <c r="D33" s="683"/>
      <c r="E33" s="477" t="s">
        <v>333</v>
      </c>
      <c r="F33" s="478" t="s">
        <v>559</v>
      </c>
    </row>
    <row r="34" spans="2:6" ht="156" customHeight="1">
      <c r="B34" s="490"/>
      <c r="C34" s="682" t="s">
        <v>376</v>
      </c>
      <c r="D34" s="683"/>
      <c r="E34" s="477" t="s">
        <v>359</v>
      </c>
      <c r="F34" s="478" t="s">
        <v>679</v>
      </c>
    </row>
    <row r="35" spans="2:6" ht="70.05" customHeight="1">
      <c r="B35" s="491"/>
      <c r="C35" s="678" t="s">
        <v>377</v>
      </c>
      <c r="D35" s="684"/>
      <c r="E35" s="477" t="s">
        <v>368</v>
      </c>
      <c r="F35" s="478" t="s">
        <v>560</v>
      </c>
    </row>
    <row r="36" spans="2:6" ht="30" customHeight="1">
      <c r="B36" s="491"/>
      <c r="C36" s="678" t="s">
        <v>378</v>
      </c>
      <c r="D36" s="679"/>
      <c r="E36" s="477" t="s">
        <v>333</v>
      </c>
      <c r="F36" s="478" t="s">
        <v>561</v>
      </c>
    </row>
    <row r="37" spans="2:6" ht="30" customHeight="1">
      <c r="B37" s="491"/>
      <c r="C37" s="678" t="s">
        <v>379</v>
      </c>
      <c r="D37" s="679"/>
      <c r="E37" s="477" t="s">
        <v>333</v>
      </c>
      <c r="F37" s="478" t="s">
        <v>562</v>
      </c>
    </row>
    <row r="38" spans="2:6" ht="30" customHeight="1">
      <c r="B38" s="493"/>
      <c r="C38" s="680" t="s">
        <v>373</v>
      </c>
      <c r="D38" s="681"/>
      <c r="E38" s="485" t="s">
        <v>368</v>
      </c>
      <c r="F38" s="486" t="s">
        <v>563</v>
      </c>
    </row>
    <row r="39" spans="2:6" ht="19.95" customHeight="1">
      <c r="B39" s="676" t="s">
        <v>380</v>
      </c>
      <c r="C39" s="677"/>
      <c r="D39" s="677"/>
      <c r="E39" s="487"/>
      <c r="F39" s="488"/>
    </row>
    <row r="40" spans="2:6" ht="49.95" customHeight="1">
      <c r="B40" s="490"/>
      <c r="C40" s="682" t="s">
        <v>381</v>
      </c>
      <c r="D40" s="683"/>
      <c r="E40" s="477" t="s">
        <v>333</v>
      </c>
      <c r="F40" s="478" t="s">
        <v>564</v>
      </c>
    </row>
    <row r="41" spans="2:6" ht="138.6" customHeight="1">
      <c r="B41" s="490"/>
      <c r="C41" s="682" t="s">
        <v>376</v>
      </c>
      <c r="D41" s="683"/>
      <c r="E41" s="477" t="s">
        <v>368</v>
      </c>
      <c r="F41" s="478" t="s">
        <v>680</v>
      </c>
    </row>
    <row r="42" spans="2:6" ht="70.05" customHeight="1">
      <c r="B42" s="491"/>
      <c r="C42" s="678" t="s">
        <v>377</v>
      </c>
      <c r="D42" s="684"/>
      <c r="E42" s="477" t="s">
        <v>368</v>
      </c>
      <c r="F42" s="478" t="s">
        <v>560</v>
      </c>
    </row>
    <row r="43" spans="2:6" ht="40.049999999999997" customHeight="1">
      <c r="B43" s="492"/>
      <c r="C43" s="685" t="s">
        <v>373</v>
      </c>
      <c r="D43" s="686"/>
      <c r="E43" s="485" t="s">
        <v>368</v>
      </c>
      <c r="F43" s="486" t="s">
        <v>565</v>
      </c>
    </row>
    <row r="44" spans="2:6" ht="51" customHeight="1">
      <c r="B44" s="673" t="s">
        <v>382</v>
      </c>
      <c r="C44" s="674"/>
      <c r="D44" s="675"/>
      <c r="E44" s="482" t="s">
        <v>368</v>
      </c>
      <c r="F44" s="483" t="s">
        <v>566</v>
      </c>
    </row>
    <row r="45" spans="2:6" ht="19.95" customHeight="1">
      <c r="B45" s="676" t="s">
        <v>383</v>
      </c>
      <c r="C45" s="677"/>
      <c r="D45" s="677"/>
      <c r="E45" s="487"/>
      <c r="F45" s="488"/>
    </row>
    <row r="46" spans="2:6" ht="49.95" customHeight="1">
      <c r="B46" s="491"/>
      <c r="C46" s="678" t="s">
        <v>384</v>
      </c>
      <c r="D46" s="679"/>
      <c r="E46" s="477" t="s">
        <v>333</v>
      </c>
      <c r="F46" s="478" t="s">
        <v>567</v>
      </c>
    </row>
    <row r="47" spans="2:6" ht="49.95" customHeight="1">
      <c r="B47" s="493"/>
      <c r="C47" s="680" t="s">
        <v>385</v>
      </c>
      <c r="D47" s="681"/>
      <c r="E47" s="485" t="s">
        <v>333</v>
      </c>
      <c r="F47" s="486" t="s">
        <v>568</v>
      </c>
    </row>
  </sheetData>
  <mergeCells count="46">
    <mergeCell ref="B14:D14"/>
    <mergeCell ref="B3:D3"/>
    <mergeCell ref="B4:F4"/>
    <mergeCell ref="B5:D5"/>
    <mergeCell ref="B6:D6"/>
    <mergeCell ref="B7:D7"/>
    <mergeCell ref="B8:D8"/>
    <mergeCell ref="B9:D9"/>
    <mergeCell ref="B10:D10"/>
    <mergeCell ref="B11:D11"/>
    <mergeCell ref="B12:D12"/>
    <mergeCell ref="B13:D13"/>
    <mergeCell ref="C25:D25"/>
    <mergeCell ref="B15:D15"/>
    <mergeCell ref="E15:F15"/>
    <mergeCell ref="C16:D16"/>
    <mergeCell ref="C17:D17"/>
    <mergeCell ref="C18:D18"/>
    <mergeCell ref="B19:F19"/>
    <mergeCell ref="B20:D20"/>
    <mergeCell ref="B21:D21"/>
    <mergeCell ref="B22:D22"/>
    <mergeCell ref="B23:D23"/>
    <mergeCell ref="C24:D24"/>
    <mergeCell ref="C37:D37"/>
    <mergeCell ref="C26:D26"/>
    <mergeCell ref="C27:D27"/>
    <mergeCell ref="C28:D28"/>
    <mergeCell ref="C29:D29"/>
    <mergeCell ref="C30:D30"/>
    <mergeCell ref="C31:D31"/>
    <mergeCell ref="B32:D32"/>
    <mergeCell ref="C33:D33"/>
    <mergeCell ref="C34:D34"/>
    <mergeCell ref="C35:D35"/>
    <mergeCell ref="C36:D36"/>
    <mergeCell ref="B44:D44"/>
    <mergeCell ref="B45:D45"/>
    <mergeCell ref="C46:D46"/>
    <mergeCell ref="C47:D47"/>
    <mergeCell ref="C38:D38"/>
    <mergeCell ref="B39:D39"/>
    <mergeCell ref="C40:D40"/>
    <mergeCell ref="C41:D41"/>
    <mergeCell ref="C42:D42"/>
    <mergeCell ref="C43:D43"/>
  </mergeCells>
  <phoneticPr fontId="4"/>
  <conditionalFormatting sqref="E5:E14 E16:E18 E20:E22 E24:E47">
    <cfRule type="containsText" dxfId="36" priority="3" operator="containsText" text="入力必須">
      <formula>NOT(ISERROR(SEARCH("入力必須",E5)))</formula>
    </cfRule>
  </conditionalFormatting>
  <conditionalFormatting sqref="E5:E14 E16:E18 E20:E22 E24:E47">
    <cfRule type="containsText" dxfId="35" priority="2" operator="containsText" text="該当入力">
      <formula>NOT(ISERROR(SEARCH("該当入力",E5)))</formula>
    </cfRule>
  </conditionalFormatting>
  <conditionalFormatting sqref="E5:E14 E16:E18 E20:E47">
    <cfRule type="containsText" dxfId="34" priority="1" operator="containsText" text="選択入力">
      <formula>NOT(ISERROR(SEARCH("選択入力",E5)))</formula>
    </cfRule>
  </conditionalFormatting>
  <dataValidations count="2">
    <dataValidation type="list" allowBlank="1" showInputMessage="1" showErrorMessage="1" sqref="E5 E20" xr:uid="{CF95FA88-FA01-4EE4-B3BB-DBC9618DF500}">
      <formula1>"入力必須,自動入力,選択入力,該当入力,入力不要"</formula1>
    </dataValidation>
    <dataValidation type="list" allowBlank="1" showInputMessage="1" showErrorMessage="1" sqref="E6:E14 E16:E18 E21:E47" xr:uid="{ADEA4F83-D52C-46C1-B4EB-6CF5D30265A0}">
      <formula1>"入力必須,自動入力,選択入力,該当入力,自動入力及び入力必須,入力不要"</formula1>
    </dataValidation>
  </dataValidations>
  <pageMargins left="0.70866141732283472" right="0.70866141732283472" top="0.74803149606299213" bottom="0.74803149606299213" header="0.31496062992125984" footer="0.31496062992125984"/>
  <pageSetup paperSize="9" scale="72"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55DE4-8708-45F2-BF30-A6F3D86FB153}">
  <sheetPr>
    <tabColor rgb="FFFF0000"/>
    <pageSetUpPr fitToPage="1"/>
  </sheetPr>
  <dimension ref="B20:Z51"/>
  <sheetViews>
    <sheetView tabSelected="1" view="pageBreakPreview" zoomScale="79" zoomScaleNormal="100" zoomScaleSheetLayoutView="55" workbookViewId="0">
      <pane ySplit="19" topLeftCell="A20" activePane="bottomLeft" state="frozen"/>
      <selection activeCell="D38" sqref="D38"/>
      <selection pane="bottomLeft" activeCell="K26" sqref="K26"/>
    </sheetView>
  </sheetViews>
  <sheetFormatPr defaultRowHeight="13.2"/>
  <cols>
    <col min="1" max="1" width="2.77734375" customWidth="1"/>
    <col min="2" max="2" width="15" customWidth="1"/>
    <col min="3" max="3" width="11.109375" customWidth="1"/>
    <col min="4" max="4" width="15.44140625" customWidth="1"/>
    <col min="5" max="6" width="18.77734375" customWidth="1"/>
    <col min="7" max="7" width="6.77734375" customWidth="1"/>
    <col min="8" max="8" width="13.77734375" customWidth="1"/>
    <col min="9" max="10" width="10.6640625" customWidth="1"/>
    <col min="11" max="11" width="10.44140625" customWidth="1"/>
    <col min="12" max="12" width="15.77734375" customWidth="1"/>
    <col min="13" max="13" width="18.77734375" customWidth="1"/>
    <col min="14" max="14" width="6.77734375" customWidth="1"/>
    <col min="15" max="15" width="13.77734375" customWidth="1"/>
    <col min="16" max="17" width="6.77734375" customWidth="1"/>
    <col min="18" max="18" width="15.77734375" customWidth="1"/>
    <col min="19" max="19" width="18.77734375" customWidth="1"/>
    <col min="20" max="20" width="6.77734375" customWidth="1"/>
    <col min="21" max="21" width="13.77734375" customWidth="1"/>
    <col min="22" max="22" width="15.77734375" customWidth="1"/>
    <col min="23" max="23" width="10.6640625" customWidth="1"/>
    <col min="24" max="24" width="10.44140625" customWidth="1"/>
    <col min="25" max="25" width="10.6640625" customWidth="1"/>
    <col min="26" max="26" width="2.77734375" customWidth="1"/>
  </cols>
  <sheetData>
    <row r="20" spans="2:8" ht="16.2">
      <c r="B20" s="213" t="s">
        <v>237</v>
      </c>
    </row>
    <row r="21" spans="2:8" ht="19.95" customHeight="1" thickBot="1">
      <c r="B21" s="214" t="s">
        <v>238</v>
      </c>
    </row>
    <row r="22" spans="2:8" ht="15" customHeight="1">
      <c r="B22" s="762" t="s">
        <v>1</v>
      </c>
      <c r="C22" s="763"/>
      <c r="D22" s="751"/>
      <c r="E22" s="752"/>
      <c r="F22" s="752"/>
      <c r="G22" s="752"/>
      <c r="H22" s="753"/>
    </row>
    <row r="23" spans="2:8" ht="15" customHeight="1">
      <c r="B23" s="760" t="s">
        <v>239</v>
      </c>
      <c r="C23" s="761"/>
      <c r="D23" s="754"/>
      <c r="E23" s="755"/>
      <c r="F23" s="755"/>
      <c r="G23" s="755"/>
      <c r="H23" s="756"/>
    </row>
    <row r="24" spans="2:8" ht="15" customHeight="1">
      <c r="B24" s="760" t="s">
        <v>240</v>
      </c>
      <c r="C24" s="761"/>
      <c r="D24" s="754"/>
      <c r="E24" s="755"/>
      <c r="F24" s="755"/>
      <c r="G24" s="755"/>
      <c r="H24" s="756"/>
    </row>
    <row r="25" spans="2:8" ht="15" customHeight="1">
      <c r="B25" s="760" t="s">
        <v>241</v>
      </c>
      <c r="C25" s="761"/>
      <c r="D25" s="754"/>
      <c r="E25" s="755"/>
      <c r="F25" s="755"/>
      <c r="G25" s="755"/>
      <c r="H25" s="756"/>
    </row>
    <row r="26" spans="2:8" ht="15" customHeight="1" thickBot="1">
      <c r="B26" s="740" t="s">
        <v>242</v>
      </c>
      <c r="C26" s="741"/>
      <c r="D26" s="742"/>
      <c r="E26" s="743"/>
      <c r="F26" s="743"/>
      <c r="G26" s="743"/>
      <c r="H26" s="744"/>
    </row>
    <row r="27" spans="2:8" ht="15" customHeight="1">
      <c r="B27" s="762" t="s">
        <v>243</v>
      </c>
      <c r="C27" s="763"/>
      <c r="D27" s="751"/>
      <c r="E27" s="752"/>
      <c r="F27" s="752"/>
      <c r="G27" s="752"/>
      <c r="H27" s="753"/>
    </row>
    <row r="28" spans="2:8" ht="15" customHeight="1">
      <c r="B28" s="760" t="s">
        <v>244</v>
      </c>
      <c r="C28" s="761"/>
      <c r="D28" s="754"/>
      <c r="E28" s="755"/>
      <c r="F28" s="755"/>
      <c r="G28" s="755"/>
      <c r="H28" s="756"/>
    </row>
    <row r="29" spans="2:8" ht="15" customHeight="1">
      <c r="B29" s="760" t="s">
        <v>245</v>
      </c>
      <c r="C29" s="761"/>
      <c r="D29" s="754"/>
      <c r="E29" s="755"/>
      <c r="F29" s="755"/>
      <c r="G29" s="755"/>
      <c r="H29" s="756"/>
    </row>
    <row r="30" spans="2:8" ht="15" customHeight="1">
      <c r="B30" s="760" t="s">
        <v>246</v>
      </c>
      <c r="C30" s="761"/>
      <c r="D30" s="754"/>
      <c r="E30" s="755"/>
      <c r="F30" s="755"/>
      <c r="G30" s="755"/>
      <c r="H30" s="756"/>
    </row>
    <row r="31" spans="2:8" ht="15" customHeight="1" thickBot="1">
      <c r="B31" s="740" t="s">
        <v>242</v>
      </c>
      <c r="C31" s="741"/>
      <c r="D31" s="742"/>
      <c r="E31" s="743"/>
      <c r="F31" s="743"/>
      <c r="G31" s="743"/>
      <c r="H31" s="744"/>
    </row>
    <row r="32" spans="2:8" ht="15" customHeight="1">
      <c r="B32" s="745" t="s">
        <v>247</v>
      </c>
      <c r="C32" s="746"/>
      <c r="D32" s="215" t="s">
        <v>248</v>
      </c>
      <c r="E32" s="751"/>
      <c r="F32" s="752"/>
      <c r="G32" s="752"/>
      <c r="H32" s="753"/>
    </row>
    <row r="33" spans="2:26" ht="15" customHeight="1">
      <c r="B33" s="747"/>
      <c r="C33" s="748"/>
      <c r="D33" s="216" t="s">
        <v>249</v>
      </c>
      <c r="E33" s="754"/>
      <c r="F33" s="755"/>
      <c r="G33" s="755"/>
      <c r="H33" s="756"/>
    </row>
    <row r="34" spans="2:26" ht="15" customHeight="1" thickBot="1">
      <c r="B34" s="749"/>
      <c r="C34" s="750"/>
      <c r="D34" s="217" t="s">
        <v>250</v>
      </c>
      <c r="E34" s="757"/>
      <c r="F34" s="758"/>
      <c r="G34" s="758"/>
      <c r="H34" s="759"/>
    </row>
    <row r="35" spans="2:26" ht="15" customHeight="1">
      <c r="B35" s="218"/>
      <c r="C35" s="218"/>
      <c r="D35" s="218"/>
      <c r="E35" s="219"/>
      <c r="F35" s="219"/>
      <c r="G35" s="219"/>
      <c r="H35" s="219"/>
      <c r="O35" s="219"/>
      <c r="U35" s="219"/>
    </row>
    <row r="36" spans="2:26" ht="19.95" customHeight="1" thickBot="1">
      <c r="B36" s="214" t="s">
        <v>251</v>
      </c>
      <c r="C36" s="214"/>
      <c r="D36" s="214"/>
      <c r="E36" s="220"/>
      <c r="R36" t="s">
        <v>252</v>
      </c>
    </row>
    <row r="37" spans="2:26" ht="26.25" customHeight="1">
      <c r="B37" s="725" t="s">
        <v>253</v>
      </c>
      <c r="C37" s="727" t="s">
        <v>254</v>
      </c>
      <c r="D37" s="729" t="s">
        <v>255</v>
      </c>
      <c r="E37" s="731" t="s">
        <v>256</v>
      </c>
      <c r="F37" s="732"/>
      <c r="G37" s="732"/>
      <c r="H37" s="732"/>
      <c r="I37" s="732"/>
      <c r="J37" s="732"/>
      <c r="K37" s="732"/>
      <c r="L37" s="733"/>
      <c r="M37" s="734" t="s">
        <v>257</v>
      </c>
      <c r="N37" s="735"/>
      <c r="O37" s="735"/>
      <c r="P37" s="735"/>
      <c r="Q37" s="735"/>
      <c r="R37" s="736"/>
      <c r="S37" s="737" t="s">
        <v>258</v>
      </c>
      <c r="T37" s="738"/>
      <c r="U37" s="738"/>
      <c r="V37" s="739"/>
      <c r="W37" s="711" t="s">
        <v>259</v>
      </c>
      <c r="X37" s="713" t="s">
        <v>260</v>
      </c>
      <c r="Y37" s="714"/>
    </row>
    <row r="38" spans="2:26" ht="70.05" customHeight="1">
      <c r="B38" s="726"/>
      <c r="C38" s="728"/>
      <c r="D38" s="730"/>
      <c r="E38" s="221" t="s">
        <v>261</v>
      </c>
      <c r="F38" s="221" t="s">
        <v>262</v>
      </c>
      <c r="G38" s="586" t="s">
        <v>263</v>
      </c>
      <c r="H38" s="586" t="s">
        <v>264</v>
      </c>
      <c r="I38" s="586" t="s">
        <v>265</v>
      </c>
      <c r="J38" s="222" t="s">
        <v>266</v>
      </c>
      <c r="K38" s="222" t="s">
        <v>267</v>
      </c>
      <c r="L38" s="223" t="s">
        <v>268</v>
      </c>
      <c r="M38" s="224" t="s">
        <v>269</v>
      </c>
      <c r="N38" s="586" t="s">
        <v>263</v>
      </c>
      <c r="O38" s="586" t="s">
        <v>270</v>
      </c>
      <c r="P38" s="222" t="s">
        <v>118</v>
      </c>
      <c r="Q38" s="222" t="s">
        <v>119</v>
      </c>
      <c r="R38" s="225" t="s">
        <v>268</v>
      </c>
      <c r="S38" s="224" t="s">
        <v>271</v>
      </c>
      <c r="T38" s="586" t="s">
        <v>263</v>
      </c>
      <c r="U38" s="586" t="s">
        <v>270</v>
      </c>
      <c r="V38" s="225" t="s">
        <v>272</v>
      </c>
      <c r="W38" s="712"/>
      <c r="X38" s="226" t="s">
        <v>273</v>
      </c>
      <c r="Y38" s="227" t="s">
        <v>274</v>
      </c>
    </row>
    <row r="39" spans="2:26" ht="49.95" customHeight="1" thickBot="1">
      <c r="B39" s="447">
        <f>D22</f>
        <v>0</v>
      </c>
      <c r="C39" s="228"/>
      <c r="D39" s="448"/>
      <c r="E39" s="617"/>
      <c r="F39" s="449"/>
      <c r="G39" s="457"/>
      <c r="H39" s="450"/>
      <c r="I39" s="451"/>
      <c r="J39" s="451"/>
      <c r="K39" s="451"/>
      <c r="L39" s="452"/>
      <c r="M39" s="453"/>
      <c r="N39" s="457"/>
      <c r="O39" s="450"/>
      <c r="P39" s="450"/>
      <c r="Q39" s="450"/>
      <c r="R39" s="454"/>
      <c r="S39" s="453"/>
      <c r="T39" s="457"/>
      <c r="U39" s="450"/>
      <c r="V39" s="454"/>
      <c r="W39" s="671">
        <v>0.107</v>
      </c>
      <c r="X39" s="455"/>
      <c r="Y39" s="456"/>
    </row>
    <row r="40" spans="2:26" ht="15" customHeight="1"/>
    <row r="41" spans="2:26">
      <c r="B41" s="229" t="s">
        <v>275</v>
      </c>
      <c r="C41" s="229"/>
      <c r="D41" s="229"/>
      <c r="J41" s="230" t="s">
        <v>276</v>
      </c>
      <c r="K41" s="230"/>
      <c r="L41" s="230"/>
      <c r="R41" s="231" t="s">
        <v>277</v>
      </c>
      <c r="S41" s="231"/>
      <c r="T41" s="231"/>
    </row>
    <row r="42" spans="2:26" ht="113.25" customHeight="1">
      <c r="B42" s="715" t="s">
        <v>675</v>
      </c>
      <c r="C42" s="716"/>
      <c r="D42" s="716"/>
      <c r="E42" s="716"/>
      <c r="F42" s="716"/>
      <c r="G42" s="716"/>
      <c r="H42" s="716"/>
      <c r="I42" s="716"/>
      <c r="J42" s="715" t="s">
        <v>677</v>
      </c>
      <c r="K42" s="716"/>
      <c r="L42" s="716"/>
      <c r="M42" s="716"/>
      <c r="N42" s="716"/>
      <c r="O42" s="716"/>
      <c r="P42" s="716"/>
      <c r="Q42" s="716"/>
      <c r="R42" s="719" t="s">
        <v>676</v>
      </c>
      <c r="S42" s="720"/>
      <c r="T42" s="720"/>
      <c r="U42" s="720"/>
      <c r="V42" s="720"/>
      <c r="W42" s="720"/>
      <c r="X42" s="720"/>
      <c r="Y42" s="721"/>
    </row>
    <row r="43" spans="2:26" ht="51.6" customHeight="1">
      <c r="B43" s="717"/>
      <c r="C43" s="718"/>
      <c r="D43" s="718"/>
      <c r="E43" s="718"/>
      <c r="F43" s="718"/>
      <c r="G43" s="718"/>
      <c r="H43" s="718"/>
      <c r="I43" s="718"/>
      <c r="J43" s="717"/>
      <c r="K43" s="718"/>
      <c r="L43" s="718"/>
      <c r="M43" s="718"/>
      <c r="N43" s="718"/>
      <c r="O43" s="718"/>
      <c r="P43" s="718"/>
      <c r="Q43" s="718"/>
      <c r="R43" s="722"/>
      <c r="S43" s="723"/>
      <c r="T43" s="723"/>
      <c r="U43" s="723"/>
      <c r="V43" s="723"/>
      <c r="W43" s="723"/>
      <c r="X43" s="723"/>
      <c r="Y43" s="724"/>
    </row>
    <row r="44" spans="2:26">
      <c r="W44" s="205"/>
      <c r="X44" s="205"/>
      <c r="Y44" s="205"/>
      <c r="Z44" s="205"/>
    </row>
    <row r="45" spans="2:26">
      <c r="W45" s="205"/>
      <c r="X45" s="205"/>
      <c r="Y45" s="205"/>
      <c r="Z45" s="205"/>
    </row>
    <row r="46" spans="2:26">
      <c r="W46" s="205"/>
      <c r="X46" s="205"/>
      <c r="Y46" s="205"/>
      <c r="Z46" s="205"/>
    </row>
    <row r="47" spans="2:26">
      <c r="W47" s="205"/>
      <c r="X47" s="205"/>
      <c r="Y47" s="205"/>
      <c r="Z47" s="205"/>
    </row>
    <row r="48" spans="2:26">
      <c r="W48" s="205"/>
      <c r="X48" s="205"/>
      <c r="Y48" s="205"/>
      <c r="Z48" s="205"/>
    </row>
    <row r="49" spans="23:26">
      <c r="W49" s="205"/>
      <c r="X49" s="205"/>
      <c r="Y49" s="205"/>
      <c r="Z49" s="205"/>
    </row>
    <row r="50" spans="23:26">
      <c r="W50" s="205"/>
      <c r="X50" s="205"/>
      <c r="Y50" s="205"/>
      <c r="Z50" s="205"/>
    </row>
    <row r="51" spans="23:26">
      <c r="W51" s="205"/>
      <c r="X51" s="205"/>
      <c r="Y51" s="205"/>
      <c r="Z51" s="205"/>
    </row>
  </sheetData>
  <sheetProtection formatCells="0"/>
  <mergeCells count="35">
    <mergeCell ref="B22:C22"/>
    <mergeCell ref="D22:H22"/>
    <mergeCell ref="B23:C23"/>
    <mergeCell ref="D23:H23"/>
    <mergeCell ref="B24:C24"/>
    <mergeCell ref="D24:H24"/>
    <mergeCell ref="B25:C25"/>
    <mergeCell ref="D25:H25"/>
    <mergeCell ref="B26:C26"/>
    <mergeCell ref="D26:H26"/>
    <mergeCell ref="B27:C27"/>
    <mergeCell ref="D27:H27"/>
    <mergeCell ref="B28:C28"/>
    <mergeCell ref="D28:H28"/>
    <mergeCell ref="B29:C29"/>
    <mergeCell ref="D29:H29"/>
    <mergeCell ref="B30:C30"/>
    <mergeCell ref="D30:H30"/>
    <mergeCell ref="B31:C31"/>
    <mergeCell ref="D31:H31"/>
    <mergeCell ref="B32:C34"/>
    <mergeCell ref="E32:H32"/>
    <mergeCell ref="E33:H33"/>
    <mergeCell ref="E34:H34"/>
    <mergeCell ref="W37:W38"/>
    <mergeCell ref="X37:Y37"/>
    <mergeCell ref="B42:I43"/>
    <mergeCell ref="J42:Q43"/>
    <mergeCell ref="R42:Y43"/>
    <mergeCell ref="B37:B38"/>
    <mergeCell ref="C37:C38"/>
    <mergeCell ref="D37:D38"/>
    <mergeCell ref="E37:L37"/>
    <mergeCell ref="M37:R37"/>
    <mergeCell ref="S37:V37"/>
  </mergeCells>
  <phoneticPr fontId="4"/>
  <conditionalFormatting sqref="W39">
    <cfRule type="containsBlanks" dxfId="33" priority="1">
      <formula>LEN(TRIM(W39))=0</formula>
    </cfRule>
  </conditionalFormatting>
  <dataValidations xWindow="1542" yWindow="844" count="8">
    <dataValidation type="list" allowBlank="1" showInputMessage="1" showErrorMessage="1" sqref="G39 N39 T39" xr:uid="{2A1B3889-0DE9-4814-B077-49BC09BE1B12}">
      <formula1>"あり,なし"</formula1>
    </dataValidation>
    <dataValidation type="list" allowBlank="1" showInputMessage="1" showErrorMessage="1" sqref="C39" xr:uid="{6C692F76-11D7-4F5C-9F53-2F22EB7EF03D}">
      <formula1>"保育所,幼稚園,小規模保育事業,家庭的保育事業,認定こども園"</formula1>
    </dataValidation>
    <dataValidation allowBlank="1" showInputMessage="1" showErrorMessage="1" promptTitle="新規事由ありの場合のみ" prompt="N39セルに新規事由「あり」を入力した場合のみ、_x000a_人件費改定前の単価を用いて算出した額を入力してください。" sqref="O39" xr:uid="{A00237B4-9C3B-4388-A4F8-57923C3F76DB}"/>
    <dataValidation allowBlank="1" showInputMessage="1" showErrorMessage="1" promptTitle="新規事由ありの場合" prompt="T39セルに新規事由「あり」を入力した場合のみ、_x000a_人件費改定前の単価を用いて算出した額を入力してください" sqref="U39" xr:uid="{EE1079FA-CB2C-4566-85D3-122E62FCCFF1}"/>
    <dataValidation allowBlank="1" showInputMessage="1" showErrorMessage="1" promptTitle="新規事由のありの場合" prompt="G39セルに新規事由「あり」を入力した場合のみ、_x000a_人件費改定前の単価を用いて算出した額を入力してください。" sqref="H39" xr:uid="{C628FDE1-630C-41AE-A895-08855FA81B6C}"/>
    <dataValidation type="decimal" errorStyle="warning" allowBlank="1" showInputMessage="1" showErrorMessage="1" error="一般的な社会保険料は１５％です。" promptTitle="加算当年度の社会保険料率" prompt="令和6年度の標準的な社会保険料率は15％前後です。_x000a_これを大幅に超える記載がある場合、聞取りをする場合があります。" sqref="Y39" xr:uid="{A71D8335-7404-4EC2-A129-25C80928F17C}">
      <formula1>0.1</formula1>
      <formula2>0.19</formula2>
    </dataValidation>
    <dataValidation type="decimal" errorStyle="warning" allowBlank="1" showInputMessage="1" showErrorMessage="1" error="一般的な社会保険料は１５％です。" promptTitle="基準年度の社会保険料率" prompt="令和5年度の標準的な社会保険料率は15％前後です。_x000a_これを大幅に超える記載がある場合、聞取りをする場合があります。" sqref="X39" xr:uid="{53BEDBCF-635C-4338-947C-ACB35CEC4D0E}">
      <formula1>0.1</formula1>
      <formula2>0.19</formula2>
    </dataValidation>
    <dataValidation allowBlank="1" showInputMessage="1" showErrorMessage="1" promptTitle="改定率" prompt="令和6年度の人勧分の増額改定率は10.7％です。" sqref="W39" xr:uid="{43420436-A05C-457F-A2C5-BBE20FDFBC3F}"/>
  </dataValidations>
  <pageMargins left="0.70866141732283472" right="0.70866141732283472" top="0.74803149606299213" bottom="0.74803149606299213" header="0.31496062992125984" footer="0.31496062992125984"/>
  <pageSetup paperSize="9" scale="4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14</xdr:col>
                    <xdr:colOff>868680</xdr:colOff>
                    <xdr:row>1</xdr:row>
                    <xdr:rowOff>160020</xdr:rowOff>
                  </from>
                  <to>
                    <xdr:col>15</xdr:col>
                    <xdr:colOff>167640</xdr:colOff>
                    <xdr:row>3</xdr:row>
                    <xdr:rowOff>114300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5</xdr:col>
                    <xdr:colOff>1135380</xdr:colOff>
                    <xdr:row>0</xdr:row>
                    <xdr:rowOff>76200</xdr:rowOff>
                  </from>
                  <to>
                    <xdr:col>6</xdr:col>
                    <xdr:colOff>76200</xdr:colOff>
                    <xdr:row>2</xdr:row>
                    <xdr:rowOff>22860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12</xdr:col>
                    <xdr:colOff>53340</xdr:colOff>
                    <xdr:row>17</xdr:row>
                    <xdr:rowOff>68580</xdr:rowOff>
                  </from>
                  <to>
                    <xdr:col>12</xdr:col>
                    <xdr:colOff>320040</xdr:colOff>
                    <xdr:row>18</xdr:row>
                    <xdr:rowOff>129540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4</xdr:col>
                    <xdr:colOff>441960</xdr:colOff>
                    <xdr:row>13</xdr:row>
                    <xdr:rowOff>91440</xdr:rowOff>
                  </from>
                  <to>
                    <xdr:col>4</xdr:col>
                    <xdr:colOff>678180</xdr:colOff>
                    <xdr:row>15</xdr:row>
                    <xdr:rowOff>45720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19</xdr:col>
                    <xdr:colOff>30480</xdr:colOff>
                    <xdr:row>6</xdr:row>
                    <xdr:rowOff>53340</xdr:rowOff>
                  </from>
                  <to>
                    <xdr:col>19</xdr:col>
                    <xdr:colOff>274320</xdr:colOff>
                    <xdr:row>7</xdr:row>
                    <xdr:rowOff>160020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CB0CB-561D-4071-BD4B-53521C6C078E}">
  <sheetPr>
    <tabColor rgb="FF92D050"/>
    <pageSetUpPr fitToPage="1"/>
  </sheetPr>
  <dimension ref="A1:R83"/>
  <sheetViews>
    <sheetView showGridLines="0" view="pageBreakPreview" zoomScale="62" zoomScaleNormal="80" zoomScaleSheetLayoutView="62" workbookViewId="0">
      <selection activeCell="C1" sqref="C1"/>
    </sheetView>
  </sheetViews>
  <sheetFormatPr defaultRowHeight="13.2"/>
  <cols>
    <col min="1" max="2" width="2.77734375" customWidth="1"/>
    <col min="3" max="3" width="20.77734375" customWidth="1"/>
    <col min="4" max="4" width="15.77734375" customWidth="1"/>
    <col min="5" max="5" width="10.77734375" customWidth="1"/>
    <col min="6" max="6" width="83.21875" customWidth="1"/>
  </cols>
  <sheetData>
    <row r="1" spans="2:10" ht="21">
      <c r="B1" s="473" t="s">
        <v>386</v>
      </c>
      <c r="C1" s="220"/>
      <c r="D1" s="474"/>
      <c r="E1" s="475"/>
      <c r="F1" s="474"/>
    </row>
    <row r="2" spans="2:10">
      <c r="B2" s="474"/>
      <c r="C2" s="474"/>
      <c r="D2" s="474"/>
      <c r="E2" s="475"/>
      <c r="F2" s="474"/>
    </row>
    <row r="3" spans="2:10" s="220" customFormat="1" ht="19.95" customHeight="1">
      <c r="B3" s="214" t="s">
        <v>387</v>
      </c>
      <c r="C3" s="214"/>
      <c r="E3" s="494"/>
      <c r="J3" s="214"/>
    </row>
    <row r="4" spans="2:10">
      <c r="B4" s="703" t="s">
        <v>329</v>
      </c>
      <c r="C4" s="703"/>
      <c r="D4" s="704"/>
      <c r="E4" s="569" t="s">
        <v>330</v>
      </c>
      <c r="F4" s="570" t="s">
        <v>331</v>
      </c>
    </row>
    <row r="5" spans="2:10" ht="19.95" customHeight="1">
      <c r="B5" s="571" t="s">
        <v>569</v>
      </c>
      <c r="C5" s="572"/>
      <c r="D5" s="572"/>
      <c r="E5" s="572"/>
      <c r="F5" s="573"/>
      <c r="J5" s="574"/>
    </row>
    <row r="6" spans="2:10" ht="40.049999999999997" customHeight="1">
      <c r="B6" s="702" t="s">
        <v>650</v>
      </c>
      <c r="C6" s="788"/>
      <c r="D6" s="788"/>
      <c r="E6" s="495" t="s">
        <v>356</v>
      </c>
      <c r="F6" s="483" t="s">
        <v>388</v>
      </c>
      <c r="J6" s="574"/>
    </row>
    <row r="7" spans="2:10" ht="40.049999999999997" customHeight="1">
      <c r="B7" s="676" t="s">
        <v>570</v>
      </c>
      <c r="C7" s="677"/>
      <c r="D7" s="791"/>
      <c r="E7" s="496" t="s">
        <v>356</v>
      </c>
      <c r="F7" s="488" t="s">
        <v>571</v>
      </c>
      <c r="J7" s="574"/>
    </row>
    <row r="8" spans="2:10" ht="40.049999999999997" customHeight="1">
      <c r="B8" s="497"/>
      <c r="C8" s="687" t="s">
        <v>389</v>
      </c>
      <c r="D8" s="688"/>
      <c r="E8" s="485" t="s">
        <v>356</v>
      </c>
      <c r="F8" s="486" t="s">
        <v>572</v>
      </c>
    </row>
    <row r="9" spans="2:10" ht="19.95" customHeight="1">
      <c r="B9" s="498" t="s">
        <v>651</v>
      </c>
      <c r="C9" s="499"/>
      <c r="D9" s="499"/>
      <c r="E9" s="500"/>
      <c r="F9" s="501"/>
    </row>
    <row r="10" spans="2:10" ht="63" customHeight="1">
      <c r="B10" s="566"/>
      <c r="C10" s="678" t="s">
        <v>390</v>
      </c>
      <c r="D10" s="679"/>
      <c r="E10" s="502" t="s">
        <v>391</v>
      </c>
      <c r="F10" s="478" t="s">
        <v>671</v>
      </c>
    </row>
    <row r="11" spans="2:10" ht="40.049999999999997" customHeight="1">
      <c r="B11" s="568"/>
      <c r="C11" s="790" t="s">
        <v>392</v>
      </c>
      <c r="D11" s="700"/>
      <c r="E11" s="495" t="s">
        <v>368</v>
      </c>
      <c r="F11" s="483" t="s">
        <v>573</v>
      </c>
    </row>
    <row r="12" spans="2:10" ht="19.95" customHeight="1">
      <c r="B12" s="492" t="s">
        <v>393</v>
      </c>
      <c r="E12" s="638"/>
      <c r="F12" s="503"/>
    </row>
    <row r="13" spans="2:10" ht="40.049999999999997" customHeight="1">
      <c r="B13" s="492"/>
      <c r="C13" s="504" t="s">
        <v>394</v>
      </c>
      <c r="D13" s="505"/>
      <c r="E13" s="502" t="s">
        <v>359</v>
      </c>
      <c r="F13" s="478" t="s">
        <v>574</v>
      </c>
    </row>
    <row r="14" spans="2:10" ht="49.95" customHeight="1">
      <c r="B14" s="493"/>
      <c r="C14" s="506" t="s">
        <v>396</v>
      </c>
      <c r="D14" s="507"/>
      <c r="E14" s="495" t="s">
        <v>395</v>
      </c>
      <c r="F14" s="483" t="s">
        <v>575</v>
      </c>
    </row>
    <row r="15" spans="2:10" ht="19.95" customHeight="1">
      <c r="B15" s="571" t="s">
        <v>397</v>
      </c>
      <c r="C15" s="575"/>
      <c r="D15" s="575"/>
      <c r="E15" s="575"/>
      <c r="F15" s="576"/>
    </row>
    <row r="16" spans="2:10" ht="69" customHeight="1">
      <c r="B16" s="771" t="s">
        <v>398</v>
      </c>
      <c r="C16" s="772"/>
      <c r="D16" s="697"/>
      <c r="E16" s="476" t="s">
        <v>356</v>
      </c>
      <c r="F16" s="567" t="s">
        <v>399</v>
      </c>
    </row>
    <row r="17" spans="2:6" ht="87" customHeight="1">
      <c r="B17" s="698" t="s">
        <v>400</v>
      </c>
      <c r="C17" s="679"/>
      <c r="D17" s="683"/>
      <c r="E17" s="502" t="s">
        <v>356</v>
      </c>
      <c r="F17" s="478" t="s">
        <v>401</v>
      </c>
    </row>
    <row r="18" spans="2:6" ht="40.049999999999997" customHeight="1">
      <c r="B18" s="702" t="s">
        <v>402</v>
      </c>
      <c r="C18" s="788"/>
      <c r="D18" s="788"/>
      <c r="E18" s="495" t="s">
        <v>368</v>
      </c>
      <c r="F18" s="483" t="s">
        <v>576</v>
      </c>
    </row>
    <row r="19" spans="2:6" ht="19.95" customHeight="1">
      <c r="B19" s="571" t="s">
        <v>403</v>
      </c>
      <c r="C19" s="575"/>
      <c r="D19" s="575"/>
      <c r="E19" s="575"/>
      <c r="F19" s="576"/>
    </row>
    <row r="20" spans="2:6" ht="30" customHeight="1">
      <c r="B20" s="771" t="s">
        <v>464</v>
      </c>
      <c r="C20" s="772"/>
      <c r="D20" s="697"/>
      <c r="E20" s="476" t="s">
        <v>356</v>
      </c>
      <c r="F20" s="789" t="s">
        <v>577</v>
      </c>
    </row>
    <row r="21" spans="2:6" ht="30" customHeight="1">
      <c r="B21" s="698" t="s">
        <v>404</v>
      </c>
      <c r="C21" s="679"/>
      <c r="D21" s="683"/>
      <c r="E21" s="502" t="s">
        <v>356</v>
      </c>
      <c r="F21" s="789"/>
    </row>
    <row r="22" spans="2:6" ht="30" customHeight="1">
      <c r="B22" s="706" t="s">
        <v>405</v>
      </c>
      <c r="C22" s="706"/>
      <c r="D22" s="698"/>
      <c r="E22" s="502" t="s">
        <v>356</v>
      </c>
      <c r="F22" s="789"/>
    </row>
    <row r="23" spans="2:6" ht="30" customHeight="1">
      <c r="B23" s="706" t="s">
        <v>578</v>
      </c>
      <c r="C23" s="710"/>
      <c r="D23" s="707"/>
      <c r="E23" s="502" t="s">
        <v>356</v>
      </c>
      <c r="F23" s="789"/>
    </row>
    <row r="24" spans="2:6" ht="30" customHeight="1">
      <c r="B24" s="706" t="s">
        <v>406</v>
      </c>
      <c r="C24" s="706"/>
      <c r="D24" s="698"/>
      <c r="E24" s="502" t="s">
        <v>356</v>
      </c>
      <c r="F24" s="789"/>
    </row>
    <row r="25" spans="2:6" ht="30" customHeight="1">
      <c r="B25" s="706" t="s">
        <v>629</v>
      </c>
      <c r="C25" s="706"/>
      <c r="D25" s="698"/>
      <c r="E25" s="502" t="s">
        <v>356</v>
      </c>
      <c r="F25" s="789"/>
    </row>
    <row r="26" spans="2:6" ht="30" customHeight="1">
      <c r="B26" s="706" t="s">
        <v>407</v>
      </c>
      <c r="C26" s="706"/>
      <c r="D26" s="698"/>
      <c r="E26" s="502" t="s">
        <v>356</v>
      </c>
      <c r="F26" s="789"/>
    </row>
    <row r="27" spans="2:6" ht="49.95" customHeight="1">
      <c r="B27" s="706" t="s">
        <v>408</v>
      </c>
      <c r="C27" s="706"/>
      <c r="D27" s="698"/>
      <c r="E27" s="502" t="s">
        <v>356</v>
      </c>
      <c r="F27" s="789"/>
    </row>
    <row r="28" spans="2:6" ht="30" customHeight="1">
      <c r="B28" s="706" t="s">
        <v>409</v>
      </c>
      <c r="C28" s="706"/>
      <c r="D28" s="698"/>
      <c r="E28" s="502" t="s">
        <v>356</v>
      </c>
      <c r="F28" s="789"/>
    </row>
    <row r="29" spans="2:6" ht="40.049999999999997" customHeight="1">
      <c r="B29" s="701" t="s">
        <v>630</v>
      </c>
      <c r="C29" s="701"/>
      <c r="D29" s="699"/>
      <c r="E29" s="495" t="s">
        <v>356</v>
      </c>
      <c r="F29" s="545" t="s">
        <v>410</v>
      </c>
    </row>
    <row r="30" spans="2:6" ht="19.95" customHeight="1">
      <c r="B30" s="571" t="s">
        <v>411</v>
      </c>
      <c r="C30" s="575"/>
      <c r="D30" s="575"/>
      <c r="E30" s="575"/>
      <c r="F30" s="576"/>
    </row>
    <row r="31" spans="2:6" ht="19.95" customHeight="1">
      <c r="B31" s="786" t="s">
        <v>412</v>
      </c>
      <c r="C31" s="786"/>
      <c r="D31" s="771"/>
      <c r="E31" s="476" t="s">
        <v>356</v>
      </c>
      <c r="F31" s="773" t="s">
        <v>413</v>
      </c>
    </row>
    <row r="32" spans="2:6" ht="19.95" customHeight="1">
      <c r="B32" s="706" t="s">
        <v>414</v>
      </c>
      <c r="C32" s="706"/>
      <c r="D32" s="698"/>
      <c r="E32" s="502" t="s">
        <v>356</v>
      </c>
      <c r="F32" s="773"/>
    </row>
    <row r="33" spans="2:6" ht="19.95" customHeight="1">
      <c r="B33" s="706" t="s">
        <v>415</v>
      </c>
      <c r="C33" s="706"/>
      <c r="D33" s="698"/>
      <c r="E33" s="502" t="s">
        <v>356</v>
      </c>
      <c r="F33" s="773"/>
    </row>
    <row r="34" spans="2:6" ht="19.95" customHeight="1">
      <c r="B34" s="701" t="s">
        <v>416</v>
      </c>
      <c r="C34" s="701"/>
      <c r="D34" s="699"/>
      <c r="E34" s="495" t="s">
        <v>356</v>
      </c>
      <c r="F34" s="787"/>
    </row>
    <row r="35" spans="2:6" ht="19.95" customHeight="1">
      <c r="B35" s="571" t="s">
        <v>417</v>
      </c>
      <c r="C35" s="575"/>
      <c r="D35" s="575"/>
      <c r="E35" s="575"/>
      <c r="F35" s="576"/>
    </row>
    <row r="36" spans="2:6" ht="121.8" customHeight="1">
      <c r="B36" s="786" t="s">
        <v>418</v>
      </c>
      <c r="C36" s="786"/>
      <c r="D36" s="771"/>
      <c r="E36" s="476" t="s">
        <v>356</v>
      </c>
      <c r="F36" s="567" t="s">
        <v>579</v>
      </c>
    </row>
    <row r="37" spans="2:6" ht="30" customHeight="1">
      <c r="B37" s="568"/>
      <c r="C37" s="687" t="s">
        <v>419</v>
      </c>
      <c r="D37" s="784"/>
      <c r="E37" s="508" t="s">
        <v>359</v>
      </c>
      <c r="F37" s="486" t="s">
        <v>420</v>
      </c>
    </row>
    <row r="38" spans="2:6" ht="19.95" customHeight="1">
      <c r="B38" s="676" t="s">
        <v>421</v>
      </c>
      <c r="C38" s="677"/>
      <c r="D38" s="677"/>
      <c r="E38" s="509"/>
      <c r="F38" s="488"/>
    </row>
    <row r="39" spans="2:6" ht="40.049999999999997" customHeight="1">
      <c r="B39" s="566"/>
      <c r="C39" s="678" t="s">
        <v>390</v>
      </c>
      <c r="D39" s="679"/>
      <c r="E39" s="502" t="s">
        <v>391</v>
      </c>
      <c r="F39" s="478" t="s">
        <v>422</v>
      </c>
    </row>
    <row r="40" spans="2:6" ht="40.049999999999997" customHeight="1">
      <c r="B40" s="568"/>
      <c r="C40" s="687" t="s">
        <v>392</v>
      </c>
      <c r="D40" s="784"/>
      <c r="E40" s="508" t="s">
        <v>368</v>
      </c>
      <c r="F40" s="486" t="s">
        <v>580</v>
      </c>
    </row>
    <row r="41" spans="2:6" ht="49.95" customHeight="1">
      <c r="B41" s="676" t="s">
        <v>423</v>
      </c>
      <c r="C41" s="677"/>
      <c r="D41" s="677"/>
      <c r="E41" s="509" t="s">
        <v>359</v>
      </c>
      <c r="F41" s="488" t="s">
        <v>631</v>
      </c>
    </row>
    <row r="42" spans="2:6" ht="89.4" customHeight="1">
      <c r="B42" s="493"/>
      <c r="C42" s="680" t="s">
        <v>396</v>
      </c>
      <c r="D42" s="785"/>
      <c r="E42" s="508" t="s">
        <v>368</v>
      </c>
      <c r="F42" s="486" t="s">
        <v>581</v>
      </c>
    </row>
    <row r="43" spans="2:6" ht="19.95" customHeight="1">
      <c r="B43" s="560"/>
      <c r="C43" s="560"/>
      <c r="D43" s="560"/>
      <c r="E43" s="510"/>
      <c r="F43" s="559"/>
    </row>
    <row r="44" spans="2:6" s="220" customFormat="1" ht="19.95" customHeight="1">
      <c r="B44" s="511" t="s">
        <v>424</v>
      </c>
      <c r="C44" s="511"/>
      <c r="D44" s="512"/>
      <c r="E44" s="561"/>
      <c r="F44" s="512"/>
    </row>
    <row r="45" spans="2:6">
      <c r="B45" s="703" t="s">
        <v>329</v>
      </c>
      <c r="C45" s="703"/>
      <c r="D45" s="704"/>
      <c r="E45" s="569" t="s">
        <v>330</v>
      </c>
      <c r="F45" s="570" t="s">
        <v>331</v>
      </c>
    </row>
    <row r="46" spans="2:6" ht="79.8" customHeight="1">
      <c r="B46" s="786" t="s">
        <v>425</v>
      </c>
      <c r="C46" s="786"/>
      <c r="D46" s="771"/>
      <c r="E46" s="476" t="s">
        <v>333</v>
      </c>
      <c r="F46" s="567" t="s">
        <v>582</v>
      </c>
    </row>
    <row r="47" spans="2:6" ht="40.049999999999997" customHeight="1">
      <c r="B47" s="706" t="s">
        <v>426</v>
      </c>
      <c r="C47" s="706"/>
      <c r="D47" s="698"/>
      <c r="E47" s="502" t="s">
        <v>359</v>
      </c>
      <c r="F47" s="478" t="s">
        <v>583</v>
      </c>
    </row>
    <row r="48" spans="2:6" ht="135.6" customHeight="1">
      <c r="B48" s="698" t="s">
        <v>427</v>
      </c>
      <c r="C48" s="679"/>
      <c r="D48" s="679"/>
      <c r="E48" s="502" t="s">
        <v>333</v>
      </c>
      <c r="F48" s="478" t="s">
        <v>663</v>
      </c>
    </row>
    <row r="49" spans="2:18" ht="40.049999999999997" customHeight="1">
      <c r="B49" s="706" t="s">
        <v>432</v>
      </c>
      <c r="C49" s="706"/>
      <c r="D49" s="698"/>
      <c r="E49" s="502" t="s">
        <v>333</v>
      </c>
      <c r="F49" s="478" t="s">
        <v>584</v>
      </c>
    </row>
    <row r="50" spans="2:18" ht="40.049999999999997" customHeight="1">
      <c r="B50" s="706" t="s">
        <v>428</v>
      </c>
      <c r="C50" s="706"/>
      <c r="D50" s="698"/>
      <c r="E50" s="502" t="s">
        <v>359</v>
      </c>
      <c r="F50" s="478" t="s">
        <v>429</v>
      </c>
    </row>
    <row r="51" spans="2:18" ht="68.400000000000006" customHeight="1">
      <c r="B51" s="706" t="s">
        <v>430</v>
      </c>
      <c r="C51" s="706"/>
      <c r="D51" s="698"/>
      <c r="E51" s="502" t="s">
        <v>333</v>
      </c>
      <c r="F51" s="478" t="s">
        <v>431</v>
      </c>
    </row>
    <row r="52" spans="2:18" ht="40.049999999999997" customHeight="1">
      <c r="B52" s="701" t="s">
        <v>433</v>
      </c>
      <c r="C52" s="701"/>
      <c r="D52" s="699"/>
      <c r="E52" s="495" t="s">
        <v>359</v>
      </c>
      <c r="F52" s="483" t="s">
        <v>434</v>
      </c>
    </row>
    <row r="53" spans="2:18" ht="19.95" customHeight="1">
      <c r="B53" s="768" t="s">
        <v>34</v>
      </c>
      <c r="C53" s="769"/>
      <c r="D53" s="769"/>
      <c r="E53" s="769"/>
      <c r="F53" s="770"/>
    </row>
    <row r="54" spans="2:18" ht="19.95" customHeight="1">
      <c r="B54" s="779" t="s">
        <v>435</v>
      </c>
      <c r="C54" s="780"/>
      <c r="D54" s="780"/>
      <c r="E54" s="780"/>
      <c r="F54" s="781"/>
    </row>
    <row r="55" spans="2:18" ht="49.95" customHeight="1">
      <c r="B55" s="566"/>
      <c r="C55" s="678" t="s">
        <v>436</v>
      </c>
      <c r="D55" s="679"/>
      <c r="E55" s="515" t="s">
        <v>333</v>
      </c>
      <c r="F55" s="782" t="s">
        <v>673</v>
      </c>
    </row>
    <row r="56" spans="2:18" ht="49.95" customHeight="1">
      <c r="B56" s="566"/>
      <c r="C56" s="678" t="s">
        <v>437</v>
      </c>
      <c r="D56" s="679"/>
      <c r="E56" s="502" t="s">
        <v>333</v>
      </c>
      <c r="F56" s="773"/>
    </row>
    <row r="57" spans="2:18" ht="49.95" customHeight="1">
      <c r="B57" s="566"/>
      <c r="C57" s="678" t="s">
        <v>438</v>
      </c>
      <c r="D57" s="679"/>
      <c r="E57" s="502" t="s">
        <v>368</v>
      </c>
      <c r="F57" s="773"/>
    </row>
    <row r="58" spans="2:18" ht="49.95" customHeight="1">
      <c r="B58" s="516"/>
      <c r="C58" s="678" t="s">
        <v>439</v>
      </c>
      <c r="D58" s="679"/>
      <c r="E58" s="517" t="s">
        <v>356</v>
      </c>
      <c r="F58" s="783"/>
    </row>
    <row r="59" spans="2:18" ht="153" customHeight="1">
      <c r="B59" s="698" t="s">
        <v>440</v>
      </c>
      <c r="C59" s="679"/>
      <c r="D59" s="679"/>
      <c r="E59" s="477" t="s">
        <v>356</v>
      </c>
      <c r="F59" s="518" t="s">
        <v>628</v>
      </c>
      <c r="K59" s="764"/>
      <c r="L59" s="764"/>
      <c r="M59" s="764"/>
      <c r="N59" s="764"/>
      <c r="O59" s="764"/>
      <c r="P59" s="764"/>
      <c r="Q59" s="764"/>
      <c r="R59" s="764"/>
    </row>
    <row r="60" spans="2:18" ht="30" customHeight="1">
      <c r="B60" s="699" t="s">
        <v>585</v>
      </c>
      <c r="C60" s="700"/>
      <c r="D60" s="700"/>
      <c r="E60" s="495" t="s">
        <v>356</v>
      </c>
      <c r="F60" s="519" t="s">
        <v>586</v>
      </c>
      <c r="K60" s="562"/>
      <c r="L60" s="562"/>
      <c r="M60" s="562"/>
      <c r="N60" s="562"/>
      <c r="O60" s="562"/>
      <c r="P60" s="562"/>
      <c r="Q60" s="562"/>
      <c r="R60" s="562"/>
    </row>
    <row r="61" spans="2:18" ht="19.95" customHeight="1">
      <c r="B61" s="768" t="s">
        <v>35</v>
      </c>
      <c r="C61" s="769"/>
      <c r="D61" s="769"/>
      <c r="E61" s="769"/>
      <c r="F61" s="770"/>
    </row>
    <row r="62" spans="2:18" ht="19.95" customHeight="1">
      <c r="B62" s="771" t="s">
        <v>441</v>
      </c>
      <c r="C62" s="772"/>
      <c r="D62" s="772"/>
      <c r="E62" s="772"/>
      <c r="F62" s="773"/>
    </row>
    <row r="63" spans="2:18" ht="49.95" customHeight="1">
      <c r="B63" s="566"/>
      <c r="C63" s="766" t="s">
        <v>632</v>
      </c>
      <c r="D63" s="766"/>
      <c r="E63" s="502" t="s">
        <v>333</v>
      </c>
      <c r="F63" s="776" t="s">
        <v>587</v>
      </c>
    </row>
    <row r="64" spans="2:18" ht="49.95" customHeight="1">
      <c r="B64" s="566"/>
      <c r="C64" s="766" t="s">
        <v>633</v>
      </c>
      <c r="D64" s="766"/>
      <c r="E64" s="502" t="s">
        <v>333</v>
      </c>
      <c r="F64" s="776"/>
    </row>
    <row r="65" spans="2:6" ht="49.95" customHeight="1">
      <c r="B65" s="566"/>
      <c r="C65" s="766" t="s">
        <v>634</v>
      </c>
      <c r="D65" s="766"/>
      <c r="E65" s="502" t="s">
        <v>333</v>
      </c>
      <c r="F65" s="776"/>
    </row>
    <row r="66" spans="2:6" ht="49.95" customHeight="1">
      <c r="B66" s="566"/>
      <c r="C66" s="778" t="s">
        <v>635</v>
      </c>
      <c r="D66" s="778"/>
      <c r="E66" s="515" t="s">
        <v>356</v>
      </c>
      <c r="F66" s="777"/>
    </row>
    <row r="67" spans="2:6" ht="40.049999999999997" customHeight="1">
      <c r="B67" s="765" t="s">
        <v>636</v>
      </c>
      <c r="C67" s="766"/>
      <c r="D67" s="766"/>
      <c r="E67" s="502" t="s">
        <v>368</v>
      </c>
      <c r="F67" s="520" t="s">
        <v>640</v>
      </c>
    </row>
    <row r="68" spans="2:6" ht="40.049999999999997" customHeight="1">
      <c r="B68" s="765" t="s">
        <v>637</v>
      </c>
      <c r="C68" s="766"/>
      <c r="D68" s="766"/>
      <c r="E68" s="502" t="s">
        <v>368</v>
      </c>
      <c r="F68" s="520" t="s">
        <v>641</v>
      </c>
    </row>
    <row r="69" spans="2:6" ht="40.049999999999997" customHeight="1">
      <c r="B69" s="765" t="s">
        <v>638</v>
      </c>
      <c r="C69" s="766"/>
      <c r="D69" s="766"/>
      <c r="E69" s="502" t="s">
        <v>368</v>
      </c>
      <c r="F69" s="520" t="s">
        <v>642</v>
      </c>
    </row>
    <row r="70" spans="2:6" ht="40.049999999999997" customHeight="1">
      <c r="B70" s="765" t="s">
        <v>645</v>
      </c>
      <c r="C70" s="766"/>
      <c r="D70" s="766"/>
      <c r="E70" s="502" t="s">
        <v>368</v>
      </c>
      <c r="F70" s="520" t="s">
        <v>643</v>
      </c>
    </row>
    <row r="71" spans="2:6" ht="40.049999999999997" customHeight="1">
      <c r="B71" s="767" t="s">
        <v>646</v>
      </c>
      <c r="C71" s="766"/>
      <c r="D71" s="766"/>
      <c r="E71" s="502" t="s">
        <v>333</v>
      </c>
      <c r="F71" s="520" t="s">
        <v>644</v>
      </c>
    </row>
    <row r="72" spans="2:6" ht="40.049999999999997" customHeight="1">
      <c r="B72" s="765" t="s">
        <v>639</v>
      </c>
      <c r="C72" s="766"/>
      <c r="D72" s="766"/>
      <c r="E72" s="502" t="s">
        <v>356</v>
      </c>
      <c r="F72" s="521" t="s">
        <v>647</v>
      </c>
    </row>
    <row r="73" spans="2:6" ht="40.049999999999997" customHeight="1">
      <c r="B73" s="774" t="s">
        <v>442</v>
      </c>
      <c r="C73" s="775"/>
      <c r="D73" s="775"/>
      <c r="E73" s="508" t="s">
        <v>368</v>
      </c>
      <c r="F73" s="522" t="s">
        <v>443</v>
      </c>
    </row>
    <row r="74" spans="2:6">
      <c r="B74" s="558"/>
      <c r="C74" s="558"/>
      <c r="D74" s="558"/>
      <c r="E74" s="510"/>
      <c r="F74" s="499"/>
    </row>
    <row r="75" spans="2:6" s="220" customFormat="1" ht="19.95" customHeight="1">
      <c r="B75" s="523" t="s">
        <v>444</v>
      </c>
      <c r="C75" s="524"/>
      <c r="D75" s="524"/>
      <c r="E75" s="561"/>
      <c r="F75" s="512"/>
    </row>
    <row r="76" spans="2:6">
      <c r="B76" s="703" t="s">
        <v>329</v>
      </c>
      <c r="C76" s="703"/>
      <c r="D76" s="703"/>
      <c r="E76" s="577" t="s">
        <v>330</v>
      </c>
      <c r="F76" s="577" t="s">
        <v>331</v>
      </c>
    </row>
    <row r="77" spans="2:6" ht="40.049999999999997" customHeight="1">
      <c r="B77" s="689" t="s">
        <v>445</v>
      </c>
      <c r="C77" s="689"/>
      <c r="D77" s="676"/>
      <c r="E77" s="509" t="s">
        <v>368</v>
      </c>
      <c r="F77" s="501" t="s">
        <v>446</v>
      </c>
    </row>
    <row r="78" spans="2:6" ht="40.049999999999997" customHeight="1">
      <c r="B78" s="706" t="s">
        <v>447</v>
      </c>
      <c r="C78" s="706"/>
      <c r="D78" s="698"/>
      <c r="E78" s="502" t="s">
        <v>368</v>
      </c>
      <c r="F78" s="535" t="s">
        <v>448</v>
      </c>
    </row>
    <row r="79" spans="2:6" ht="40.049999999999997" customHeight="1">
      <c r="B79" s="706" t="s">
        <v>332</v>
      </c>
      <c r="C79" s="706"/>
      <c r="D79" s="698"/>
      <c r="E79" s="502" t="s">
        <v>368</v>
      </c>
      <c r="F79" s="478" t="s">
        <v>449</v>
      </c>
    </row>
    <row r="80" spans="2:6" ht="40.049999999999997" customHeight="1">
      <c r="B80" s="706" t="s">
        <v>450</v>
      </c>
      <c r="C80" s="706"/>
      <c r="D80" s="698"/>
      <c r="E80" s="502" t="s">
        <v>368</v>
      </c>
      <c r="F80" s="478" t="s">
        <v>588</v>
      </c>
    </row>
    <row r="81" spans="1:6" ht="49.95" customHeight="1">
      <c r="A81" t="s">
        <v>105</v>
      </c>
      <c r="B81" s="706" t="s">
        <v>451</v>
      </c>
      <c r="C81" s="706"/>
      <c r="D81" s="698"/>
      <c r="E81" s="502" t="s">
        <v>368</v>
      </c>
      <c r="F81" s="478" t="s">
        <v>589</v>
      </c>
    </row>
    <row r="82" spans="1:6" ht="40.049999999999997" customHeight="1">
      <c r="B82" s="706" t="s">
        <v>452</v>
      </c>
      <c r="C82" s="706"/>
      <c r="D82" s="698"/>
      <c r="E82" s="502" t="s">
        <v>368</v>
      </c>
      <c r="F82" s="478" t="s">
        <v>453</v>
      </c>
    </row>
    <row r="83" spans="1:6" ht="49.95" customHeight="1">
      <c r="B83" s="701" t="s">
        <v>451</v>
      </c>
      <c r="C83" s="701"/>
      <c r="D83" s="699"/>
      <c r="E83" s="495" t="s">
        <v>368</v>
      </c>
      <c r="F83" s="483" t="s">
        <v>590</v>
      </c>
    </row>
  </sheetData>
  <mergeCells count="72">
    <mergeCell ref="C11:D11"/>
    <mergeCell ref="B4:D4"/>
    <mergeCell ref="B6:D6"/>
    <mergeCell ref="B7:D7"/>
    <mergeCell ref="C8:D8"/>
    <mergeCell ref="C10:D10"/>
    <mergeCell ref="B16:D16"/>
    <mergeCell ref="B17:D17"/>
    <mergeCell ref="B18:D18"/>
    <mergeCell ref="B20:D20"/>
    <mergeCell ref="F20:F28"/>
    <mergeCell ref="B21:D21"/>
    <mergeCell ref="B22:D22"/>
    <mergeCell ref="B23:D23"/>
    <mergeCell ref="B24:D24"/>
    <mergeCell ref="B25:D25"/>
    <mergeCell ref="C37:D37"/>
    <mergeCell ref="B26:D26"/>
    <mergeCell ref="B27:D27"/>
    <mergeCell ref="B28:D28"/>
    <mergeCell ref="B29:D29"/>
    <mergeCell ref="B31:D31"/>
    <mergeCell ref="F31:F34"/>
    <mergeCell ref="B32:D32"/>
    <mergeCell ref="B33:D33"/>
    <mergeCell ref="B34:D34"/>
    <mergeCell ref="B36:D36"/>
    <mergeCell ref="B51:D51"/>
    <mergeCell ref="B38:D38"/>
    <mergeCell ref="C39:D39"/>
    <mergeCell ref="C40:D40"/>
    <mergeCell ref="B41:D41"/>
    <mergeCell ref="C42:D42"/>
    <mergeCell ref="B45:D45"/>
    <mergeCell ref="B46:D46"/>
    <mergeCell ref="B47:D47"/>
    <mergeCell ref="B48:D48"/>
    <mergeCell ref="B49:D49"/>
    <mergeCell ref="B50:D50"/>
    <mergeCell ref="F63:F66"/>
    <mergeCell ref="C64:D64"/>
    <mergeCell ref="C65:D65"/>
    <mergeCell ref="C66:D66"/>
    <mergeCell ref="B52:D52"/>
    <mergeCell ref="B53:F53"/>
    <mergeCell ref="B54:F54"/>
    <mergeCell ref="C55:D55"/>
    <mergeCell ref="F55:F58"/>
    <mergeCell ref="C56:D56"/>
    <mergeCell ref="C57:D57"/>
    <mergeCell ref="C58:D58"/>
    <mergeCell ref="B82:D82"/>
    <mergeCell ref="B83:D83"/>
    <mergeCell ref="B73:D73"/>
    <mergeCell ref="B76:D76"/>
    <mergeCell ref="B77:D77"/>
    <mergeCell ref="K59:R59"/>
    <mergeCell ref="B78:D78"/>
    <mergeCell ref="B79:D79"/>
    <mergeCell ref="B80:D80"/>
    <mergeCell ref="B81:D81"/>
    <mergeCell ref="B67:D67"/>
    <mergeCell ref="B68:D68"/>
    <mergeCell ref="B69:D69"/>
    <mergeCell ref="B70:D70"/>
    <mergeCell ref="B71:D71"/>
    <mergeCell ref="B72:D72"/>
    <mergeCell ref="B59:D59"/>
    <mergeCell ref="B60:D60"/>
    <mergeCell ref="B61:F61"/>
    <mergeCell ref="B62:F62"/>
    <mergeCell ref="C63:D63"/>
  </mergeCells>
  <phoneticPr fontId="4"/>
  <conditionalFormatting sqref="E6:E83">
    <cfRule type="containsText" dxfId="32" priority="1" operator="containsText" text="選択入力">
      <formula>NOT(ISERROR(SEARCH("選択入力",E6)))</formula>
    </cfRule>
    <cfRule type="containsText" dxfId="31" priority="2" operator="containsText" text="該当入力">
      <formula>NOT(ISERROR(SEARCH("該当入力",E6)))</formula>
    </cfRule>
    <cfRule type="containsText" dxfId="30" priority="3" operator="containsText" text="入力必須">
      <formula>NOT(ISERROR(SEARCH("入力必須",E6)))</formula>
    </cfRule>
    <cfRule type="containsText" dxfId="29" priority="4" operator="containsText" text="自動入力">
      <formula>NOT(ISERROR(SEARCH("自動入力",E6)))</formula>
    </cfRule>
  </conditionalFormatting>
  <dataValidations count="3">
    <dataValidation type="list" allowBlank="1" showInputMessage="1" showErrorMessage="1" sqref="E7:E8" xr:uid="{4D7550AC-A6F2-43EB-8E34-CC3599DBA1D2}">
      <formula1>"入力必須,自動入力,選択入力,該当入力,自動入力及び入力必須"</formula1>
    </dataValidation>
    <dataValidation type="list" allowBlank="1" showInputMessage="1" showErrorMessage="1" sqref="E10:E11 E6 E16:E18 E77:E83 E13:E14 E31:E34 E55:E58 E36:E43 E60 E63:E74 E20:E29 E46:E52" xr:uid="{9862272B-48F4-44B2-9AE7-D3D31C09D4F1}">
      <formula1>"入力必須,自動入力,選択入力,該当入力"</formula1>
    </dataValidation>
    <dataValidation type="list" allowBlank="1" showInputMessage="1" showErrorMessage="1" sqref="E59" xr:uid="{AEE2DC0A-4FA0-4920-B708-4E434AC291A4}">
      <formula1>"入力必須,自動入力,選択入力,該当入力,自動入力もしくは該当入力"</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2" manualBreakCount="2">
    <brk id="34" max="16383" man="1"/>
    <brk id="57"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pageSetUpPr fitToPage="1"/>
  </sheetPr>
  <dimension ref="B1:AV63"/>
  <sheetViews>
    <sheetView showGridLines="0" view="pageBreakPreview" zoomScale="70" zoomScaleNormal="100" zoomScaleSheetLayoutView="70" workbookViewId="0"/>
  </sheetViews>
  <sheetFormatPr defaultColWidth="9" defaultRowHeight="18" customHeight="1"/>
  <cols>
    <col min="1" max="1" width="2.44140625" style="1" customWidth="1"/>
    <col min="2" max="3" width="3" style="1" customWidth="1"/>
    <col min="4" max="21" width="3.109375" style="1" customWidth="1"/>
    <col min="22" max="34" width="3" style="1" customWidth="1"/>
    <col min="35" max="35" width="2.44140625" style="1" customWidth="1"/>
    <col min="36" max="36" width="3" style="1" customWidth="1"/>
    <col min="37" max="40" width="3" style="1" hidden="1" customWidth="1"/>
    <col min="41" max="47" width="3" style="1" customWidth="1"/>
    <col min="48" max="16384" width="9" style="1"/>
  </cols>
  <sheetData>
    <row r="1" spans="2:43" ht="18" customHeight="1">
      <c r="B1" s="19" t="s">
        <v>73</v>
      </c>
      <c r="AM1" s="1" t="s">
        <v>12</v>
      </c>
      <c r="AN1" s="1" t="s">
        <v>13</v>
      </c>
    </row>
    <row r="2" spans="2:43" ht="18" customHeight="1" thickBot="1">
      <c r="B2" s="864" t="s">
        <v>234</v>
      </c>
      <c r="C2" s="864"/>
      <c r="D2" s="864"/>
      <c r="E2" s="864"/>
      <c r="F2" s="864"/>
      <c r="G2" s="864"/>
      <c r="H2" s="864"/>
      <c r="I2" s="864"/>
      <c r="J2" s="864"/>
      <c r="K2" s="864"/>
      <c r="L2" s="864"/>
      <c r="M2" s="864"/>
      <c r="N2" s="864"/>
      <c r="O2" s="864"/>
      <c r="P2" s="864"/>
      <c r="Q2" s="864"/>
      <c r="R2" s="864"/>
      <c r="S2" s="864"/>
      <c r="T2" s="864"/>
      <c r="U2" s="864"/>
      <c r="V2" s="864"/>
      <c r="W2" s="864"/>
      <c r="X2" s="864"/>
      <c r="Y2" s="864"/>
      <c r="Z2" s="864"/>
      <c r="AA2" s="864"/>
      <c r="AB2" s="864"/>
      <c r="AC2" s="864"/>
      <c r="AD2" s="864"/>
      <c r="AE2" s="864"/>
      <c r="AF2" s="864"/>
      <c r="AG2" s="864"/>
      <c r="AH2" s="864"/>
    </row>
    <row r="3" spans="2:43" ht="13.8" customHeight="1" thickBot="1">
      <c r="B3" s="593"/>
      <c r="C3" s="594"/>
      <c r="D3" s="595"/>
      <c r="E3" s="595"/>
      <c r="F3" s="595"/>
      <c r="G3" s="595"/>
      <c r="H3" s="595"/>
      <c r="I3" s="595"/>
      <c r="J3" s="596"/>
      <c r="K3" s="2"/>
      <c r="L3" s="2"/>
      <c r="M3" s="2"/>
      <c r="N3" s="2"/>
      <c r="O3" s="2"/>
      <c r="P3" s="2"/>
      <c r="Q3" s="2"/>
      <c r="R3" s="2"/>
      <c r="S3" s="2"/>
      <c r="T3" s="2"/>
      <c r="U3" s="2"/>
      <c r="V3" s="2"/>
      <c r="W3" s="2"/>
      <c r="X3" s="2"/>
      <c r="Y3" s="2"/>
      <c r="Z3" s="2"/>
      <c r="AA3" s="2"/>
      <c r="AB3" s="2"/>
      <c r="AC3" s="2"/>
      <c r="AD3" s="2"/>
      <c r="AE3" s="472"/>
      <c r="AF3" s="2"/>
    </row>
    <row r="4" spans="2:43" ht="17.100000000000001" customHeight="1">
      <c r="B4" s="597" t="s">
        <v>4</v>
      </c>
      <c r="C4" s="592"/>
      <c r="D4" s="587" t="s">
        <v>622</v>
      </c>
      <c r="E4" s="588"/>
      <c r="F4" s="588"/>
      <c r="G4" s="588"/>
      <c r="H4" s="588"/>
      <c r="I4" s="588"/>
      <c r="J4" s="598"/>
      <c r="K4" s="3"/>
      <c r="L4" s="3"/>
      <c r="M4" s="3"/>
      <c r="N4" s="3"/>
      <c r="P4" s="865" t="s">
        <v>0</v>
      </c>
      <c r="Q4" s="866"/>
      <c r="R4" s="866"/>
      <c r="S4" s="866"/>
      <c r="T4" s="866"/>
      <c r="U4" s="866"/>
      <c r="V4" s="867" t="s">
        <v>233</v>
      </c>
      <c r="W4" s="868"/>
      <c r="X4" s="868"/>
      <c r="Y4" s="868"/>
      <c r="Z4" s="868"/>
      <c r="AA4" s="868"/>
      <c r="AB4" s="868"/>
      <c r="AC4" s="868"/>
      <c r="AD4" s="868"/>
      <c r="AE4" s="868"/>
      <c r="AF4" s="868"/>
      <c r="AG4" s="868"/>
      <c r="AH4" s="869"/>
    </row>
    <row r="5" spans="2:43" ht="17.100000000000001" customHeight="1">
      <c r="B5" s="599"/>
      <c r="C5" s="589"/>
      <c r="D5" s="589"/>
      <c r="E5" s="589"/>
      <c r="F5" s="589"/>
      <c r="G5" s="589"/>
      <c r="H5" s="589"/>
      <c r="I5" s="589"/>
      <c r="J5" s="598"/>
      <c r="K5" s="3"/>
      <c r="L5" s="3"/>
      <c r="M5" s="3"/>
      <c r="N5" s="3"/>
      <c r="P5" s="870" t="s">
        <v>1</v>
      </c>
      <c r="Q5" s="871"/>
      <c r="R5" s="871"/>
      <c r="S5" s="871"/>
      <c r="T5" s="871"/>
      <c r="U5" s="871"/>
      <c r="V5" s="872">
        <f>事業者入力!D22</f>
        <v>0</v>
      </c>
      <c r="W5" s="873"/>
      <c r="X5" s="873"/>
      <c r="Y5" s="873"/>
      <c r="Z5" s="873"/>
      <c r="AA5" s="873"/>
      <c r="AB5" s="873"/>
      <c r="AC5" s="873"/>
      <c r="AD5" s="873"/>
      <c r="AE5" s="873"/>
      <c r="AF5" s="873"/>
      <c r="AG5" s="873"/>
      <c r="AH5" s="874"/>
    </row>
    <row r="6" spans="2:43" ht="17.100000000000001" customHeight="1">
      <c r="B6" s="599"/>
      <c r="C6" s="672"/>
      <c r="D6" s="591" t="s">
        <v>623</v>
      </c>
      <c r="E6" s="588"/>
      <c r="F6" s="588"/>
      <c r="G6" s="588"/>
      <c r="H6" s="588"/>
      <c r="I6" s="588"/>
      <c r="J6" s="598"/>
      <c r="K6" s="3"/>
      <c r="L6" s="3"/>
      <c r="M6" s="3"/>
      <c r="N6" s="3"/>
      <c r="P6" s="870" t="s">
        <v>2</v>
      </c>
      <c r="Q6" s="871"/>
      <c r="R6" s="871"/>
      <c r="S6" s="871"/>
      <c r="T6" s="871"/>
      <c r="U6" s="871"/>
      <c r="V6" s="872">
        <f>事業者入力!C39</f>
        <v>0</v>
      </c>
      <c r="W6" s="873"/>
      <c r="X6" s="873"/>
      <c r="Y6" s="873"/>
      <c r="Z6" s="873"/>
      <c r="AA6" s="873"/>
      <c r="AB6" s="873"/>
      <c r="AC6" s="873"/>
      <c r="AD6" s="873"/>
      <c r="AE6" s="873"/>
      <c r="AF6" s="873"/>
      <c r="AG6" s="873"/>
      <c r="AH6" s="874"/>
    </row>
    <row r="7" spans="2:43" ht="17.100000000000001" customHeight="1" thickBot="1">
      <c r="B7" s="599"/>
      <c r="C7" s="590"/>
      <c r="D7" s="588"/>
      <c r="E7" s="587" t="s">
        <v>624</v>
      </c>
      <c r="F7" s="588"/>
      <c r="G7" s="588"/>
      <c r="H7" s="588"/>
      <c r="I7" s="588"/>
      <c r="J7" s="598"/>
      <c r="K7" s="3"/>
      <c r="L7" s="3"/>
      <c r="M7" s="3"/>
      <c r="N7" s="3"/>
      <c r="O7" s="3"/>
      <c r="P7" s="877" t="s">
        <v>3</v>
      </c>
      <c r="Q7" s="878"/>
      <c r="R7" s="878"/>
      <c r="S7" s="878"/>
      <c r="T7" s="878"/>
      <c r="U7" s="878"/>
      <c r="V7" s="555"/>
      <c r="W7" s="550"/>
      <c r="X7" s="550"/>
      <c r="Y7" s="550"/>
      <c r="Z7" s="550"/>
      <c r="AA7" s="550"/>
      <c r="AB7" s="550"/>
      <c r="AC7" s="550"/>
      <c r="AD7" s="550"/>
      <c r="AE7" s="550"/>
      <c r="AF7" s="550"/>
      <c r="AG7" s="550"/>
      <c r="AH7" s="551"/>
    </row>
    <row r="8" spans="2:43" ht="9" customHeight="1" thickBot="1">
      <c r="B8" s="600"/>
      <c r="C8" s="601"/>
      <c r="D8" s="601"/>
      <c r="E8" s="601"/>
      <c r="F8" s="601"/>
      <c r="G8" s="601"/>
      <c r="H8" s="601"/>
      <c r="I8" s="601"/>
      <c r="J8" s="602"/>
      <c r="R8" s="67"/>
      <c r="S8" s="67"/>
      <c r="T8" s="67"/>
      <c r="U8" s="67"/>
      <c r="V8" s="67"/>
      <c r="W8" s="67"/>
      <c r="X8" s="67"/>
      <c r="Y8" s="67"/>
    </row>
    <row r="9" spans="2:43" ht="18" customHeight="1" thickBot="1">
      <c r="B9" s="1" t="s">
        <v>74</v>
      </c>
      <c r="AP9" s="589"/>
      <c r="AQ9" s="589"/>
    </row>
    <row r="10" spans="2:43" ht="30" customHeight="1">
      <c r="C10" s="82" t="s">
        <v>7</v>
      </c>
      <c r="D10" s="82" t="s">
        <v>648</v>
      </c>
      <c r="E10" s="70"/>
      <c r="F10" s="70"/>
      <c r="G10" s="70"/>
      <c r="H10" s="70"/>
      <c r="I10" s="70"/>
      <c r="J10" s="70"/>
      <c r="K10" s="70"/>
      <c r="L10" s="70"/>
      <c r="M10" s="70"/>
      <c r="N10" s="70"/>
      <c r="O10" s="70"/>
      <c r="P10" s="72"/>
      <c r="Q10" s="843">
        <f>事業者入力!L39</f>
        <v>0</v>
      </c>
      <c r="R10" s="844"/>
      <c r="S10" s="844"/>
      <c r="T10" s="844"/>
      <c r="U10" s="844"/>
      <c r="V10" s="844"/>
      <c r="W10" s="844"/>
      <c r="X10" s="844"/>
      <c r="Y10" s="844"/>
      <c r="Z10" s="844"/>
      <c r="AA10" s="844"/>
      <c r="AB10" s="844"/>
      <c r="AC10" s="844"/>
      <c r="AD10" s="844"/>
      <c r="AE10" s="844"/>
      <c r="AF10" s="844"/>
      <c r="AG10" s="844"/>
      <c r="AH10" s="83" t="s">
        <v>15</v>
      </c>
    </row>
    <row r="11" spans="2:43" ht="30" customHeight="1">
      <c r="C11" s="804" t="s">
        <v>8</v>
      </c>
      <c r="D11" s="845" t="s">
        <v>649</v>
      </c>
      <c r="E11" s="846"/>
      <c r="F11" s="846"/>
      <c r="G11" s="847"/>
      <c r="H11" s="847"/>
      <c r="I11" s="847"/>
      <c r="J11" s="847"/>
      <c r="K11" s="847"/>
      <c r="L11" s="847"/>
      <c r="M11" s="847"/>
      <c r="N11" s="847"/>
      <c r="O11" s="847"/>
      <c r="P11" s="848"/>
      <c r="Q11" s="809">
        <f>'【様式６別添１】賃金改善明細書（職員別）'!W38+Q12</f>
        <v>0</v>
      </c>
      <c r="R11" s="810"/>
      <c r="S11" s="810"/>
      <c r="T11" s="810"/>
      <c r="U11" s="810"/>
      <c r="V11" s="810"/>
      <c r="W11" s="810"/>
      <c r="X11" s="810"/>
      <c r="Y11" s="810"/>
      <c r="Z11" s="810"/>
      <c r="AA11" s="810"/>
      <c r="AB11" s="810"/>
      <c r="AC11" s="810"/>
      <c r="AD11" s="810"/>
      <c r="AE11" s="810"/>
      <c r="AF11" s="810"/>
      <c r="AG11" s="810"/>
      <c r="AH11" s="94" t="s">
        <v>15</v>
      </c>
    </row>
    <row r="12" spans="2:43" ht="30" customHeight="1">
      <c r="C12" s="805"/>
      <c r="D12" s="234"/>
      <c r="E12" s="211"/>
      <c r="F12" s="212"/>
      <c r="G12" s="806" t="s">
        <v>283</v>
      </c>
      <c r="H12" s="807"/>
      <c r="I12" s="807"/>
      <c r="J12" s="807"/>
      <c r="K12" s="807"/>
      <c r="L12" s="807"/>
      <c r="M12" s="807"/>
      <c r="N12" s="807"/>
      <c r="O12" s="807"/>
      <c r="P12" s="808"/>
      <c r="Q12" s="809">
        <f>'【様式６別添１】賃金改善明細書（職員別）'!W38*事業者入力!X39</f>
        <v>0</v>
      </c>
      <c r="R12" s="810"/>
      <c r="S12" s="810"/>
      <c r="T12" s="810"/>
      <c r="U12" s="810"/>
      <c r="V12" s="810"/>
      <c r="W12" s="810"/>
      <c r="X12" s="810"/>
      <c r="Y12" s="810"/>
      <c r="Z12" s="810"/>
      <c r="AA12" s="810"/>
      <c r="AB12" s="810"/>
      <c r="AC12" s="810"/>
      <c r="AD12" s="810"/>
      <c r="AE12" s="810"/>
      <c r="AF12" s="810"/>
      <c r="AG12" s="810"/>
      <c r="AH12" s="94" t="s">
        <v>15</v>
      </c>
    </row>
    <row r="13" spans="2:43" ht="18.75" customHeight="1">
      <c r="C13" s="879" t="s">
        <v>23</v>
      </c>
      <c r="D13" s="849" t="s">
        <v>148</v>
      </c>
      <c r="E13" s="850"/>
      <c r="F13" s="850"/>
      <c r="G13" s="850"/>
      <c r="H13" s="850"/>
      <c r="I13" s="850"/>
      <c r="J13" s="850"/>
      <c r="K13" s="850"/>
      <c r="L13" s="850"/>
      <c r="M13" s="850"/>
      <c r="N13" s="850"/>
      <c r="O13" s="850"/>
      <c r="P13" s="851"/>
      <c r="Q13" s="855" t="s">
        <v>75</v>
      </c>
      <c r="R13" s="856"/>
      <c r="S13" s="856"/>
      <c r="T13" s="856"/>
      <c r="U13" s="856"/>
      <c r="V13" s="856"/>
      <c r="W13" s="856"/>
      <c r="X13" s="856"/>
      <c r="Y13" s="856"/>
      <c r="Z13" s="855" t="s">
        <v>76</v>
      </c>
      <c r="AA13" s="856"/>
      <c r="AB13" s="856"/>
      <c r="AC13" s="856"/>
      <c r="AD13" s="856"/>
      <c r="AE13" s="856"/>
      <c r="AF13" s="856"/>
      <c r="AG13" s="856"/>
      <c r="AH13" s="857"/>
    </row>
    <row r="14" spans="2:43" ht="30" customHeight="1">
      <c r="C14" s="880"/>
      <c r="D14" s="852"/>
      <c r="E14" s="853"/>
      <c r="F14" s="853"/>
      <c r="G14" s="853"/>
      <c r="H14" s="853"/>
      <c r="I14" s="853"/>
      <c r="J14" s="853"/>
      <c r="K14" s="853"/>
      <c r="L14" s="853"/>
      <c r="M14" s="853"/>
      <c r="N14" s="853"/>
      <c r="O14" s="853"/>
      <c r="P14" s="854"/>
      <c r="Q14" s="858" t="str">
        <f>IF(Q10-Q11&gt;0,TEXT(Q10-Q11,"#,##0円"),"残額なし")</f>
        <v>残額なし</v>
      </c>
      <c r="R14" s="859"/>
      <c r="S14" s="859"/>
      <c r="T14" s="859"/>
      <c r="U14" s="859"/>
      <c r="V14" s="859"/>
      <c r="W14" s="859"/>
      <c r="X14" s="859"/>
      <c r="Y14" s="860"/>
      <c r="Z14" s="861"/>
      <c r="AA14" s="862"/>
      <c r="AB14" s="862"/>
      <c r="AC14" s="862"/>
      <c r="AD14" s="862"/>
      <c r="AE14" s="862"/>
      <c r="AF14" s="862"/>
      <c r="AG14" s="862"/>
      <c r="AH14" s="863"/>
    </row>
    <row r="15" spans="2:43" ht="17.100000000000001" customHeight="1">
      <c r="C15" s="84" t="s">
        <v>14</v>
      </c>
      <c r="D15" s="811" t="s">
        <v>77</v>
      </c>
      <c r="E15" s="812"/>
      <c r="F15" s="812"/>
      <c r="G15" s="812"/>
      <c r="H15" s="812"/>
      <c r="I15" s="813"/>
      <c r="J15" s="182"/>
      <c r="K15" s="182"/>
      <c r="L15" s="182"/>
      <c r="M15" s="182"/>
      <c r="N15" s="182"/>
      <c r="O15" s="182"/>
      <c r="P15" s="85"/>
      <c r="Q15" s="288"/>
      <c r="R15" s="875" t="s">
        <v>78</v>
      </c>
      <c r="S15" s="875"/>
      <c r="T15" s="875"/>
      <c r="U15" s="875"/>
      <c r="V15" s="875"/>
      <c r="W15" s="875"/>
      <c r="X15" s="875"/>
      <c r="Y15" s="875"/>
      <c r="Z15" s="875"/>
      <c r="AA15" s="875"/>
      <c r="AB15" s="875"/>
      <c r="AC15" s="875"/>
      <c r="AD15" s="875"/>
      <c r="AE15" s="875"/>
      <c r="AF15" s="875"/>
      <c r="AG15" s="875"/>
      <c r="AH15" s="876"/>
    </row>
    <row r="16" spans="2:43" ht="17.100000000000001" customHeight="1">
      <c r="C16" s="86"/>
      <c r="D16" s="881" t="s">
        <v>79</v>
      </c>
      <c r="E16" s="882"/>
      <c r="F16" s="882"/>
      <c r="G16" s="882"/>
      <c r="H16" s="882"/>
      <c r="I16" s="882"/>
      <c r="J16" s="882"/>
      <c r="K16" s="882"/>
      <c r="L16" s="882"/>
      <c r="M16" s="882"/>
      <c r="N16" s="882"/>
      <c r="O16" s="882"/>
      <c r="P16" s="883"/>
      <c r="Q16" s="288"/>
      <c r="R16" s="888" t="s">
        <v>80</v>
      </c>
      <c r="S16" s="888"/>
      <c r="T16" s="888"/>
      <c r="U16" s="888"/>
      <c r="V16" s="888"/>
      <c r="W16" s="888"/>
      <c r="X16" s="888"/>
      <c r="Y16" s="888"/>
      <c r="Z16" s="888"/>
      <c r="AA16" s="888"/>
      <c r="AB16" s="888"/>
      <c r="AC16" s="888"/>
      <c r="AD16" s="888"/>
      <c r="AE16" s="888"/>
      <c r="AF16" s="888"/>
      <c r="AG16" s="888"/>
      <c r="AH16" s="889"/>
    </row>
    <row r="17" spans="2:34" ht="17.100000000000001" customHeight="1">
      <c r="C17" s="86"/>
      <c r="D17" s="884"/>
      <c r="E17" s="882"/>
      <c r="F17" s="882"/>
      <c r="G17" s="882"/>
      <c r="H17" s="882"/>
      <c r="I17" s="882"/>
      <c r="J17" s="882"/>
      <c r="K17" s="882"/>
      <c r="L17" s="882"/>
      <c r="M17" s="882"/>
      <c r="N17" s="882"/>
      <c r="O17" s="882"/>
      <c r="P17" s="883"/>
      <c r="Q17" s="288"/>
      <c r="R17" s="890" t="s">
        <v>81</v>
      </c>
      <c r="S17" s="890"/>
      <c r="T17" s="890"/>
      <c r="U17" s="890"/>
      <c r="V17" s="890"/>
      <c r="W17" s="890"/>
      <c r="X17" s="890"/>
      <c r="Y17" s="890"/>
      <c r="Z17" s="890"/>
      <c r="AA17" s="890"/>
      <c r="AB17" s="890"/>
      <c r="AC17" s="890"/>
      <c r="AD17" s="890"/>
      <c r="AE17" s="890"/>
      <c r="AF17" s="890"/>
      <c r="AG17" s="890"/>
      <c r="AH17" s="891"/>
    </row>
    <row r="18" spans="2:34" ht="17.100000000000001" customHeight="1">
      <c r="C18" s="86"/>
      <c r="D18" s="885"/>
      <c r="E18" s="886"/>
      <c r="F18" s="886"/>
      <c r="G18" s="886"/>
      <c r="H18" s="886"/>
      <c r="I18" s="886"/>
      <c r="J18" s="886"/>
      <c r="K18" s="886"/>
      <c r="L18" s="886"/>
      <c r="M18" s="886"/>
      <c r="N18" s="886"/>
      <c r="O18" s="886"/>
      <c r="P18" s="887"/>
      <c r="Q18" s="288"/>
      <c r="R18" s="892" t="s">
        <v>82</v>
      </c>
      <c r="S18" s="892"/>
      <c r="T18" s="892"/>
      <c r="U18" s="892"/>
      <c r="V18" s="892"/>
      <c r="W18" s="892"/>
      <c r="X18" s="892"/>
      <c r="Y18" s="892"/>
      <c r="Z18" s="892"/>
      <c r="AA18" s="892"/>
      <c r="AB18" s="892"/>
      <c r="AC18" s="892"/>
      <c r="AD18" s="892"/>
      <c r="AE18" s="892"/>
      <c r="AF18" s="892"/>
      <c r="AG18" s="892"/>
      <c r="AH18" s="893"/>
    </row>
    <row r="19" spans="2:34" ht="36.75" customHeight="1" thickBot="1">
      <c r="C19" s="22"/>
      <c r="D19" s="814" t="s">
        <v>83</v>
      </c>
      <c r="E19" s="815"/>
      <c r="F19" s="815"/>
      <c r="G19" s="815"/>
      <c r="H19" s="815"/>
      <c r="I19" s="815"/>
      <c r="J19" s="815"/>
      <c r="K19" s="815"/>
      <c r="L19" s="815"/>
      <c r="M19" s="815"/>
      <c r="N19" s="815"/>
      <c r="O19" s="815"/>
      <c r="P19" s="816"/>
      <c r="Q19" s="817"/>
      <c r="R19" s="818"/>
      <c r="S19" s="818"/>
      <c r="T19" s="818"/>
      <c r="U19" s="818"/>
      <c r="V19" s="818"/>
      <c r="W19" s="818"/>
      <c r="X19" s="818"/>
      <c r="Y19" s="818"/>
      <c r="Z19" s="818"/>
      <c r="AA19" s="818"/>
      <c r="AB19" s="818"/>
      <c r="AC19" s="818"/>
      <c r="AD19" s="818"/>
      <c r="AE19" s="818"/>
      <c r="AF19" s="818"/>
      <c r="AG19" s="818"/>
      <c r="AH19" s="819"/>
    </row>
    <row r="20" spans="2:34" ht="45" customHeight="1">
      <c r="C20" s="173" t="s">
        <v>4</v>
      </c>
      <c r="D20" s="898" t="s">
        <v>84</v>
      </c>
      <c r="E20" s="899"/>
      <c r="F20" s="899"/>
      <c r="G20" s="899"/>
      <c r="H20" s="899"/>
      <c r="I20" s="899"/>
      <c r="J20" s="899"/>
      <c r="K20" s="899"/>
      <c r="L20" s="899"/>
      <c r="M20" s="899"/>
      <c r="N20" s="899"/>
      <c r="O20" s="899"/>
      <c r="P20" s="899"/>
      <c r="Q20" s="899"/>
      <c r="R20" s="899"/>
      <c r="S20" s="899"/>
      <c r="T20" s="899"/>
      <c r="U20" s="899"/>
      <c r="V20" s="899"/>
      <c r="W20" s="899"/>
      <c r="X20" s="899"/>
      <c r="Y20" s="899"/>
      <c r="Z20" s="899"/>
      <c r="AA20" s="899"/>
      <c r="AB20" s="899"/>
      <c r="AC20" s="899"/>
      <c r="AD20" s="899"/>
      <c r="AE20" s="899"/>
      <c r="AF20" s="899"/>
      <c r="AG20" s="899"/>
      <c r="AH20" s="899"/>
    </row>
    <row r="21" spans="2:34" ht="14.25" customHeight="1">
      <c r="R21" s="67"/>
      <c r="S21" s="67"/>
      <c r="T21" s="67"/>
      <c r="U21" s="67"/>
      <c r="V21" s="67"/>
      <c r="W21" s="67"/>
      <c r="X21" s="67"/>
      <c r="Y21" s="67"/>
    </row>
    <row r="22" spans="2:34" ht="18" customHeight="1" thickBot="1">
      <c r="B22" s="1" t="s">
        <v>85</v>
      </c>
    </row>
    <row r="23" spans="2:34" ht="33.75" customHeight="1">
      <c r="C23" s="186" t="s">
        <v>7</v>
      </c>
      <c r="D23" s="820" t="s">
        <v>86</v>
      </c>
      <c r="E23" s="831"/>
      <c r="F23" s="831"/>
      <c r="G23" s="831"/>
      <c r="H23" s="831"/>
      <c r="I23" s="831"/>
      <c r="J23" s="831"/>
      <c r="K23" s="831"/>
      <c r="L23" s="831"/>
      <c r="M23" s="831"/>
      <c r="N23" s="831"/>
      <c r="O23" s="831"/>
      <c r="P23" s="832"/>
      <c r="Q23" s="802">
        <f>ROUNDDOWN(事業者入力!F39-Q42+Q44,-3)</f>
        <v>0</v>
      </c>
      <c r="R23" s="803"/>
      <c r="S23" s="803"/>
      <c r="T23" s="803"/>
      <c r="U23" s="803"/>
      <c r="V23" s="803"/>
      <c r="W23" s="803"/>
      <c r="X23" s="803"/>
      <c r="Y23" s="803"/>
      <c r="Z23" s="803"/>
      <c r="AA23" s="803"/>
      <c r="AB23" s="803"/>
      <c r="AC23" s="803"/>
      <c r="AD23" s="803"/>
      <c r="AE23" s="803"/>
      <c r="AF23" s="803"/>
      <c r="AG23" s="803"/>
      <c r="AH23" s="167" t="s">
        <v>15</v>
      </c>
    </row>
    <row r="24" spans="2:34" ht="33.9" customHeight="1">
      <c r="C24" s="184"/>
      <c r="D24" s="87"/>
      <c r="E24" s="48"/>
      <c r="F24" s="792" t="s">
        <v>87</v>
      </c>
      <c r="G24" s="793"/>
      <c r="H24" s="793"/>
      <c r="I24" s="793"/>
      <c r="J24" s="793"/>
      <c r="K24" s="793"/>
      <c r="L24" s="793"/>
      <c r="M24" s="793"/>
      <c r="N24" s="793"/>
      <c r="O24" s="793"/>
      <c r="P24" s="794"/>
      <c r="Q24" s="800" t="str">
        <f>IF(Z48="加算Ⅰ新規事由あり",ROUNDDOWN(事業者入力!H39*事業者入力!I39/SUM(事業者入力!J39:'事業者入力'!K39)-Q43+Q45,-3),"")</f>
        <v/>
      </c>
      <c r="R24" s="801"/>
      <c r="S24" s="801"/>
      <c r="T24" s="801"/>
      <c r="U24" s="801"/>
      <c r="V24" s="801"/>
      <c r="W24" s="801"/>
      <c r="X24" s="801"/>
      <c r="Y24" s="801"/>
      <c r="Z24" s="801"/>
      <c r="AA24" s="801"/>
      <c r="AB24" s="801"/>
      <c r="AC24" s="801"/>
      <c r="AD24" s="801"/>
      <c r="AE24" s="801"/>
      <c r="AF24" s="801"/>
      <c r="AG24" s="801"/>
      <c r="AH24" s="462" t="s">
        <v>15</v>
      </c>
    </row>
    <row r="25" spans="2:34" ht="17.100000000000001" customHeight="1" thickBot="1">
      <c r="C25" s="76" t="s">
        <v>23</v>
      </c>
      <c r="D25" s="796" t="s">
        <v>16</v>
      </c>
      <c r="E25" s="797"/>
      <c r="F25" s="797"/>
      <c r="G25" s="797"/>
      <c r="H25" s="797"/>
      <c r="I25" s="797"/>
      <c r="J25" s="797"/>
      <c r="K25" s="797"/>
      <c r="L25" s="797"/>
      <c r="M25" s="797"/>
      <c r="N25" s="797"/>
      <c r="O25" s="797"/>
      <c r="P25" s="797"/>
      <c r="Q25" s="798" t="s">
        <v>284</v>
      </c>
      <c r="R25" s="798"/>
      <c r="S25" s="798"/>
      <c r="T25" s="798"/>
      <c r="U25" s="798"/>
      <c r="V25" s="798"/>
      <c r="W25" s="798"/>
      <c r="X25" s="798"/>
      <c r="Y25" s="798"/>
      <c r="Z25" s="798"/>
      <c r="AA25" s="798"/>
      <c r="AB25" s="798"/>
      <c r="AC25" s="798"/>
      <c r="AD25" s="798"/>
      <c r="AE25" s="798"/>
      <c r="AF25" s="798"/>
      <c r="AG25" s="798"/>
      <c r="AH25" s="799"/>
    </row>
    <row r="26" spans="2:34" ht="52.2" customHeight="1">
      <c r="C26" s="173" t="s">
        <v>4</v>
      </c>
      <c r="D26" s="795" t="s">
        <v>88</v>
      </c>
      <c r="E26" s="795"/>
      <c r="F26" s="795"/>
      <c r="G26" s="795"/>
      <c r="H26" s="795"/>
      <c r="I26" s="795"/>
      <c r="J26" s="795"/>
      <c r="K26" s="795"/>
      <c r="L26" s="795"/>
      <c r="M26" s="795"/>
      <c r="N26" s="795"/>
      <c r="O26" s="795"/>
      <c r="P26" s="795"/>
      <c r="Q26" s="795"/>
      <c r="R26" s="795"/>
      <c r="S26" s="795"/>
      <c r="T26" s="795"/>
      <c r="U26" s="795"/>
      <c r="V26" s="795"/>
      <c r="W26" s="795"/>
      <c r="X26" s="795"/>
      <c r="Y26" s="795"/>
      <c r="Z26" s="795"/>
      <c r="AA26" s="795"/>
      <c r="AB26" s="795"/>
      <c r="AC26" s="795"/>
      <c r="AD26" s="795"/>
      <c r="AE26" s="795"/>
      <c r="AF26" s="795"/>
      <c r="AG26" s="795"/>
      <c r="AH26" s="795"/>
    </row>
    <row r="27" spans="2:34" ht="17.100000000000001" customHeight="1">
      <c r="C27" s="168"/>
      <c r="D27" s="38"/>
      <c r="E27" s="38"/>
      <c r="F27" s="38"/>
      <c r="G27" s="38"/>
      <c r="H27" s="38"/>
      <c r="I27" s="38"/>
      <c r="J27" s="38"/>
      <c r="K27" s="38"/>
      <c r="L27" s="38"/>
      <c r="M27" s="38"/>
      <c r="N27" s="38"/>
      <c r="O27" s="38"/>
      <c r="P27" s="38"/>
      <c r="Q27" s="168"/>
      <c r="R27" s="168"/>
      <c r="S27" s="168"/>
      <c r="T27" s="168"/>
      <c r="U27" s="168"/>
      <c r="V27" s="168"/>
      <c r="W27" s="168"/>
      <c r="X27" s="168"/>
      <c r="Y27" s="168"/>
      <c r="Z27" s="168"/>
      <c r="AA27" s="168"/>
      <c r="AB27" s="168"/>
      <c r="AC27" s="168"/>
      <c r="AD27" s="168"/>
      <c r="AE27" s="168"/>
      <c r="AF27" s="168"/>
      <c r="AG27" s="168"/>
      <c r="AH27" s="168"/>
    </row>
    <row r="28" spans="2:34" ht="18" customHeight="1" thickBot="1">
      <c r="B28" s="1" t="s">
        <v>89</v>
      </c>
    </row>
    <row r="29" spans="2:34" ht="33.9" customHeight="1">
      <c r="C29" s="186" t="s">
        <v>7</v>
      </c>
      <c r="D29" s="820" t="s">
        <v>225</v>
      </c>
      <c r="E29" s="831"/>
      <c r="F29" s="831"/>
      <c r="G29" s="831"/>
      <c r="H29" s="831"/>
      <c r="I29" s="831"/>
      <c r="J29" s="831"/>
      <c r="K29" s="831"/>
      <c r="L29" s="831"/>
      <c r="M29" s="831"/>
      <c r="N29" s="831"/>
      <c r="O29" s="831"/>
      <c r="P29" s="832"/>
      <c r="Q29" s="841">
        <f>ROUNDDOWN(Q30+Q38,-3)</f>
        <v>0</v>
      </c>
      <c r="R29" s="842"/>
      <c r="S29" s="842"/>
      <c r="T29" s="842"/>
      <c r="U29" s="842"/>
      <c r="V29" s="842"/>
      <c r="W29" s="842"/>
      <c r="X29" s="842"/>
      <c r="Y29" s="842"/>
      <c r="Z29" s="842"/>
      <c r="AA29" s="842"/>
      <c r="AB29" s="842"/>
      <c r="AC29" s="842"/>
      <c r="AD29" s="842"/>
      <c r="AE29" s="842"/>
      <c r="AF29" s="842"/>
      <c r="AG29" s="842"/>
      <c r="AH29" s="458" t="s">
        <v>15</v>
      </c>
    </row>
    <row r="30" spans="2:34" ht="19.8" customHeight="1">
      <c r="C30" s="187"/>
      <c r="E30" s="835" t="s">
        <v>90</v>
      </c>
      <c r="F30" s="836"/>
      <c r="G30" s="836"/>
      <c r="H30" s="836"/>
      <c r="I30" s="836"/>
      <c r="J30" s="836"/>
      <c r="K30" s="836"/>
      <c r="L30" s="836"/>
      <c r="M30" s="836"/>
      <c r="N30" s="836"/>
      <c r="O30" s="836"/>
      <c r="P30" s="837"/>
      <c r="Q30" s="833">
        <f>Q31-Q32-Q33-Q34-Q35</f>
        <v>0</v>
      </c>
      <c r="R30" s="834"/>
      <c r="S30" s="834"/>
      <c r="T30" s="834"/>
      <c r="U30" s="834"/>
      <c r="V30" s="834"/>
      <c r="W30" s="834"/>
      <c r="X30" s="834"/>
      <c r="Y30" s="834"/>
      <c r="Z30" s="834"/>
      <c r="AA30" s="834"/>
      <c r="AB30" s="834"/>
      <c r="AC30" s="834"/>
      <c r="AD30" s="834"/>
      <c r="AE30" s="834"/>
      <c r="AF30" s="834"/>
      <c r="AG30" s="834"/>
      <c r="AH30" s="459" t="s">
        <v>15</v>
      </c>
    </row>
    <row r="31" spans="2:34" ht="17.100000000000001" customHeight="1">
      <c r="C31" s="187"/>
      <c r="E31" s="43"/>
      <c r="F31" s="838" t="s">
        <v>19</v>
      </c>
      <c r="G31" s="839"/>
      <c r="H31" s="839"/>
      <c r="I31" s="839"/>
      <c r="J31" s="839"/>
      <c r="K31" s="839"/>
      <c r="L31" s="839"/>
      <c r="M31" s="839"/>
      <c r="N31" s="839"/>
      <c r="O31" s="839"/>
      <c r="P31" s="840"/>
      <c r="Q31" s="826">
        <f>'【様式６別添１】賃金改善明細書（職員別）'!V38</f>
        <v>0</v>
      </c>
      <c r="R31" s="827"/>
      <c r="S31" s="827"/>
      <c r="T31" s="827"/>
      <c r="U31" s="827"/>
      <c r="V31" s="827"/>
      <c r="W31" s="827"/>
      <c r="X31" s="827"/>
      <c r="Y31" s="827"/>
      <c r="Z31" s="827"/>
      <c r="AA31" s="827"/>
      <c r="AB31" s="827"/>
      <c r="AC31" s="827"/>
      <c r="AD31" s="827"/>
      <c r="AE31" s="827"/>
      <c r="AF31" s="827"/>
      <c r="AG31" s="827"/>
      <c r="AH31" s="459" t="s">
        <v>15</v>
      </c>
    </row>
    <row r="32" spans="2:34" ht="32.25" customHeight="1">
      <c r="C32" s="187"/>
      <c r="E32" s="43"/>
      <c r="F32" s="792" t="s">
        <v>20</v>
      </c>
      <c r="G32" s="793"/>
      <c r="H32" s="793"/>
      <c r="I32" s="793"/>
      <c r="J32" s="793"/>
      <c r="K32" s="793"/>
      <c r="L32" s="793"/>
      <c r="M32" s="793"/>
      <c r="N32" s="793"/>
      <c r="O32" s="793"/>
      <c r="P32" s="794"/>
      <c r="Q32" s="826">
        <f>'【様式６別添１】賃金改善明細書（職員別）'!W38+'【様式６別添１】賃金改善明細書（職員別）'!X38+'【様式６別添１】賃金改善明細書（職員別）'!Y38</f>
        <v>0</v>
      </c>
      <c r="R32" s="827"/>
      <c r="S32" s="827"/>
      <c r="T32" s="827"/>
      <c r="U32" s="827"/>
      <c r="V32" s="827"/>
      <c r="W32" s="827"/>
      <c r="X32" s="827"/>
      <c r="Y32" s="827"/>
      <c r="Z32" s="827"/>
      <c r="AA32" s="827"/>
      <c r="AB32" s="827"/>
      <c r="AC32" s="827"/>
      <c r="AD32" s="827"/>
      <c r="AE32" s="827"/>
      <c r="AF32" s="827"/>
      <c r="AG32" s="827"/>
      <c r="AH32" s="459" t="s">
        <v>15</v>
      </c>
    </row>
    <row r="33" spans="2:38" ht="32.25" customHeight="1">
      <c r="C33" s="187"/>
      <c r="E33" s="43"/>
      <c r="F33" s="792" t="s">
        <v>21</v>
      </c>
      <c r="G33" s="793"/>
      <c r="H33" s="793"/>
      <c r="I33" s="793"/>
      <c r="J33" s="793"/>
      <c r="K33" s="793"/>
      <c r="L33" s="793"/>
      <c r="M33" s="793"/>
      <c r="N33" s="793"/>
      <c r="O33" s="793"/>
      <c r="P33" s="794"/>
      <c r="Q33" s="826">
        <f>'【様式６別添１】賃金改善明細書（職員別）'!Z38</f>
        <v>0</v>
      </c>
      <c r="R33" s="827"/>
      <c r="S33" s="827"/>
      <c r="T33" s="827"/>
      <c r="U33" s="827"/>
      <c r="V33" s="827"/>
      <c r="W33" s="827"/>
      <c r="X33" s="827"/>
      <c r="Y33" s="827"/>
      <c r="Z33" s="827"/>
      <c r="AA33" s="827"/>
      <c r="AB33" s="827"/>
      <c r="AC33" s="827"/>
      <c r="AD33" s="827"/>
      <c r="AE33" s="827"/>
      <c r="AF33" s="827"/>
      <c r="AG33" s="827"/>
      <c r="AH33" s="459" t="s">
        <v>15</v>
      </c>
    </row>
    <row r="34" spans="2:38" ht="32.25" customHeight="1">
      <c r="C34" s="187"/>
      <c r="E34" s="43"/>
      <c r="F34" s="792" t="s">
        <v>220</v>
      </c>
      <c r="G34" s="793"/>
      <c r="H34" s="793"/>
      <c r="I34" s="793"/>
      <c r="J34" s="793"/>
      <c r="K34" s="793"/>
      <c r="L34" s="793"/>
      <c r="M34" s="793"/>
      <c r="N34" s="793"/>
      <c r="O34" s="793"/>
      <c r="P34" s="794"/>
      <c r="Q34" s="826">
        <f>'【様式６別添１】賃金改善明細書（職員別）'!AA38</f>
        <v>0</v>
      </c>
      <c r="R34" s="827"/>
      <c r="S34" s="827"/>
      <c r="T34" s="827"/>
      <c r="U34" s="827"/>
      <c r="V34" s="827"/>
      <c r="W34" s="827"/>
      <c r="X34" s="827"/>
      <c r="Y34" s="827"/>
      <c r="Z34" s="827"/>
      <c r="AA34" s="827"/>
      <c r="AB34" s="827"/>
      <c r="AC34" s="827"/>
      <c r="AD34" s="827"/>
      <c r="AE34" s="827"/>
      <c r="AF34" s="827"/>
      <c r="AG34" s="827"/>
      <c r="AH34" s="459" t="s">
        <v>15</v>
      </c>
    </row>
    <row r="35" spans="2:38" ht="17.100000000000001" customHeight="1">
      <c r="C35" s="187"/>
      <c r="E35" s="44"/>
      <c r="F35" s="828" t="s">
        <v>213</v>
      </c>
      <c r="G35" s="829"/>
      <c r="H35" s="829"/>
      <c r="I35" s="829"/>
      <c r="J35" s="829"/>
      <c r="K35" s="829"/>
      <c r="L35" s="829"/>
      <c r="M35" s="829"/>
      <c r="N35" s="829"/>
      <c r="O35" s="829"/>
      <c r="P35" s="830"/>
      <c r="Q35" s="826">
        <f>Q36+Q37</f>
        <v>0</v>
      </c>
      <c r="R35" s="827"/>
      <c r="S35" s="827"/>
      <c r="T35" s="827"/>
      <c r="U35" s="827"/>
      <c r="V35" s="827"/>
      <c r="W35" s="827"/>
      <c r="X35" s="827"/>
      <c r="Y35" s="827"/>
      <c r="Z35" s="827"/>
      <c r="AA35" s="827"/>
      <c r="AB35" s="827"/>
      <c r="AC35" s="827"/>
      <c r="AD35" s="827"/>
      <c r="AE35" s="827"/>
      <c r="AF35" s="827"/>
      <c r="AG35" s="827"/>
      <c r="AH35" s="256" t="s">
        <v>15</v>
      </c>
    </row>
    <row r="36" spans="2:38" ht="50.4" customHeight="1">
      <c r="C36" s="187"/>
      <c r="E36" s="43"/>
      <c r="F36" s="45"/>
      <c r="G36" s="792" t="s">
        <v>214</v>
      </c>
      <c r="H36" s="793"/>
      <c r="I36" s="793"/>
      <c r="J36" s="793"/>
      <c r="K36" s="793"/>
      <c r="L36" s="793"/>
      <c r="M36" s="793"/>
      <c r="N36" s="793"/>
      <c r="O36" s="793"/>
      <c r="P36" s="794"/>
      <c r="Q36" s="826">
        <f>'【様式６別添１】賃金改善明細書（職員別）'!P38</f>
        <v>0</v>
      </c>
      <c r="R36" s="827"/>
      <c r="S36" s="827"/>
      <c r="T36" s="827"/>
      <c r="U36" s="827"/>
      <c r="V36" s="827"/>
      <c r="W36" s="827"/>
      <c r="X36" s="827"/>
      <c r="Y36" s="827"/>
      <c r="Z36" s="827"/>
      <c r="AA36" s="827"/>
      <c r="AB36" s="827"/>
      <c r="AC36" s="827"/>
      <c r="AD36" s="827"/>
      <c r="AE36" s="827"/>
      <c r="AF36" s="827"/>
      <c r="AG36" s="827"/>
      <c r="AH36" s="460" t="s">
        <v>15</v>
      </c>
    </row>
    <row r="37" spans="2:38" ht="45" customHeight="1">
      <c r="C37" s="187"/>
      <c r="E37" s="43"/>
      <c r="F37" s="139"/>
      <c r="G37" s="792" t="s">
        <v>91</v>
      </c>
      <c r="H37" s="793"/>
      <c r="I37" s="793"/>
      <c r="J37" s="793"/>
      <c r="K37" s="793"/>
      <c r="L37" s="793"/>
      <c r="M37" s="793"/>
      <c r="N37" s="793"/>
      <c r="O37" s="793"/>
      <c r="P37" s="794"/>
      <c r="Q37" s="826">
        <f>'【様式６別添１】賃金改善明細書（職員別）'!Q38</f>
        <v>0</v>
      </c>
      <c r="R37" s="827"/>
      <c r="S37" s="827"/>
      <c r="T37" s="827"/>
      <c r="U37" s="827"/>
      <c r="V37" s="827"/>
      <c r="W37" s="827"/>
      <c r="X37" s="827"/>
      <c r="Y37" s="827"/>
      <c r="Z37" s="827"/>
      <c r="AA37" s="827"/>
      <c r="AB37" s="827"/>
      <c r="AC37" s="827"/>
      <c r="AD37" s="827"/>
      <c r="AE37" s="827"/>
      <c r="AF37" s="827"/>
      <c r="AG37" s="827"/>
      <c r="AH37" s="459" t="s">
        <v>15</v>
      </c>
    </row>
    <row r="38" spans="2:38" ht="17.100000000000001" customHeight="1" thickBot="1">
      <c r="C38" s="188"/>
      <c r="D38" s="88"/>
      <c r="E38" s="65" t="s">
        <v>226</v>
      </c>
      <c r="F38" s="66"/>
      <c r="G38" s="191"/>
      <c r="H38" s="191"/>
      <c r="I38" s="191"/>
      <c r="J38" s="191"/>
      <c r="K38" s="191"/>
      <c r="L38" s="191"/>
      <c r="M38" s="191"/>
      <c r="N38" s="191"/>
      <c r="O38" s="191"/>
      <c r="P38" s="192"/>
      <c r="Q38" s="916">
        <f>IF(Z48="加算Ⅰ新規事由あり",IFERROR(ROUNDDOWN('【様式６別添１】賃金改善明細書（職員別）'!V38*事業者入力!X39,0),0),0)</f>
        <v>0</v>
      </c>
      <c r="R38" s="917"/>
      <c r="S38" s="917"/>
      <c r="T38" s="917"/>
      <c r="U38" s="917"/>
      <c r="V38" s="917"/>
      <c r="W38" s="917"/>
      <c r="X38" s="917"/>
      <c r="Y38" s="917"/>
      <c r="Z38" s="917"/>
      <c r="AA38" s="917"/>
      <c r="AB38" s="917"/>
      <c r="AC38" s="917"/>
      <c r="AD38" s="917"/>
      <c r="AE38" s="917"/>
      <c r="AF38" s="917"/>
      <c r="AG38" s="917"/>
      <c r="AH38" s="257" t="s">
        <v>15</v>
      </c>
    </row>
    <row r="39" spans="2:38" ht="15" customHeight="1">
      <c r="C39" s="168"/>
      <c r="E39" s="38"/>
      <c r="F39" s="38"/>
      <c r="G39" s="193"/>
      <c r="H39" s="193"/>
      <c r="I39" s="193"/>
      <c r="J39" s="193"/>
      <c r="K39" s="193"/>
      <c r="L39" s="193"/>
      <c r="M39" s="193"/>
      <c r="N39" s="193"/>
      <c r="O39" s="193"/>
      <c r="P39" s="193"/>
      <c r="Q39" s="168"/>
      <c r="R39" s="168"/>
      <c r="S39" s="168"/>
      <c r="T39" s="168"/>
      <c r="U39" s="168"/>
      <c r="V39" s="168"/>
      <c r="W39" s="168"/>
      <c r="X39" s="168"/>
      <c r="Y39" s="168"/>
      <c r="Z39" s="168"/>
      <c r="AA39" s="168"/>
      <c r="AB39" s="168"/>
      <c r="AC39" s="168"/>
      <c r="AD39" s="168"/>
      <c r="AE39" s="168"/>
      <c r="AF39" s="168"/>
      <c r="AG39" s="168"/>
      <c r="AH39" s="77"/>
    </row>
    <row r="40" spans="2:38" s="9" customFormat="1" ht="18" customHeight="1" thickBot="1">
      <c r="B40" s="1" t="s">
        <v>92</v>
      </c>
      <c r="AH40" s="5"/>
    </row>
    <row r="41" spans="2:38" s="9" customFormat="1" ht="18" customHeight="1">
      <c r="C41" s="186" t="s">
        <v>7</v>
      </c>
      <c r="D41" s="820" t="s">
        <v>93</v>
      </c>
      <c r="E41" s="821"/>
      <c r="F41" s="821"/>
      <c r="G41" s="821"/>
      <c r="H41" s="821"/>
      <c r="I41" s="821"/>
      <c r="J41" s="821"/>
      <c r="K41" s="821"/>
      <c r="L41" s="821"/>
      <c r="M41" s="821"/>
      <c r="N41" s="821"/>
      <c r="O41" s="821"/>
      <c r="P41" s="822"/>
      <c r="Q41" s="823">
        <f>IFERROR(VLOOKUP(V5,【様式６別添２】一覧表!D9:H17,2,),0)</f>
        <v>0</v>
      </c>
      <c r="R41" s="824"/>
      <c r="S41" s="824"/>
      <c r="T41" s="824"/>
      <c r="U41" s="824"/>
      <c r="V41" s="824"/>
      <c r="W41" s="824"/>
      <c r="X41" s="824"/>
      <c r="Y41" s="824"/>
      <c r="Z41" s="824"/>
      <c r="AA41" s="824"/>
      <c r="AB41" s="824"/>
      <c r="AC41" s="824"/>
      <c r="AD41" s="824"/>
      <c r="AE41" s="824"/>
      <c r="AF41" s="824"/>
      <c r="AG41" s="825"/>
      <c r="AH41" s="20" t="s">
        <v>15</v>
      </c>
    </row>
    <row r="42" spans="2:38" s="9" customFormat="1" ht="18" customHeight="1">
      <c r="C42" s="187"/>
      <c r="D42" s="36"/>
      <c r="E42" s="57"/>
      <c r="F42" s="57"/>
      <c r="G42" s="935" t="s">
        <v>22</v>
      </c>
      <c r="H42" s="936"/>
      <c r="I42" s="936"/>
      <c r="J42" s="936"/>
      <c r="K42" s="936"/>
      <c r="L42" s="936"/>
      <c r="M42" s="936"/>
      <c r="N42" s="936"/>
      <c r="O42" s="936"/>
      <c r="P42" s="937"/>
      <c r="Q42" s="932">
        <f>IFERROR(VLOOKUP(V5,【様式６別添２】一覧表!D9:H17,3,),0)</f>
        <v>0</v>
      </c>
      <c r="R42" s="933"/>
      <c r="S42" s="933"/>
      <c r="T42" s="933"/>
      <c r="U42" s="933"/>
      <c r="V42" s="933"/>
      <c r="W42" s="933"/>
      <c r="X42" s="933"/>
      <c r="Y42" s="933"/>
      <c r="Z42" s="933"/>
      <c r="AA42" s="933"/>
      <c r="AB42" s="933"/>
      <c r="AC42" s="933"/>
      <c r="AD42" s="933"/>
      <c r="AE42" s="933"/>
      <c r="AF42" s="933"/>
      <c r="AG42" s="934"/>
      <c r="AH42" s="35" t="s">
        <v>15</v>
      </c>
    </row>
    <row r="43" spans="2:38" s="9" customFormat="1" ht="18" customHeight="1">
      <c r="C43" s="181" t="s">
        <v>23</v>
      </c>
      <c r="D43" s="929" t="s">
        <v>94</v>
      </c>
      <c r="E43" s="930"/>
      <c r="F43" s="930"/>
      <c r="G43" s="930"/>
      <c r="H43" s="930"/>
      <c r="I43" s="930"/>
      <c r="J43" s="930"/>
      <c r="K43" s="930"/>
      <c r="L43" s="930"/>
      <c r="M43" s="930"/>
      <c r="N43" s="930"/>
      <c r="O43" s="930"/>
      <c r="P43" s="931"/>
      <c r="Q43" s="932">
        <f>IFERROR(VLOOKUP(V5,【様式６別添２】一覧表!D9:H17,4,),0)</f>
        <v>0</v>
      </c>
      <c r="R43" s="933"/>
      <c r="S43" s="933"/>
      <c r="T43" s="933"/>
      <c r="U43" s="933"/>
      <c r="V43" s="933"/>
      <c r="W43" s="933"/>
      <c r="X43" s="933"/>
      <c r="Y43" s="933"/>
      <c r="Z43" s="933"/>
      <c r="AA43" s="933"/>
      <c r="AB43" s="933"/>
      <c r="AC43" s="933"/>
      <c r="AD43" s="933"/>
      <c r="AE43" s="933"/>
      <c r="AF43" s="933"/>
      <c r="AG43" s="934"/>
      <c r="AH43" s="35" t="s">
        <v>15</v>
      </c>
    </row>
    <row r="44" spans="2:38" s="9" customFormat="1" ht="18" customHeight="1" thickBot="1">
      <c r="C44" s="188"/>
      <c r="D44" s="63"/>
      <c r="E44" s="64"/>
      <c r="F44" s="64"/>
      <c r="G44" s="938" t="s">
        <v>24</v>
      </c>
      <c r="H44" s="939"/>
      <c r="I44" s="939"/>
      <c r="J44" s="939"/>
      <c r="K44" s="939"/>
      <c r="L44" s="939"/>
      <c r="M44" s="939"/>
      <c r="N44" s="939"/>
      <c r="O44" s="939"/>
      <c r="P44" s="940"/>
      <c r="Q44" s="908">
        <f>IFERROR(VLOOKUP(V5,【様式６別添２】一覧表!D9:H17,5,),0)</f>
        <v>0</v>
      </c>
      <c r="R44" s="909"/>
      <c r="S44" s="909"/>
      <c r="T44" s="909"/>
      <c r="U44" s="909"/>
      <c r="V44" s="909"/>
      <c r="W44" s="909"/>
      <c r="X44" s="909"/>
      <c r="Y44" s="909"/>
      <c r="Z44" s="909"/>
      <c r="AA44" s="909"/>
      <c r="AB44" s="909"/>
      <c r="AC44" s="909"/>
      <c r="AD44" s="909"/>
      <c r="AE44" s="909"/>
      <c r="AF44" s="909"/>
      <c r="AG44" s="910"/>
      <c r="AH44" s="15" t="s">
        <v>15</v>
      </c>
    </row>
    <row r="45" spans="2:38" s="9" customFormat="1" ht="18" customHeight="1">
      <c r="C45" s="14" t="s">
        <v>4</v>
      </c>
      <c r="D45" s="911" t="s">
        <v>95</v>
      </c>
      <c r="E45" s="912"/>
      <c r="F45" s="912"/>
      <c r="G45" s="912"/>
      <c r="H45" s="912"/>
      <c r="I45" s="912"/>
      <c r="J45" s="912"/>
      <c r="K45" s="912"/>
      <c r="L45" s="912"/>
      <c r="M45" s="912"/>
      <c r="N45" s="912"/>
      <c r="O45" s="912"/>
      <c r="P45" s="912"/>
      <c r="Q45" s="912"/>
      <c r="R45" s="912"/>
      <c r="S45" s="912"/>
      <c r="T45" s="912"/>
      <c r="U45" s="912"/>
      <c r="V45" s="912"/>
      <c r="W45" s="912"/>
      <c r="X45" s="912"/>
      <c r="Y45" s="912"/>
      <c r="Z45" s="912"/>
      <c r="AA45" s="912"/>
      <c r="AB45" s="912"/>
      <c r="AC45" s="912"/>
      <c r="AD45" s="912"/>
      <c r="AE45" s="912"/>
      <c r="AF45" s="912"/>
      <c r="AG45" s="912"/>
      <c r="AH45" s="912"/>
    </row>
    <row r="46" spans="2:38" ht="17.100000000000001" customHeight="1">
      <c r="C46" s="168"/>
      <c r="E46" s="38"/>
      <c r="F46" s="38"/>
      <c r="G46" s="193"/>
      <c r="H46" s="193"/>
      <c r="I46" s="193"/>
      <c r="J46" s="193"/>
      <c r="K46" s="193"/>
      <c r="L46" s="193"/>
      <c r="M46" s="193"/>
      <c r="N46" s="193"/>
      <c r="O46" s="193"/>
      <c r="P46" s="193"/>
      <c r="Q46" s="168"/>
      <c r="R46" s="168"/>
      <c r="S46" s="168"/>
      <c r="T46" s="168"/>
      <c r="U46" s="168"/>
      <c r="V46" s="168"/>
      <c r="W46" s="168"/>
      <c r="X46" s="168"/>
      <c r="Y46" s="168"/>
      <c r="Z46" s="168"/>
      <c r="AA46" s="168"/>
      <c r="AB46" s="168"/>
      <c r="AC46" s="168"/>
      <c r="AD46" s="168"/>
      <c r="AE46" s="168"/>
      <c r="AF46" s="168"/>
      <c r="AG46" s="168"/>
      <c r="AH46" s="77"/>
    </row>
    <row r="47" spans="2:38" ht="17.100000000000001" customHeight="1" thickBot="1">
      <c r="B47" s="1" t="s">
        <v>96</v>
      </c>
      <c r="C47" s="89"/>
      <c r="D47" s="190"/>
      <c r="E47" s="190"/>
      <c r="F47" s="190"/>
      <c r="G47" s="190"/>
      <c r="H47" s="190"/>
      <c r="I47" s="190"/>
      <c r="J47" s="190"/>
      <c r="K47" s="190"/>
      <c r="L47" s="193"/>
      <c r="M47" s="193"/>
      <c r="N47" s="193"/>
      <c r="O47" s="193"/>
      <c r="P47" s="193"/>
      <c r="Q47" s="168"/>
      <c r="R47" s="168"/>
      <c r="S47" s="168"/>
      <c r="T47" s="168"/>
      <c r="U47" s="168"/>
      <c r="V47" s="168"/>
      <c r="W47" s="168"/>
      <c r="X47" s="168"/>
      <c r="Y47" s="168"/>
      <c r="Z47" s="168"/>
      <c r="AA47" s="168"/>
      <c r="AB47" s="168"/>
      <c r="AC47" s="168"/>
      <c r="AD47" s="168"/>
      <c r="AE47" s="168"/>
      <c r="AF47" s="168"/>
      <c r="AG47" s="168"/>
      <c r="AH47" s="77"/>
    </row>
    <row r="48" spans="2:38" ht="30" customHeight="1">
      <c r="C48" s="170" t="s">
        <v>7</v>
      </c>
      <c r="D48" s="913" t="s">
        <v>97</v>
      </c>
      <c r="E48" s="914"/>
      <c r="F48" s="914"/>
      <c r="G48" s="914"/>
      <c r="H48" s="914"/>
      <c r="I48" s="914"/>
      <c r="J48" s="914"/>
      <c r="K48" s="914"/>
      <c r="L48" s="914"/>
      <c r="M48" s="914"/>
      <c r="N48" s="914"/>
      <c r="O48" s="914"/>
      <c r="P48" s="914"/>
      <c r="Q48" s="923" t="s">
        <v>98</v>
      </c>
      <c r="R48" s="924"/>
      <c r="S48" s="924"/>
      <c r="T48" s="924"/>
      <c r="U48" s="924"/>
      <c r="V48" s="924"/>
      <c r="W48" s="924"/>
      <c r="X48" s="924"/>
      <c r="Y48" s="925"/>
      <c r="Z48" s="926"/>
      <c r="AA48" s="927"/>
      <c r="AB48" s="927"/>
      <c r="AC48" s="927"/>
      <c r="AD48" s="927"/>
      <c r="AE48" s="927"/>
      <c r="AF48" s="927"/>
      <c r="AG48" s="927"/>
      <c r="AH48" s="928"/>
      <c r="AK48" s="1" t="s">
        <v>99</v>
      </c>
      <c r="AL48" s="90"/>
    </row>
    <row r="49" spans="2:48" ht="99.9" customHeight="1">
      <c r="C49" s="171"/>
      <c r="D49" s="920" t="s">
        <v>100</v>
      </c>
      <c r="E49" s="921"/>
      <c r="F49" s="921"/>
      <c r="G49" s="921"/>
      <c r="H49" s="921"/>
      <c r="I49" s="921"/>
      <c r="J49" s="921"/>
      <c r="K49" s="921"/>
      <c r="L49" s="921"/>
      <c r="M49" s="921"/>
      <c r="N49" s="921"/>
      <c r="O49" s="921"/>
      <c r="P49" s="922"/>
      <c r="Q49" s="918">
        <f>IF(Z48="加算Ⅰ新規事由あり",Q24-Q29,ROUNDDOWN(Q35-(Q31-Q32-Q33-Q34)-Q42+Q44,-3))</f>
        <v>0</v>
      </c>
      <c r="R49" s="919"/>
      <c r="S49" s="919"/>
      <c r="T49" s="919"/>
      <c r="U49" s="919"/>
      <c r="V49" s="919"/>
      <c r="W49" s="919"/>
      <c r="X49" s="919"/>
      <c r="Y49" s="919"/>
      <c r="Z49" s="919"/>
      <c r="AA49" s="919"/>
      <c r="AB49" s="919"/>
      <c r="AC49" s="919"/>
      <c r="AD49" s="919"/>
      <c r="AE49" s="919"/>
      <c r="AF49" s="919"/>
      <c r="AG49" s="919"/>
      <c r="AH49" s="91" t="s">
        <v>15</v>
      </c>
      <c r="AK49" s="1" t="s">
        <v>101</v>
      </c>
      <c r="AL49" s="90"/>
    </row>
    <row r="50" spans="2:48" ht="20.25" customHeight="1">
      <c r="C50" s="92" t="s">
        <v>102</v>
      </c>
      <c r="D50" s="169"/>
      <c r="E50" s="169"/>
      <c r="F50" s="169"/>
      <c r="G50" s="169"/>
      <c r="H50" s="169"/>
      <c r="I50" s="169"/>
      <c r="J50" s="169"/>
      <c r="K50" s="169"/>
      <c r="L50" s="169"/>
      <c r="M50" s="169"/>
      <c r="N50" s="169"/>
      <c r="O50" s="169"/>
      <c r="P50" s="169"/>
      <c r="Q50" s="169"/>
      <c r="R50" s="93"/>
      <c r="S50" s="93"/>
      <c r="T50" s="93"/>
      <c r="U50" s="93"/>
      <c r="V50" s="93"/>
      <c r="W50" s="93"/>
      <c r="X50" s="93"/>
      <c r="Y50" s="93"/>
      <c r="Z50" s="93"/>
      <c r="AA50" s="93"/>
      <c r="AB50" s="93"/>
      <c r="AC50" s="93"/>
      <c r="AD50" s="93"/>
      <c r="AE50" s="93"/>
      <c r="AF50" s="93"/>
      <c r="AG50" s="93"/>
      <c r="AH50" s="94"/>
    </row>
    <row r="51" spans="2:48" ht="18.75" customHeight="1">
      <c r="C51" s="894" t="s">
        <v>8</v>
      </c>
      <c r="D51" s="849" t="s">
        <v>103</v>
      </c>
      <c r="E51" s="850"/>
      <c r="F51" s="850"/>
      <c r="G51" s="850"/>
      <c r="H51" s="850"/>
      <c r="I51" s="850"/>
      <c r="J51" s="850"/>
      <c r="K51" s="850"/>
      <c r="L51" s="850"/>
      <c r="M51" s="850"/>
      <c r="N51" s="850"/>
      <c r="O51" s="850"/>
      <c r="P51" s="851"/>
      <c r="Q51" s="904" t="s">
        <v>75</v>
      </c>
      <c r="R51" s="905"/>
      <c r="S51" s="905"/>
      <c r="T51" s="905"/>
      <c r="U51" s="905"/>
      <c r="V51" s="905"/>
      <c r="W51" s="905"/>
      <c r="X51" s="905"/>
      <c r="Y51" s="906"/>
      <c r="Z51" s="904" t="s">
        <v>76</v>
      </c>
      <c r="AA51" s="907"/>
      <c r="AB51" s="907"/>
      <c r="AC51" s="907"/>
      <c r="AD51" s="907"/>
      <c r="AE51" s="907"/>
      <c r="AF51" s="907"/>
      <c r="AG51" s="907"/>
      <c r="AH51" s="857"/>
    </row>
    <row r="52" spans="2:48" ht="30" customHeight="1">
      <c r="C52" s="895"/>
      <c r="D52" s="852"/>
      <c r="E52" s="853"/>
      <c r="F52" s="853"/>
      <c r="G52" s="853"/>
      <c r="H52" s="853"/>
      <c r="I52" s="853"/>
      <c r="J52" s="853"/>
      <c r="K52" s="853"/>
      <c r="L52" s="853"/>
      <c r="M52" s="853"/>
      <c r="N52" s="853"/>
      <c r="O52" s="853"/>
      <c r="P52" s="854"/>
      <c r="Q52" s="858" t="str">
        <f>IF(Q49&gt;0,TEXT(Q49,"#,##0円"),"残額なし")</f>
        <v>残額なし</v>
      </c>
      <c r="R52" s="859"/>
      <c r="S52" s="859"/>
      <c r="T52" s="859"/>
      <c r="U52" s="859"/>
      <c r="V52" s="859"/>
      <c r="W52" s="859"/>
      <c r="X52" s="859"/>
      <c r="Y52" s="860"/>
      <c r="Z52" s="861"/>
      <c r="AA52" s="862"/>
      <c r="AB52" s="862"/>
      <c r="AC52" s="862"/>
      <c r="AD52" s="862"/>
      <c r="AE52" s="862"/>
      <c r="AF52" s="862"/>
      <c r="AG52" s="862"/>
      <c r="AH52" s="863"/>
    </row>
    <row r="53" spans="2:48" ht="17.100000000000001" customHeight="1">
      <c r="C53" s="896" t="s">
        <v>23</v>
      </c>
      <c r="D53" s="900" t="s">
        <v>104</v>
      </c>
      <c r="E53" s="901"/>
      <c r="F53" s="901"/>
      <c r="G53" s="901"/>
      <c r="H53" s="901"/>
      <c r="I53" s="901"/>
      <c r="J53" s="901"/>
      <c r="K53" s="901"/>
      <c r="L53" s="901"/>
      <c r="M53" s="901"/>
      <c r="N53" s="901"/>
      <c r="O53" s="901"/>
      <c r="P53" s="901"/>
      <c r="Q53" s="288"/>
      <c r="R53" s="875" t="s">
        <v>78</v>
      </c>
      <c r="S53" s="875"/>
      <c r="T53" s="875"/>
      <c r="U53" s="875"/>
      <c r="V53" s="875"/>
      <c r="W53" s="875"/>
      <c r="X53" s="875"/>
      <c r="Y53" s="875"/>
      <c r="Z53" s="875"/>
      <c r="AA53" s="875"/>
      <c r="AB53" s="875"/>
      <c r="AC53" s="875"/>
      <c r="AD53" s="875"/>
      <c r="AE53" s="875"/>
      <c r="AF53" s="875"/>
      <c r="AG53" s="875"/>
      <c r="AH53" s="876"/>
    </row>
    <row r="54" spans="2:48" ht="17.100000000000001" customHeight="1">
      <c r="C54" s="897"/>
      <c r="D54" s="902"/>
      <c r="E54" s="903"/>
      <c r="F54" s="903"/>
      <c r="G54" s="903"/>
      <c r="H54" s="903"/>
      <c r="I54" s="903"/>
      <c r="J54" s="903"/>
      <c r="K54" s="903"/>
      <c r="L54" s="903"/>
      <c r="M54" s="903"/>
      <c r="N54" s="903"/>
      <c r="O54" s="903"/>
      <c r="P54" s="903"/>
      <c r="Q54" s="288"/>
      <c r="R54" s="888" t="s">
        <v>80</v>
      </c>
      <c r="S54" s="888"/>
      <c r="T54" s="888"/>
      <c r="U54" s="888"/>
      <c r="V54" s="888"/>
      <c r="W54" s="888"/>
      <c r="X54" s="888"/>
      <c r="Y54" s="888"/>
      <c r="Z54" s="888"/>
      <c r="AA54" s="888"/>
      <c r="AB54" s="888"/>
      <c r="AC54" s="888"/>
      <c r="AD54" s="888"/>
      <c r="AE54" s="888"/>
      <c r="AF54" s="888"/>
      <c r="AG54" s="888"/>
      <c r="AH54" s="889"/>
    </row>
    <row r="55" spans="2:48" ht="17.100000000000001" customHeight="1">
      <c r="C55" s="897"/>
      <c r="D55" s="902"/>
      <c r="E55" s="903"/>
      <c r="F55" s="903"/>
      <c r="G55" s="903"/>
      <c r="H55" s="903"/>
      <c r="I55" s="903"/>
      <c r="J55" s="903"/>
      <c r="K55" s="903"/>
      <c r="L55" s="903"/>
      <c r="M55" s="903"/>
      <c r="N55" s="903"/>
      <c r="O55" s="903"/>
      <c r="P55" s="903"/>
      <c r="Q55" s="288"/>
      <c r="R55" s="890" t="s">
        <v>81</v>
      </c>
      <c r="S55" s="890"/>
      <c r="T55" s="890"/>
      <c r="U55" s="890"/>
      <c r="V55" s="890"/>
      <c r="W55" s="890"/>
      <c r="X55" s="890"/>
      <c r="Y55" s="890"/>
      <c r="Z55" s="890"/>
      <c r="AA55" s="890"/>
      <c r="AB55" s="890"/>
      <c r="AC55" s="890"/>
      <c r="AD55" s="890"/>
      <c r="AE55" s="890"/>
      <c r="AF55" s="890"/>
      <c r="AG55" s="890"/>
      <c r="AH55" s="891"/>
    </row>
    <row r="56" spans="2:48" ht="17.100000000000001" customHeight="1">
      <c r="C56" s="897"/>
      <c r="D56" s="902"/>
      <c r="E56" s="903"/>
      <c r="F56" s="903"/>
      <c r="G56" s="903"/>
      <c r="H56" s="903"/>
      <c r="I56" s="903"/>
      <c r="J56" s="903"/>
      <c r="K56" s="903"/>
      <c r="L56" s="903"/>
      <c r="M56" s="903"/>
      <c r="N56" s="903"/>
      <c r="O56" s="903"/>
      <c r="P56" s="903"/>
      <c r="Q56" s="288"/>
      <c r="R56" s="892" t="s">
        <v>82</v>
      </c>
      <c r="S56" s="892"/>
      <c r="T56" s="892"/>
      <c r="U56" s="892"/>
      <c r="V56" s="892"/>
      <c r="W56" s="892"/>
      <c r="X56" s="892"/>
      <c r="Y56" s="892"/>
      <c r="Z56" s="892"/>
      <c r="AA56" s="892"/>
      <c r="AB56" s="892"/>
      <c r="AC56" s="892"/>
      <c r="AD56" s="892"/>
      <c r="AE56" s="892"/>
      <c r="AF56" s="892"/>
      <c r="AG56" s="892"/>
      <c r="AH56" s="893"/>
      <c r="AV56" s="1" t="s">
        <v>105</v>
      </c>
    </row>
    <row r="57" spans="2:48" ht="27.75" customHeight="1" thickBot="1">
      <c r="C57" s="172"/>
      <c r="D57" s="814" t="s">
        <v>83</v>
      </c>
      <c r="E57" s="815"/>
      <c r="F57" s="815"/>
      <c r="G57" s="815"/>
      <c r="H57" s="815"/>
      <c r="I57" s="815"/>
      <c r="J57" s="815"/>
      <c r="K57" s="815"/>
      <c r="L57" s="815"/>
      <c r="M57" s="815"/>
      <c r="N57" s="815"/>
      <c r="O57" s="815"/>
      <c r="P57" s="816"/>
      <c r="Q57" s="817"/>
      <c r="R57" s="818"/>
      <c r="S57" s="818"/>
      <c r="T57" s="818"/>
      <c r="U57" s="818"/>
      <c r="V57" s="818"/>
      <c r="W57" s="818"/>
      <c r="X57" s="818"/>
      <c r="Y57" s="818"/>
      <c r="Z57" s="818"/>
      <c r="AA57" s="818"/>
      <c r="AB57" s="818"/>
      <c r="AC57" s="818"/>
      <c r="AD57" s="818"/>
      <c r="AE57" s="818"/>
      <c r="AF57" s="818"/>
      <c r="AG57" s="818"/>
      <c r="AH57" s="819"/>
    </row>
    <row r="58" spans="2:48" ht="18" customHeight="1">
      <c r="B58" s="5"/>
      <c r="C58" s="5" t="s">
        <v>4</v>
      </c>
      <c r="D58" s="5" t="s">
        <v>106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row>
    <row r="59" spans="2:48" ht="9" customHeight="1">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row>
    <row r="60" spans="2:48" ht="15.9" customHeight="1">
      <c r="C60" s="1" t="s">
        <v>107</v>
      </c>
    </row>
    <row r="61" spans="2:48" ht="15.9" customHeight="1">
      <c r="Q61" s="915" t="s">
        <v>9</v>
      </c>
      <c r="R61" s="915"/>
      <c r="S61" s="915"/>
      <c r="T61" s="915"/>
      <c r="U61" s="915"/>
      <c r="V61" s="915"/>
      <c r="W61" s="915"/>
      <c r="X61" s="915"/>
      <c r="Y61" s="943"/>
      <c r="Z61" s="943"/>
      <c r="AA61" s="943"/>
      <c r="AB61" s="943"/>
      <c r="AC61" s="943"/>
      <c r="AD61" s="943"/>
      <c r="AE61" s="943"/>
      <c r="AF61" s="943"/>
      <c r="AG61" s="943"/>
      <c r="AH61" s="943"/>
    </row>
    <row r="62" spans="2:48" ht="15.9" customHeight="1">
      <c r="S62" s="944" t="s">
        <v>10</v>
      </c>
      <c r="T62" s="944"/>
      <c r="U62" s="944"/>
      <c r="V62" s="944"/>
      <c r="W62" s="944"/>
      <c r="X62" s="944"/>
      <c r="Y62" s="945">
        <f>事業者入力!D27</f>
        <v>0</v>
      </c>
      <c r="Z62" s="945"/>
      <c r="AA62" s="945"/>
      <c r="AB62" s="945"/>
      <c r="AC62" s="945"/>
      <c r="AD62" s="945"/>
      <c r="AE62" s="945"/>
      <c r="AF62" s="945"/>
      <c r="AG62" s="945"/>
      <c r="AH62" s="945"/>
    </row>
    <row r="63" spans="2:48" ht="15.9" customHeight="1">
      <c r="S63" s="941" t="s">
        <v>11</v>
      </c>
      <c r="T63" s="941"/>
      <c r="U63" s="941"/>
      <c r="V63" s="941"/>
      <c r="W63" s="941"/>
      <c r="X63" s="941"/>
      <c r="Y63" s="942">
        <f>事業者入力!D29</f>
        <v>0</v>
      </c>
      <c r="Z63" s="942"/>
      <c r="AA63" s="942"/>
      <c r="AB63" s="942"/>
      <c r="AC63" s="942"/>
      <c r="AD63" s="942"/>
      <c r="AE63" s="942"/>
      <c r="AF63" s="942"/>
      <c r="AG63" s="942"/>
      <c r="AH63" s="942"/>
    </row>
  </sheetData>
  <sheetProtection insertRows="0"/>
  <mergeCells count="89">
    <mergeCell ref="S63:X63"/>
    <mergeCell ref="Y63:AH63"/>
    <mergeCell ref="Y61:AH61"/>
    <mergeCell ref="S62:X62"/>
    <mergeCell ref="Y62:AH62"/>
    <mergeCell ref="Q57:AH57"/>
    <mergeCell ref="D57:P57"/>
    <mergeCell ref="Q61:X61"/>
    <mergeCell ref="Q35:AG35"/>
    <mergeCell ref="Q38:AG38"/>
    <mergeCell ref="Q49:AG49"/>
    <mergeCell ref="D49:P49"/>
    <mergeCell ref="Q48:Y48"/>
    <mergeCell ref="Z48:AH48"/>
    <mergeCell ref="D43:P43"/>
    <mergeCell ref="Q43:AG43"/>
    <mergeCell ref="G36:P36"/>
    <mergeCell ref="Q37:AG37"/>
    <mergeCell ref="Q42:AG42"/>
    <mergeCell ref="G42:P42"/>
    <mergeCell ref="G44:P44"/>
    <mergeCell ref="C51:C52"/>
    <mergeCell ref="C53:C56"/>
    <mergeCell ref="Q52:Y52"/>
    <mergeCell ref="Z52:AH52"/>
    <mergeCell ref="D20:AH20"/>
    <mergeCell ref="D53:P56"/>
    <mergeCell ref="R53:AH53"/>
    <mergeCell ref="R54:AH54"/>
    <mergeCell ref="R55:AH55"/>
    <mergeCell ref="R56:AH56"/>
    <mergeCell ref="D51:P52"/>
    <mergeCell ref="Q51:Y51"/>
    <mergeCell ref="Z51:AH51"/>
    <mergeCell ref="Q44:AG44"/>
    <mergeCell ref="D45:AH45"/>
    <mergeCell ref="D48:P48"/>
    <mergeCell ref="B2:AH2"/>
    <mergeCell ref="D23:P23"/>
    <mergeCell ref="P4:U4"/>
    <mergeCell ref="V4:AH4"/>
    <mergeCell ref="P5:U5"/>
    <mergeCell ref="P6:U6"/>
    <mergeCell ref="V6:AH6"/>
    <mergeCell ref="R15:AH15"/>
    <mergeCell ref="Q11:AG11"/>
    <mergeCell ref="V5:AH5"/>
    <mergeCell ref="P7:U7"/>
    <mergeCell ref="C13:C14"/>
    <mergeCell ref="D16:P18"/>
    <mergeCell ref="R16:AH16"/>
    <mergeCell ref="R17:AH17"/>
    <mergeCell ref="R18:AH18"/>
    <mergeCell ref="Q10:AG10"/>
    <mergeCell ref="D11:P11"/>
    <mergeCell ref="D13:P14"/>
    <mergeCell ref="Q13:Y13"/>
    <mergeCell ref="Z13:AH13"/>
    <mergeCell ref="Q14:Y14"/>
    <mergeCell ref="Z14:AH14"/>
    <mergeCell ref="F33:P33"/>
    <mergeCell ref="Q32:AG32"/>
    <mergeCell ref="Q33:AG33"/>
    <mergeCell ref="D29:P29"/>
    <mergeCell ref="Q31:AG31"/>
    <mergeCell ref="Q30:AG30"/>
    <mergeCell ref="F32:P32"/>
    <mergeCell ref="E30:P30"/>
    <mergeCell ref="F31:P31"/>
    <mergeCell ref="Q29:AG29"/>
    <mergeCell ref="G37:P37"/>
    <mergeCell ref="D41:P41"/>
    <mergeCell ref="Q41:AG41"/>
    <mergeCell ref="F34:P34"/>
    <mergeCell ref="Q34:AG34"/>
    <mergeCell ref="F35:P35"/>
    <mergeCell ref="Q36:AG36"/>
    <mergeCell ref="Q23:AG23"/>
    <mergeCell ref="C11:C12"/>
    <mergeCell ref="G12:P12"/>
    <mergeCell ref="Q12:AG12"/>
    <mergeCell ref="D15:I15"/>
    <mergeCell ref="D19:P19"/>
    <mergeCell ref="Q19:AH19"/>
    <mergeCell ref="F24:P24"/>
    <mergeCell ref="D26:AH26"/>
    <mergeCell ref="D25:P25"/>
    <mergeCell ref="Q25:AH25"/>
    <mergeCell ref="Q24:AG24"/>
  </mergeCells>
  <phoneticPr fontId="4"/>
  <conditionalFormatting sqref="V4:AH7">
    <cfRule type="containsBlanks" dxfId="28" priority="1">
      <formula>LEN(TRIM(V4))=0</formula>
    </cfRule>
  </conditionalFormatting>
  <dataValidations count="2">
    <dataValidation type="list" allowBlank="1" showInputMessage="1" showErrorMessage="1" sqref="Q53:Q56 Q15:Q18" xr:uid="{00000000-0002-0000-0800-000000000000}">
      <formula1>$AN$1:$AN$2</formula1>
    </dataValidation>
    <dataValidation type="list" allowBlank="1" showInputMessage="1" showErrorMessage="1" sqref="Z48" xr:uid="{00000000-0002-0000-0800-000001000000}">
      <formula1>$AK$48:$AK$49</formula1>
    </dataValidation>
  </dataValidations>
  <pageMargins left="0.70866141732283472" right="0.70866141732283472" top="0.74803149606299213" bottom="0.74803149606299213" header="0.31496062992125984" footer="0.31496062992125984"/>
  <pageSetup paperSize="9" scale="35" orientation="landscape" r:id="rId1"/>
  <rowBreaks count="2" manualBreakCount="2">
    <brk id="45" max="16383" man="1"/>
    <brk id="63" max="34"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pageSetUpPr fitToPage="1"/>
  </sheetPr>
  <dimension ref="A1:AI65"/>
  <sheetViews>
    <sheetView showGridLines="0" view="pageBreakPreview" zoomScale="47" zoomScaleNormal="100" zoomScaleSheetLayoutView="40" workbookViewId="0">
      <pane ySplit="8" topLeftCell="A9" activePane="bottomLeft" state="frozen"/>
      <selection activeCell="D38" sqref="D38"/>
      <selection pane="bottomLeft" activeCell="S60" sqref="S60"/>
    </sheetView>
  </sheetViews>
  <sheetFormatPr defaultColWidth="9.109375" defaultRowHeight="12"/>
  <cols>
    <col min="1" max="3" width="4.6640625" style="24" customWidth="1"/>
    <col min="4" max="4" width="15" style="24" customWidth="1"/>
    <col min="5" max="7" width="7.6640625" style="24" customWidth="1"/>
    <col min="8" max="8" width="15.6640625" style="24" customWidth="1"/>
    <col min="9" max="9" width="7.77734375" style="24" customWidth="1"/>
    <col min="10" max="10" width="9.77734375" style="24" customWidth="1"/>
    <col min="11" max="11" width="7.77734375" style="24" customWidth="1"/>
    <col min="12" max="12" width="7.88671875" style="24" customWidth="1"/>
    <col min="13" max="15" width="15.77734375" style="24" customWidth="1"/>
    <col min="16" max="16" width="18.77734375" style="24" customWidth="1"/>
    <col min="17" max="17" width="14.77734375" style="24" customWidth="1"/>
    <col min="18" max="18" width="18.77734375" style="24" customWidth="1"/>
    <col min="19" max="19" width="15.77734375" style="24" customWidth="1"/>
    <col min="20" max="20" width="16.33203125" style="24" customWidth="1"/>
    <col min="21" max="21" width="15.77734375" style="24" customWidth="1"/>
    <col min="22" max="22" width="18.77734375" style="24" customWidth="1"/>
    <col min="23" max="27" width="15.77734375" style="24" customWidth="1"/>
    <col min="28" max="28" width="18.77734375" style="24" customWidth="1"/>
    <col min="29" max="30" width="19.44140625" style="24" customWidth="1"/>
    <col min="31" max="31" width="22.21875" style="24" customWidth="1"/>
    <col min="32" max="32" width="2.44140625" style="24" customWidth="1"/>
    <col min="33" max="35" width="18.77734375" style="24" hidden="1" customWidth="1"/>
    <col min="36" max="36" width="9.109375" style="24" customWidth="1"/>
    <col min="37" max="16384" width="9.109375" style="24"/>
  </cols>
  <sheetData>
    <row r="1" spans="1:35" ht="59.4" customHeight="1" thickBot="1">
      <c r="A1" s="49" t="s">
        <v>108</v>
      </c>
      <c r="V1" s="268"/>
      <c r="W1" s="268"/>
      <c r="X1" s="268"/>
      <c r="Y1" s="268"/>
      <c r="Z1" s="268"/>
      <c r="AA1" s="268"/>
      <c r="AB1" s="619" t="s">
        <v>1</v>
      </c>
      <c r="AC1" s="1014">
        <f>事業者入力!D22</f>
        <v>0</v>
      </c>
      <c r="AD1" s="1015"/>
      <c r="AE1" s="1016"/>
      <c r="AF1" s="618"/>
      <c r="AG1" s="268"/>
      <c r="AH1" s="268"/>
      <c r="AI1" s="268"/>
    </row>
    <row r="2" spans="1:35" ht="38.4" customHeight="1">
      <c r="A2" s="23"/>
      <c r="V2" s="265"/>
      <c r="W2" s="263"/>
      <c r="X2" s="267"/>
      <c r="Y2" s="267"/>
      <c r="Z2" s="267"/>
      <c r="AA2" s="267"/>
      <c r="AB2" s="548"/>
      <c r="AC2" s="548"/>
      <c r="AD2" s="547"/>
      <c r="AE2" s="547"/>
      <c r="AF2" s="268"/>
      <c r="AG2" s="268"/>
      <c r="AH2" s="268"/>
      <c r="AI2" s="268"/>
    </row>
    <row r="3" spans="1:35" ht="38.4" customHeight="1">
      <c r="A3" s="954" t="s">
        <v>26</v>
      </c>
      <c r="B3" s="954"/>
      <c r="C3" s="954"/>
      <c r="D3" s="954"/>
      <c r="E3" s="954"/>
      <c r="F3" s="954"/>
      <c r="G3" s="954"/>
      <c r="H3" s="954"/>
      <c r="I3" s="954"/>
      <c r="J3" s="954"/>
      <c r="K3" s="954"/>
      <c r="L3" s="954"/>
      <c r="M3" s="954"/>
      <c r="N3" s="954"/>
      <c r="O3" s="954"/>
      <c r="P3" s="50"/>
      <c r="Q3" s="25"/>
      <c r="R3" s="25"/>
      <c r="S3" s="51"/>
      <c r="T3" s="51"/>
      <c r="U3" s="51"/>
      <c r="V3" s="266"/>
      <c r="W3" s="264"/>
      <c r="X3" s="267"/>
      <c r="Y3" s="267"/>
      <c r="Z3" s="267"/>
      <c r="AA3" s="267"/>
      <c r="AB3" s="267"/>
      <c r="AC3" s="267"/>
      <c r="AD3" s="267"/>
      <c r="AE3" s="267"/>
      <c r="AF3" s="52"/>
      <c r="AG3" s="249"/>
    </row>
    <row r="4" spans="1:35" ht="10.8" customHeight="1" thickBot="1">
      <c r="A4" s="50"/>
      <c r="B4" s="50"/>
      <c r="C4" s="50"/>
      <c r="D4" s="50"/>
      <c r="E4" s="50"/>
      <c r="F4" s="50"/>
      <c r="G4" s="50"/>
      <c r="H4" s="50"/>
      <c r="I4" s="50"/>
      <c r="J4" s="50"/>
      <c r="K4" s="50"/>
      <c r="L4" s="50"/>
      <c r="M4" s="50"/>
      <c r="N4" s="50"/>
      <c r="O4" s="50"/>
      <c r="P4" s="50"/>
      <c r="Q4" s="25"/>
      <c r="R4" s="25"/>
      <c r="S4" s="51"/>
      <c r="T4" s="51"/>
      <c r="U4" s="51"/>
      <c r="V4" s="51"/>
      <c r="W4" s="51"/>
      <c r="X4" s="51"/>
      <c r="Y4" s="239"/>
      <c r="Z4" s="262"/>
      <c r="AA4" s="51"/>
      <c r="AB4" s="238"/>
      <c r="AC4" s="239"/>
      <c r="AD4" s="26"/>
      <c r="AF4" s="52"/>
    </row>
    <row r="5" spans="1:35" ht="20.100000000000001" customHeight="1">
      <c r="A5" s="955" t="s">
        <v>27</v>
      </c>
      <c r="B5" s="958" t="s">
        <v>28</v>
      </c>
      <c r="C5" s="959"/>
      <c r="D5" s="960"/>
      <c r="E5" s="967" t="s">
        <v>292</v>
      </c>
      <c r="F5" s="967" t="s">
        <v>293</v>
      </c>
      <c r="G5" s="967" t="s">
        <v>294</v>
      </c>
      <c r="H5" s="967" t="s">
        <v>29</v>
      </c>
      <c r="I5" s="967" t="s">
        <v>30</v>
      </c>
      <c r="J5" s="967" t="s">
        <v>31</v>
      </c>
      <c r="K5" s="967" t="s">
        <v>32</v>
      </c>
      <c r="L5" s="979" t="s">
        <v>33</v>
      </c>
      <c r="M5" s="982" t="s">
        <v>34</v>
      </c>
      <c r="N5" s="983"/>
      <c r="O5" s="983"/>
      <c r="P5" s="983"/>
      <c r="Q5" s="983"/>
      <c r="R5" s="984"/>
      <c r="S5" s="982" t="s">
        <v>35</v>
      </c>
      <c r="T5" s="983"/>
      <c r="U5" s="983"/>
      <c r="V5" s="1011"/>
      <c r="W5" s="949" t="s">
        <v>682</v>
      </c>
      <c r="X5" s="949" t="s">
        <v>278</v>
      </c>
      <c r="Y5" s="949" t="s">
        <v>279</v>
      </c>
      <c r="Z5" s="1008" t="s">
        <v>280</v>
      </c>
      <c r="AA5" s="946" t="s">
        <v>281</v>
      </c>
      <c r="AB5" s="1005" t="s">
        <v>282</v>
      </c>
      <c r="AC5" s="996" t="s">
        <v>36</v>
      </c>
      <c r="AD5" s="997"/>
      <c r="AE5" s="998"/>
      <c r="AF5" s="289"/>
      <c r="AG5" s="1019" t="s">
        <v>299</v>
      </c>
      <c r="AH5" s="1020"/>
      <c r="AI5" s="1021"/>
    </row>
    <row r="6" spans="1:35" ht="19.95" customHeight="1" thickBot="1">
      <c r="A6" s="956"/>
      <c r="B6" s="961"/>
      <c r="C6" s="962"/>
      <c r="D6" s="963"/>
      <c r="E6" s="968"/>
      <c r="F6" s="968"/>
      <c r="G6" s="968"/>
      <c r="H6" s="968"/>
      <c r="I6" s="968"/>
      <c r="J6" s="968"/>
      <c r="K6" s="968"/>
      <c r="L6" s="980"/>
      <c r="M6" s="970" t="s">
        <v>37</v>
      </c>
      <c r="N6" s="971"/>
      <c r="O6" s="971"/>
      <c r="P6" s="972"/>
      <c r="Q6" s="973" t="s">
        <v>38</v>
      </c>
      <c r="R6" s="975" t="s">
        <v>227</v>
      </c>
      <c r="S6" s="952" t="s">
        <v>109</v>
      </c>
      <c r="T6" s="953"/>
      <c r="U6" s="953"/>
      <c r="V6" s="977" t="s">
        <v>221</v>
      </c>
      <c r="W6" s="950"/>
      <c r="X6" s="950"/>
      <c r="Y6" s="950"/>
      <c r="Z6" s="1009"/>
      <c r="AA6" s="947"/>
      <c r="AB6" s="1006"/>
      <c r="AC6" s="999"/>
      <c r="AD6" s="1000"/>
      <c r="AE6" s="1001"/>
      <c r="AF6" s="290"/>
      <c r="AG6" s="1022"/>
      <c r="AH6" s="1023"/>
      <c r="AI6" s="1024"/>
    </row>
    <row r="7" spans="1:35" ht="75.75" customHeight="1" thickBot="1">
      <c r="A7" s="957"/>
      <c r="B7" s="964"/>
      <c r="C7" s="965"/>
      <c r="D7" s="966"/>
      <c r="E7" s="969"/>
      <c r="F7" s="969"/>
      <c r="G7" s="969"/>
      <c r="H7" s="969"/>
      <c r="I7" s="969"/>
      <c r="J7" s="969"/>
      <c r="K7" s="969"/>
      <c r="L7" s="981"/>
      <c r="M7" s="291" t="s">
        <v>39</v>
      </c>
      <c r="N7" s="292" t="s">
        <v>40</v>
      </c>
      <c r="O7" s="293" t="s">
        <v>41</v>
      </c>
      <c r="P7" s="269" t="s">
        <v>42</v>
      </c>
      <c r="Q7" s="974"/>
      <c r="R7" s="976"/>
      <c r="S7" s="294" t="s">
        <v>222</v>
      </c>
      <c r="T7" s="292" t="s">
        <v>223</v>
      </c>
      <c r="U7" s="293" t="s">
        <v>224</v>
      </c>
      <c r="V7" s="978"/>
      <c r="W7" s="951"/>
      <c r="X7" s="951"/>
      <c r="Y7" s="951"/>
      <c r="Z7" s="1010"/>
      <c r="AA7" s="948"/>
      <c r="AB7" s="1007"/>
      <c r="AC7" s="1002"/>
      <c r="AD7" s="1003"/>
      <c r="AE7" s="1004"/>
      <c r="AF7" s="295"/>
      <c r="AG7" s="625" t="s">
        <v>296</v>
      </c>
      <c r="AH7" s="626" t="s">
        <v>297</v>
      </c>
      <c r="AI7" s="627" t="s">
        <v>298</v>
      </c>
    </row>
    <row r="8" spans="1:35" s="240" customFormat="1" ht="30" customHeight="1">
      <c r="A8" s="296" t="s">
        <v>286</v>
      </c>
      <c r="B8" s="990" t="s">
        <v>287</v>
      </c>
      <c r="C8" s="990"/>
      <c r="D8" s="990"/>
      <c r="E8" s="297" t="s">
        <v>288</v>
      </c>
      <c r="F8" s="297" t="s">
        <v>288</v>
      </c>
      <c r="G8" s="297" t="s">
        <v>288</v>
      </c>
      <c r="H8" s="297" t="s">
        <v>129</v>
      </c>
      <c r="I8" s="297">
        <v>15</v>
      </c>
      <c r="J8" s="297" t="s">
        <v>289</v>
      </c>
      <c r="K8" s="298">
        <v>1</v>
      </c>
      <c r="L8" s="667" t="s">
        <v>290</v>
      </c>
      <c r="M8" s="299">
        <f>200000*12</f>
        <v>2400000</v>
      </c>
      <c r="N8" s="300">
        <f>(40000+20000+10000+9000)*12</f>
        <v>948000</v>
      </c>
      <c r="O8" s="300">
        <f>400000+500000</f>
        <v>900000</v>
      </c>
      <c r="P8" s="270">
        <f t="shared" ref="P8:P37" si="0">SUM(M8:O8)</f>
        <v>4248000</v>
      </c>
      <c r="Q8" s="274">
        <f t="shared" ref="Q8" si="1">AI8</f>
        <v>200000</v>
      </c>
      <c r="R8" s="275">
        <f>SUM(P8:Q8)</f>
        <v>4448000</v>
      </c>
      <c r="S8" s="299">
        <f>200000*12</f>
        <v>2400000</v>
      </c>
      <c r="T8" s="549">
        <f>(40000+20000+10000+9000)*12</f>
        <v>948000</v>
      </c>
      <c r="U8" s="549">
        <f>400000+500000+10000+20000+5000+200000</f>
        <v>1135000</v>
      </c>
      <c r="V8" s="280">
        <f t="shared" ref="V8:V36" si="2">SUM(+S8+T8+U8)</f>
        <v>4483000</v>
      </c>
      <c r="W8" s="259">
        <v>10000</v>
      </c>
      <c r="X8" s="259">
        <v>20000</v>
      </c>
      <c r="Y8" s="259">
        <v>5000</v>
      </c>
      <c r="Z8" s="301"/>
      <c r="AA8" s="302"/>
      <c r="AB8" s="282">
        <f>V8-R8-W8-X8-Y8-Z8-AA8</f>
        <v>0</v>
      </c>
      <c r="AC8" s="991"/>
      <c r="AD8" s="991"/>
      <c r="AE8" s="992"/>
      <c r="AF8" s="303"/>
      <c r="AG8" s="628"/>
      <c r="AH8" s="628">
        <v>200000</v>
      </c>
      <c r="AI8" s="628">
        <f t="shared" ref="AI8:AI18" si="3">SUM(AG8:AH8)</f>
        <v>200000</v>
      </c>
    </row>
    <row r="9" spans="1:35" ht="30" customHeight="1" thickBot="1">
      <c r="A9" s="304">
        <v>1</v>
      </c>
      <c r="B9" s="985"/>
      <c r="C9" s="986"/>
      <c r="D9" s="987"/>
      <c r="E9" s="305"/>
      <c r="F9" s="305"/>
      <c r="G9" s="305"/>
      <c r="H9" s="306"/>
      <c r="I9" s="307"/>
      <c r="J9" s="307"/>
      <c r="K9" s="308"/>
      <c r="L9" s="668"/>
      <c r="M9" s="309"/>
      <c r="N9" s="310"/>
      <c r="O9" s="310"/>
      <c r="P9" s="271">
        <f t="shared" si="0"/>
        <v>0</v>
      </c>
      <c r="Q9" s="260">
        <f>Q38-SUM(Q10:Q37)</f>
        <v>0</v>
      </c>
      <c r="R9" s="276">
        <f t="shared" ref="R9:R37" si="4">SUM(P9:Q9)</f>
        <v>0</v>
      </c>
      <c r="S9" s="309"/>
      <c r="T9" s="311"/>
      <c r="U9" s="311"/>
      <c r="V9" s="261">
        <f t="shared" si="2"/>
        <v>0</v>
      </c>
      <c r="W9" s="260"/>
      <c r="X9" s="260"/>
      <c r="Y9" s="260"/>
      <c r="Z9" s="310"/>
      <c r="AA9" s="615"/>
      <c r="AB9" s="283">
        <f>V9-R9-W9-X9-Y9-Z9-AA9</f>
        <v>0</v>
      </c>
      <c r="AC9" s="993"/>
      <c r="AD9" s="993"/>
      <c r="AE9" s="994"/>
      <c r="AF9" s="312"/>
      <c r="AG9" s="629"/>
      <c r="AH9" s="629">
        <v>100000</v>
      </c>
      <c r="AI9" s="629">
        <f t="shared" si="3"/>
        <v>100000</v>
      </c>
    </row>
    <row r="10" spans="1:35" ht="30" customHeight="1">
      <c r="A10" s="313">
        <f>A9+1</f>
        <v>2</v>
      </c>
      <c r="B10" s="985"/>
      <c r="C10" s="986"/>
      <c r="D10" s="987"/>
      <c r="E10" s="305"/>
      <c r="F10" s="305"/>
      <c r="G10" s="305"/>
      <c r="H10" s="306"/>
      <c r="I10" s="306"/>
      <c r="J10" s="306"/>
      <c r="K10" s="314"/>
      <c r="L10" s="668"/>
      <c r="M10" s="309"/>
      <c r="N10" s="310"/>
      <c r="O10" s="310"/>
      <c r="P10" s="271">
        <f t="shared" si="0"/>
        <v>0</v>
      </c>
      <c r="Q10" s="260">
        <f>IFERROR(ROUNDDOWN($Q$38*P10/$P$38,0),0)</f>
        <v>0</v>
      </c>
      <c r="R10" s="277">
        <f t="shared" si="4"/>
        <v>0</v>
      </c>
      <c r="S10" s="309"/>
      <c r="T10" s="311"/>
      <c r="U10" s="311"/>
      <c r="V10" s="261">
        <f t="shared" si="2"/>
        <v>0</v>
      </c>
      <c r="W10" s="260"/>
      <c r="X10" s="260"/>
      <c r="Y10" s="260"/>
      <c r="Z10" s="310"/>
      <c r="AA10" s="615"/>
      <c r="AB10" s="283">
        <f t="shared" ref="AB10:AB36" si="5">V10-R10-W10-X10-Y10-Z10-AA10</f>
        <v>0</v>
      </c>
      <c r="AC10" s="995"/>
      <c r="AD10" s="988"/>
      <c r="AE10" s="989"/>
      <c r="AF10" s="312"/>
      <c r="AG10" s="636"/>
      <c r="AH10" s="636">
        <v>100000</v>
      </c>
      <c r="AI10" s="636">
        <f t="shared" si="3"/>
        <v>100000</v>
      </c>
    </row>
    <row r="11" spans="1:35" ht="30" customHeight="1">
      <c r="A11" s="313">
        <f>A10+1</f>
        <v>3</v>
      </c>
      <c r="B11" s="985"/>
      <c r="C11" s="986"/>
      <c r="D11" s="987"/>
      <c r="E11" s="305"/>
      <c r="F11" s="305"/>
      <c r="G11" s="305"/>
      <c r="H11" s="306"/>
      <c r="I11" s="306"/>
      <c r="J11" s="306"/>
      <c r="K11" s="314"/>
      <c r="L11" s="668"/>
      <c r="M11" s="309"/>
      <c r="N11" s="310"/>
      <c r="O11" s="310"/>
      <c r="P11" s="271">
        <f t="shared" si="0"/>
        <v>0</v>
      </c>
      <c r="Q11" s="260">
        <f t="shared" ref="Q11:Q37" si="6">IFERROR(ROUNDDOWN($Q$38*P11/$P$38,0),0)</f>
        <v>0</v>
      </c>
      <c r="R11" s="277">
        <f t="shared" si="4"/>
        <v>0</v>
      </c>
      <c r="S11" s="309"/>
      <c r="T11" s="311"/>
      <c r="U11" s="311"/>
      <c r="V11" s="261">
        <f t="shared" si="2"/>
        <v>0</v>
      </c>
      <c r="W11" s="260"/>
      <c r="X11" s="260"/>
      <c r="Y11" s="260"/>
      <c r="Z11" s="310"/>
      <c r="AA11" s="615"/>
      <c r="AB11" s="283">
        <f t="shared" si="5"/>
        <v>0</v>
      </c>
      <c r="AC11" s="988"/>
      <c r="AD11" s="988"/>
      <c r="AE11" s="989"/>
      <c r="AF11" s="312"/>
      <c r="AG11" s="634"/>
      <c r="AH11" s="634">
        <v>100000</v>
      </c>
      <c r="AI11" s="634">
        <f t="shared" si="3"/>
        <v>100000</v>
      </c>
    </row>
    <row r="12" spans="1:35" ht="30" customHeight="1">
      <c r="A12" s="313">
        <f>A11+1</f>
        <v>4</v>
      </c>
      <c r="B12" s="985"/>
      <c r="C12" s="986"/>
      <c r="D12" s="987"/>
      <c r="E12" s="305"/>
      <c r="F12" s="305"/>
      <c r="G12" s="305"/>
      <c r="H12" s="306"/>
      <c r="I12" s="306"/>
      <c r="J12" s="306"/>
      <c r="K12" s="314"/>
      <c r="L12" s="668"/>
      <c r="M12" s="309"/>
      <c r="N12" s="310"/>
      <c r="O12" s="310"/>
      <c r="P12" s="271">
        <f t="shared" si="0"/>
        <v>0</v>
      </c>
      <c r="Q12" s="260">
        <f>IFERROR(ROUNDDOWN($Q$38*P12/$P$38,0),0)</f>
        <v>0</v>
      </c>
      <c r="R12" s="277">
        <f t="shared" si="4"/>
        <v>0</v>
      </c>
      <c r="S12" s="309"/>
      <c r="T12" s="311"/>
      <c r="U12" s="311"/>
      <c r="V12" s="261">
        <f t="shared" si="2"/>
        <v>0</v>
      </c>
      <c r="W12" s="260"/>
      <c r="X12" s="260"/>
      <c r="Y12" s="260"/>
      <c r="Z12" s="310"/>
      <c r="AA12" s="615"/>
      <c r="AB12" s="283">
        <f t="shared" si="5"/>
        <v>0</v>
      </c>
      <c r="AC12" s="993"/>
      <c r="AD12" s="993"/>
      <c r="AE12" s="994"/>
      <c r="AF12" s="312"/>
      <c r="AG12" s="635"/>
      <c r="AH12" s="635"/>
      <c r="AI12" s="635">
        <f t="shared" si="3"/>
        <v>0</v>
      </c>
    </row>
    <row r="13" spans="1:35" ht="30" customHeight="1">
      <c r="A13" s="313">
        <f t="shared" ref="A13:A36" si="7">A12+1</f>
        <v>5</v>
      </c>
      <c r="B13" s="985"/>
      <c r="C13" s="986"/>
      <c r="D13" s="987"/>
      <c r="E13" s="305"/>
      <c r="F13" s="305"/>
      <c r="G13" s="305"/>
      <c r="H13" s="306"/>
      <c r="I13" s="305"/>
      <c r="J13" s="305"/>
      <c r="K13" s="315"/>
      <c r="L13" s="668"/>
      <c r="M13" s="309"/>
      <c r="N13" s="310"/>
      <c r="O13" s="310"/>
      <c r="P13" s="271">
        <f t="shared" si="0"/>
        <v>0</v>
      </c>
      <c r="Q13" s="260">
        <f t="shared" si="6"/>
        <v>0</v>
      </c>
      <c r="R13" s="277">
        <f t="shared" si="4"/>
        <v>0</v>
      </c>
      <c r="S13" s="309"/>
      <c r="T13" s="311"/>
      <c r="U13" s="311"/>
      <c r="V13" s="261">
        <f t="shared" si="2"/>
        <v>0</v>
      </c>
      <c r="W13" s="260"/>
      <c r="X13" s="260"/>
      <c r="Y13" s="260"/>
      <c r="Z13" s="310"/>
      <c r="AA13" s="615"/>
      <c r="AB13" s="283">
        <f>V13-R13-W13-X13-Y13-Z13-AA13</f>
        <v>0</v>
      </c>
      <c r="AC13" s="988"/>
      <c r="AD13" s="988"/>
      <c r="AE13" s="989"/>
      <c r="AF13" s="312"/>
      <c r="AG13" s="635"/>
      <c r="AH13" s="635"/>
      <c r="AI13" s="635">
        <f t="shared" si="3"/>
        <v>0</v>
      </c>
    </row>
    <row r="14" spans="1:35" ht="30" customHeight="1">
      <c r="A14" s="313">
        <f t="shared" si="7"/>
        <v>6</v>
      </c>
      <c r="B14" s="985"/>
      <c r="C14" s="986"/>
      <c r="D14" s="987"/>
      <c r="E14" s="305"/>
      <c r="F14" s="305"/>
      <c r="G14" s="305"/>
      <c r="H14" s="306"/>
      <c r="I14" s="306"/>
      <c r="J14" s="306"/>
      <c r="K14" s="314"/>
      <c r="L14" s="668"/>
      <c r="M14" s="309"/>
      <c r="N14" s="310"/>
      <c r="O14" s="310"/>
      <c r="P14" s="271">
        <f t="shared" si="0"/>
        <v>0</v>
      </c>
      <c r="Q14" s="260">
        <f t="shared" si="6"/>
        <v>0</v>
      </c>
      <c r="R14" s="277">
        <f t="shared" si="4"/>
        <v>0</v>
      </c>
      <c r="S14" s="309"/>
      <c r="T14" s="311"/>
      <c r="U14" s="311"/>
      <c r="V14" s="261">
        <f t="shared" si="2"/>
        <v>0</v>
      </c>
      <c r="W14" s="260"/>
      <c r="X14" s="260"/>
      <c r="Y14" s="260"/>
      <c r="Z14" s="310"/>
      <c r="AA14" s="615"/>
      <c r="AB14" s="283">
        <f t="shared" si="5"/>
        <v>0</v>
      </c>
      <c r="AC14" s="988"/>
      <c r="AD14" s="988"/>
      <c r="AE14" s="989"/>
      <c r="AF14" s="312"/>
      <c r="AG14" s="635"/>
      <c r="AH14" s="635"/>
      <c r="AI14" s="635">
        <f t="shared" si="3"/>
        <v>0</v>
      </c>
    </row>
    <row r="15" spans="1:35" ht="30" customHeight="1">
      <c r="A15" s="313">
        <f t="shared" si="7"/>
        <v>7</v>
      </c>
      <c r="B15" s="1012"/>
      <c r="C15" s="1012"/>
      <c r="D15" s="1012"/>
      <c r="E15" s="305"/>
      <c r="F15" s="305"/>
      <c r="G15" s="305"/>
      <c r="H15" s="306"/>
      <c r="I15" s="316"/>
      <c r="J15" s="306"/>
      <c r="K15" s="314"/>
      <c r="L15" s="668"/>
      <c r="M15" s="309"/>
      <c r="N15" s="310"/>
      <c r="O15" s="310"/>
      <c r="P15" s="271">
        <f t="shared" si="0"/>
        <v>0</v>
      </c>
      <c r="Q15" s="260">
        <f t="shared" si="6"/>
        <v>0</v>
      </c>
      <c r="R15" s="277">
        <f t="shared" si="4"/>
        <v>0</v>
      </c>
      <c r="S15" s="309"/>
      <c r="T15" s="311"/>
      <c r="U15" s="311"/>
      <c r="V15" s="261">
        <f t="shared" si="2"/>
        <v>0</v>
      </c>
      <c r="W15" s="260"/>
      <c r="X15" s="260"/>
      <c r="Y15" s="260"/>
      <c r="Z15" s="310"/>
      <c r="AA15" s="615"/>
      <c r="AB15" s="283">
        <f t="shared" si="5"/>
        <v>0</v>
      </c>
      <c r="AC15" s="988"/>
      <c r="AD15" s="988"/>
      <c r="AE15" s="989"/>
      <c r="AF15" s="312"/>
      <c r="AG15" s="635"/>
      <c r="AH15" s="635"/>
      <c r="AI15" s="635">
        <f t="shared" si="3"/>
        <v>0</v>
      </c>
    </row>
    <row r="16" spans="1:35" ht="30" customHeight="1">
      <c r="A16" s="313">
        <f t="shared" si="7"/>
        <v>8</v>
      </c>
      <c r="B16" s="1012"/>
      <c r="C16" s="1012"/>
      <c r="D16" s="1012"/>
      <c r="E16" s="305"/>
      <c r="F16" s="305"/>
      <c r="G16" s="305"/>
      <c r="H16" s="306"/>
      <c r="I16" s="316"/>
      <c r="J16" s="306"/>
      <c r="K16" s="314"/>
      <c r="L16" s="668"/>
      <c r="M16" s="309"/>
      <c r="N16" s="310"/>
      <c r="O16" s="310"/>
      <c r="P16" s="271">
        <f t="shared" si="0"/>
        <v>0</v>
      </c>
      <c r="Q16" s="260">
        <f t="shared" si="6"/>
        <v>0</v>
      </c>
      <c r="R16" s="277">
        <f t="shared" si="4"/>
        <v>0</v>
      </c>
      <c r="S16" s="309"/>
      <c r="T16" s="311"/>
      <c r="U16" s="311"/>
      <c r="V16" s="261">
        <f t="shared" si="2"/>
        <v>0</v>
      </c>
      <c r="W16" s="260"/>
      <c r="X16" s="260"/>
      <c r="Y16" s="260"/>
      <c r="Z16" s="310"/>
      <c r="AA16" s="615"/>
      <c r="AB16" s="283">
        <f t="shared" si="5"/>
        <v>0</v>
      </c>
      <c r="AC16" s="988"/>
      <c r="AD16" s="988"/>
      <c r="AE16" s="989"/>
      <c r="AF16" s="312"/>
      <c r="AG16" s="633"/>
      <c r="AH16" s="633"/>
      <c r="AI16" s="633">
        <f t="shared" si="3"/>
        <v>0</v>
      </c>
    </row>
    <row r="17" spans="1:35" ht="30" customHeight="1">
      <c r="A17" s="313">
        <f t="shared" si="7"/>
        <v>9</v>
      </c>
      <c r="B17" s="1012"/>
      <c r="C17" s="1012"/>
      <c r="D17" s="1012"/>
      <c r="E17" s="305"/>
      <c r="F17" s="305"/>
      <c r="G17" s="305"/>
      <c r="H17" s="306"/>
      <c r="I17" s="316"/>
      <c r="J17" s="306"/>
      <c r="K17" s="314"/>
      <c r="L17" s="668"/>
      <c r="M17" s="309"/>
      <c r="N17" s="310"/>
      <c r="O17" s="310"/>
      <c r="P17" s="271">
        <f t="shared" si="0"/>
        <v>0</v>
      </c>
      <c r="Q17" s="260">
        <f t="shared" si="6"/>
        <v>0</v>
      </c>
      <c r="R17" s="277">
        <f t="shared" si="4"/>
        <v>0</v>
      </c>
      <c r="S17" s="309"/>
      <c r="T17" s="311"/>
      <c r="U17" s="311"/>
      <c r="V17" s="261">
        <f>SUM(+S17+T17+U17)</f>
        <v>0</v>
      </c>
      <c r="W17" s="260"/>
      <c r="X17" s="260"/>
      <c r="Y17" s="260"/>
      <c r="Z17" s="310"/>
      <c r="AA17" s="615"/>
      <c r="AB17" s="283">
        <f t="shared" si="5"/>
        <v>0</v>
      </c>
      <c r="AC17" s="988"/>
      <c r="AD17" s="988"/>
      <c r="AE17" s="989"/>
      <c r="AF17" s="312"/>
      <c r="AG17" s="629"/>
      <c r="AH17" s="629"/>
      <c r="AI17" s="629">
        <f t="shared" si="3"/>
        <v>0</v>
      </c>
    </row>
    <row r="18" spans="1:35" ht="30" customHeight="1">
      <c r="A18" s="313">
        <f t="shared" si="7"/>
        <v>10</v>
      </c>
      <c r="B18" s="1012"/>
      <c r="C18" s="1012"/>
      <c r="D18" s="1012"/>
      <c r="E18" s="305"/>
      <c r="F18" s="305"/>
      <c r="G18" s="305"/>
      <c r="H18" s="306"/>
      <c r="I18" s="316"/>
      <c r="J18" s="306"/>
      <c r="K18" s="314"/>
      <c r="L18" s="668"/>
      <c r="M18" s="309"/>
      <c r="N18" s="310"/>
      <c r="O18" s="310"/>
      <c r="P18" s="271">
        <f t="shared" si="0"/>
        <v>0</v>
      </c>
      <c r="Q18" s="260">
        <f t="shared" si="6"/>
        <v>0</v>
      </c>
      <c r="R18" s="277">
        <f t="shared" si="4"/>
        <v>0</v>
      </c>
      <c r="S18" s="309"/>
      <c r="T18" s="311"/>
      <c r="U18" s="311"/>
      <c r="V18" s="261">
        <f>SUM(+S18+T18+U18)</f>
        <v>0</v>
      </c>
      <c r="W18" s="260"/>
      <c r="X18" s="260"/>
      <c r="Y18" s="260"/>
      <c r="Z18" s="310"/>
      <c r="AA18" s="615"/>
      <c r="AB18" s="283">
        <f t="shared" si="5"/>
        <v>0</v>
      </c>
      <c r="AC18" s="988"/>
      <c r="AD18" s="988"/>
      <c r="AE18" s="989"/>
      <c r="AF18" s="312"/>
      <c r="AG18" s="634"/>
      <c r="AH18" s="634"/>
      <c r="AI18" s="634">
        <f t="shared" si="3"/>
        <v>0</v>
      </c>
    </row>
    <row r="19" spans="1:35" ht="30" customHeight="1">
      <c r="A19" s="313">
        <f t="shared" si="7"/>
        <v>11</v>
      </c>
      <c r="B19" s="1012"/>
      <c r="C19" s="1012"/>
      <c r="D19" s="1012"/>
      <c r="E19" s="305"/>
      <c r="F19" s="305"/>
      <c r="G19" s="305"/>
      <c r="H19" s="306"/>
      <c r="I19" s="316"/>
      <c r="J19" s="306"/>
      <c r="K19" s="314"/>
      <c r="L19" s="668"/>
      <c r="M19" s="309"/>
      <c r="N19" s="310"/>
      <c r="O19" s="310"/>
      <c r="P19" s="271">
        <f t="shared" si="0"/>
        <v>0</v>
      </c>
      <c r="Q19" s="260">
        <f t="shared" si="6"/>
        <v>0</v>
      </c>
      <c r="R19" s="277">
        <f t="shared" si="4"/>
        <v>0</v>
      </c>
      <c r="S19" s="309"/>
      <c r="T19" s="311"/>
      <c r="U19" s="311"/>
      <c r="V19" s="261">
        <f>SUM(+S19+T19+U19)</f>
        <v>0</v>
      </c>
      <c r="W19" s="260"/>
      <c r="X19" s="260"/>
      <c r="Y19" s="260"/>
      <c r="Z19" s="310"/>
      <c r="AA19" s="615"/>
      <c r="AB19" s="283">
        <f t="shared" si="5"/>
        <v>0</v>
      </c>
      <c r="AC19" s="988"/>
      <c r="AD19" s="988"/>
      <c r="AE19" s="989"/>
      <c r="AF19" s="312"/>
      <c r="AG19" s="635"/>
      <c r="AH19" s="635"/>
      <c r="AI19" s="635">
        <f t="shared" ref="AI19:AI36" si="8">SUM(AG19:AH19)</f>
        <v>0</v>
      </c>
    </row>
    <row r="20" spans="1:35" ht="30" customHeight="1">
      <c r="A20" s="313">
        <f t="shared" si="7"/>
        <v>12</v>
      </c>
      <c r="B20" s="1012"/>
      <c r="C20" s="1012"/>
      <c r="D20" s="1012"/>
      <c r="E20" s="305"/>
      <c r="F20" s="305"/>
      <c r="G20" s="305"/>
      <c r="H20" s="306"/>
      <c r="I20" s="316"/>
      <c r="J20" s="306"/>
      <c r="K20" s="314"/>
      <c r="L20" s="668"/>
      <c r="M20" s="309"/>
      <c r="N20" s="310"/>
      <c r="O20" s="310"/>
      <c r="P20" s="271">
        <f t="shared" si="0"/>
        <v>0</v>
      </c>
      <c r="Q20" s="260">
        <f t="shared" si="6"/>
        <v>0</v>
      </c>
      <c r="R20" s="277">
        <f t="shared" si="4"/>
        <v>0</v>
      </c>
      <c r="S20" s="309"/>
      <c r="T20" s="311"/>
      <c r="U20" s="311"/>
      <c r="V20" s="261">
        <f t="shared" si="2"/>
        <v>0</v>
      </c>
      <c r="W20" s="260"/>
      <c r="X20" s="260"/>
      <c r="Y20" s="260"/>
      <c r="Z20" s="310"/>
      <c r="AA20" s="615"/>
      <c r="AB20" s="283">
        <f t="shared" si="5"/>
        <v>0</v>
      </c>
      <c r="AC20" s="988"/>
      <c r="AD20" s="988"/>
      <c r="AE20" s="989"/>
      <c r="AF20" s="312"/>
      <c r="AG20" s="635"/>
      <c r="AH20" s="635"/>
      <c r="AI20" s="635">
        <f t="shared" si="8"/>
        <v>0</v>
      </c>
    </row>
    <row r="21" spans="1:35" ht="30" customHeight="1">
      <c r="A21" s="313">
        <f t="shared" si="7"/>
        <v>13</v>
      </c>
      <c r="B21" s="1012"/>
      <c r="C21" s="1012"/>
      <c r="D21" s="1012"/>
      <c r="E21" s="305"/>
      <c r="F21" s="305"/>
      <c r="G21" s="305"/>
      <c r="H21" s="306"/>
      <c r="I21" s="316"/>
      <c r="J21" s="306"/>
      <c r="K21" s="314"/>
      <c r="L21" s="668"/>
      <c r="M21" s="309"/>
      <c r="N21" s="310"/>
      <c r="O21" s="310"/>
      <c r="P21" s="271">
        <f t="shared" si="0"/>
        <v>0</v>
      </c>
      <c r="Q21" s="260">
        <f t="shared" si="6"/>
        <v>0</v>
      </c>
      <c r="R21" s="277">
        <f t="shared" si="4"/>
        <v>0</v>
      </c>
      <c r="S21" s="309"/>
      <c r="T21" s="311"/>
      <c r="U21" s="311"/>
      <c r="V21" s="261">
        <f t="shared" si="2"/>
        <v>0</v>
      </c>
      <c r="W21" s="260"/>
      <c r="X21" s="260"/>
      <c r="Y21" s="260"/>
      <c r="Z21" s="310"/>
      <c r="AA21" s="615"/>
      <c r="AB21" s="283">
        <f t="shared" si="5"/>
        <v>0</v>
      </c>
      <c r="AC21" s="988"/>
      <c r="AD21" s="988"/>
      <c r="AE21" s="989"/>
      <c r="AF21" s="312"/>
      <c r="AG21" s="635"/>
      <c r="AH21" s="635"/>
      <c r="AI21" s="635">
        <f t="shared" si="8"/>
        <v>0</v>
      </c>
    </row>
    <row r="22" spans="1:35" ht="30" customHeight="1">
      <c r="A22" s="313">
        <f t="shared" si="7"/>
        <v>14</v>
      </c>
      <c r="B22" s="1012"/>
      <c r="C22" s="1012"/>
      <c r="D22" s="1012"/>
      <c r="E22" s="305"/>
      <c r="F22" s="305"/>
      <c r="G22" s="305"/>
      <c r="H22" s="306"/>
      <c r="I22" s="316"/>
      <c r="J22" s="306"/>
      <c r="K22" s="314"/>
      <c r="L22" s="668"/>
      <c r="M22" s="309"/>
      <c r="N22" s="310"/>
      <c r="O22" s="310"/>
      <c r="P22" s="271">
        <f t="shared" si="0"/>
        <v>0</v>
      </c>
      <c r="Q22" s="260">
        <f t="shared" si="6"/>
        <v>0</v>
      </c>
      <c r="R22" s="277">
        <f t="shared" si="4"/>
        <v>0</v>
      </c>
      <c r="S22" s="309"/>
      <c r="T22" s="311"/>
      <c r="U22" s="311"/>
      <c r="V22" s="261">
        <f t="shared" si="2"/>
        <v>0</v>
      </c>
      <c r="W22" s="260"/>
      <c r="X22" s="260"/>
      <c r="Y22" s="260"/>
      <c r="Z22" s="310"/>
      <c r="AA22" s="615"/>
      <c r="AB22" s="283">
        <f t="shared" si="5"/>
        <v>0</v>
      </c>
      <c r="AC22" s="988"/>
      <c r="AD22" s="988"/>
      <c r="AE22" s="989"/>
      <c r="AF22" s="312"/>
      <c r="AG22" s="635"/>
      <c r="AH22" s="635"/>
      <c r="AI22" s="635">
        <f>SUM(AG22:AH22)</f>
        <v>0</v>
      </c>
    </row>
    <row r="23" spans="1:35" ht="30" customHeight="1">
      <c r="A23" s="313">
        <f t="shared" si="7"/>
        <v>15</v>
      </c>
      <c r="B23" s="1012"/>
      <c r="C23" s="1012"/>
      <c r="D23" s="1012"/>
      <c r="E23" s="305"/>
      <c r="F23" s="305"/>
      <c r="G23" s="305"/>
      <c r="H23" s="306"/>
      <c r="I23" s="316"/>
      <c r="J23" s="306"/>
      <c r="K23" s="314"/>
      <c r="L23" s="668"/>
      <c r="M23" s="309"/>
      <c r="N23" s="310"/>
      <c r="O23" s="310"/>
      <c r="P23" s="271">
        <f t="shared" si="0"/>
        <v>0</v>
      </c>
      <c r="Q23" s="260">
        <f t="shared" si="6"/>
        <v>0</v>
      </c>
      <c r="R23" s="277">
        <f t="shared" si="4"/>
        <v>0</v>
      </c>
      <c r="S23" s="309"/>
      <c r="T23" s="311"/>
      <c r="U23" s="311"/>
      <c r="V23" s="261">
        <f t="shared" si="2"/>
        <v>0</v>
      </c>
      <c r="W23" s="260"/>
      <c r="X23" s="260"/>
      <c r="Y23" s="260"/>
      <c r="Z23" s="310"/>
      <c r="AA23" s="615"/>
      <c r="AB23" s="283">
        <f t="shared" si="5"/>
        <v>0</v>
      </c>
      <c r="AC23" s="988"/>
      <c r="AD23" s="988"/>
      <c r="AE23" s="989"/>
      <c r="AF23" s="312"/>
      <c r="AG23" s="635"/>
      <c r="AH23" s="635"/>
      <c r="AI23" s="635">
        <f>SUM(AG23:AH23)</f>
        <v>0</v>
      </c>
    </row>
    <row r="24" spans="1:35" ht="30" customHeight="1">
      <c r="A24" s="313">
        <f t="shared" si="7"/>
        <v>16</v>
      </c>
      <c r="B24" s="1012"/>
      <c r="C24" s="1012"/>
      <c r="D24" s="1012"/>
      <c r="E24" s="305"/>
      <c r="F24" s="305"/>
      <c r="G24" s="305"/>
      <c r="H24" s="306"/>
      <c r="I24" s="316"/>
      <c r="J24" s="306"/>
      <c r="K24" s="314"/>
      <c r="L24" s="668"/>
      <c r="M24" s="309"/>
      <c r="N24" s="310"/>
      <c r="O24" s="310"/>
      <c r="P24" s="271">
        <f t="shared" si="0"/>
        <v>0</v>
      </c>
      <c r="Q24" s="260">
        <f t="shared" si="6"/>
        <v>0</v>
      </c>
      <c r="R24" s="277">
        <f t="shared" si="4"/>
        <v>0</v>
      </c>
      <c r="S24" s="309"/>
      <c r="T24" s="311"/>
      <c r="U24" s="311"/>
      <c r="V24" s="261">
        <f t="shared" si="2"/>
        <v>0</v>
      </c>
      <c r="W24" s="260"/>
      <c r="X24" s="260"/>
      <c r="Y24" s="260"/>
      <c r="Z24" s="310"/>
      <c r="AA24" s="615"/>
      <c r="AB24" s="283">
        <f t="shared" si="5"/>
        <v>0</v>
      </c>
      <c r="AC24" s="988"/>
      <c r="AD24" s="988"/>
      <c r="AE24" s="989"/>
      <c r="AF24" s="312"/>
      <c r="AG24" s="635"/>
      <c r="AH24" s="635"/>
      <c r="AI24" s="635">
        <f>SUM(AG24:AH24)</f>
        <v>0</v>
      </c>
    </row>
    <row r="25" spans="1:35" ht="30" customHeight="1">
      <c r="A25" s="313">
        <f t="shared" si="7"/>
        <v>17</v>
      </c>
      <c r="B25" s="1012"/>
      <c r="C25" s="1012"/>
      <c r="D25" s="1012"/>
      <c r="E25" s="305"/>
      <c r="F25" s="305"/>
      <c r="G25" s="305"/>
      <c r="H25" s="306"/>
      <c r="I25" s="316"/>
      <c r="J25" s="306"/>
      <c r="K25" s="314"/>
      <c r="L25" s="668"/>
      <c r="M25" s="309"/>
      <c r="N25" s="310"/>
      <c r="O25" s="310"/>
      <c r="P25" s="271">
        <f t="shared" si="0"/>
        <v>0</v>
      </c>
      <c r="Q25" s="260">
        <f t="shared" si="6"/>
        <v>0</v>
      </c>
      <c r="R25" s="277">
        <f t="shared" si="4"/>
        <v>0</v>
      </c>
      <c r="S25" s="309"/>
      <c r="T25" s="311"/>
      <c r="U25" s="311"/>
      <c r="V25" s="261">
        <f t="shared" si="2"/>
        <v>0</v>
      </c>
      <c r="W25" s="260"/>
      <c r="X25" s="260"/>
      <c r="Y25" s="260"/>
      <c r="Z25" s="310"/>
      <c r="AA25" s="615"/>
      <c r="AB25" s="283">
        <f t="shared" si="5"/>
        <v>0</v>
      </c>
      <c r="AC25" s="988"/>
      <c r="AD25" s="988"/>
      <c r="AE25" s="989"/>
      <c r="AF25" s="312"/>
      <c r="AG25" s="635"/>
      <c r="AH25" s="635"/>
      <c r="AI25" s="635">
        <f t="shared" si="8"/>
        <v>0</v>
      </c>
    </row>
    <row r="26" spans="1:35" ht="30" customHeight="1">
      <c r="A26" s="313">
        <f t="shared" si="7"/>
        <v>18</v>
      </c>
      <c r="B26" s="1012"/>
      <c r="C26" s="1012"/>
      <c r="D26" s="1012"/>
      <c r="E26" s="305"/>
      <c r="F26" s="305"/>
      <c r="G26" s="305"/>
      <c r="H26" s="306"/>
      <c r="I26" s="316"/>
      <c r="J26" s="306"/>
      <c r="K26" s="314"/>
      <c r="L26" s="668"/>
      <c r="M26" s="309"/>
      <c r="N26" s="310"/>
      <c r="O26" s="310"/>
      <c r="P26" s="271">
        <f t="shared" si="0"/>
        <v>0</v>
      </c>
      <c r="Q26" s="260">
        <f t="shared" si="6"/>
        <v>0</v>
      </c>
      <c r="R26" s="277">
        <f t="shared" si="4"/>
        <v>0</v>
      </c>
      <c r="S26" s="309"/>
      <c r="T26" s="311"/>
      <c r="U26" s="311"/>
      <c r="V26" s="261">
        <f t="shared" si="2"/>
        <v>0</v>
      </c>
      <c r="W26" s="260"/>
      <c r="X26" s="260"/>
      <c r="Y26" s="260"/>
      <c r="Z26" s="310"/>
      <c r="AA26" s="615"/>
      <c r="AB26" s="283">
        <f t="shared" si="5"/>
        <v>0</v>
      </c>
      <c r="AC26" s="988"/>
      <c r="AD26" s="988"/>
      <c r="AE26" s="989"/>
      <c r="AF26" s="312"/>
      <c r="AG26" s="635"/>
      <c r="AH26" s="635"/>
      <c r="AI26" s="635">
        <f>SUM(AG26:AH26)</f>
        <v>0</v>
      </c>
    </row>
    <row r="27" spans="1:35" ht="30" customHeight="1">
      <c r="A27" s="313">
        <f t="shared" si="7"/>
        <v>19</v>
      </c>
      <c r="B27" s="1012"/>
      <c r="C27" s="1012"/>
      <c r="D27" s="1012"/>
      <c r="E27" s="305"/>
      <c r="F27" s="305"/>
      <c r="G27" s="305"/>
      <c r="H27" s="306"/>
      <c r="I27" s="316"/>
      <c r="J27" s="306"/>
      <c r="K27" s="314"/>
      <c r="L27" s="668"/>
      <c r="M27" s="309"/>
      <c r="N27" s="310"/>
      <c r="O27" s="310"/>
      <c r="P27" s="272">
        <f t="shared" si="0"/>
        <v>0</v>
      </c>
      <c r="Q27" s="260">
        <f t="shared" si="6"/>
        <v>0</v>
      </c>
      <c r="R27" s="277">
        <f t="shared" si="4"/>
        <v>0</v>
      </c>
      <c r="S27" s="309"/>
      <c r="T27" s="311"/>
      <c r="U27" s="311"/>
      <c r="V27" s="261">
        <f t="shared" si="2"/>
        <v>0</v>
      </c>
      <c r="W27" s="260"/>
      <c r="X27" s="260"/>
      <c r="Y27" s="260"/>
      <c r="Z27" s="310"/>
      <c r="AA27" s="615"/>
      <c r="AB27" s="283">
        <f t="shared" si="5"/>
        <v>0</v>
      </c>
      <c r="AC27" s="988"/>
      <c r="AD27" s="988"/>
      <c r="AE27" s="989"/>
      <c r="AF27" s="312"/>
      <c r="AG27" s="635"/>
      <c r="AH27" s="635"/>
      <c r="AI27" s="635">
        <f t="shared" si="8"/>
        <v>0</v>
      </c>
    </row>
    <row r="28" spans="1:35" ht="30" customHeight="1">
      <c r="A28" s="313">
        <f t="shared" si="7"/>
        <v>20</v>
      </c>
      <c r="B28" s="1012"/>
      <c r="C28" s="1012"/>
      <c r="D28" s="1012"/>
      <c r="E28" s="305"/>
      <c r="F28" s="305"/>
      <c r="G28" s="305"/>
      <c r="H28" s="306"/>
      <c r="I28" s="316"/>
      <c r="J28" s="306"/>
      <c r="K28" s="314"/>
      <c r="L28" s="668"/>
      <c r="M28" s="309"/>
      <c r="N28" s="310"/>
      <c r="O28" s="310"/>
      <c r="P28" s="272">
        <f t="shared" si="0"/>
        <v>0</v>
      </c>
      <c r="Q28" s="260">
        <f t="shared" si="6"/>
        <v>0</v>
      </c>
      <c r="R28" s="277">
        <f t="shared" si="4"/>
        <v>0</v>
      </c>
      <c r="S28" s="309"/>
      <c r="T28" s="311"/>
      <c r="U28" s="311"/>
      <c r="V28" s="261">
        <f t="shared" si="2"/>
        <v>0</v>
      </c>
      <c r="W28" s="260"/>
      <c r="X28" s="260"/>
      <c r="Y28" s="260"/>
      <c r="Z28" s="310"/>
      <c r="AA28" s="615"/>
      <c r="AB28" s="283">
        <f t="shared" si="5"/>
        <v>0</v>
      </c>
      <c r="AC28" s="988"/>
      <c r="AD28" s="988"/>
      <c r="AE28" s="989"/>
      <c r="AF28" s="312"/>
      <c r="AG28" s="635"/>
      <c r="AH28" s="635"/>
      <c r="AI28" s="635">
        <f t="shared" si="8"/>
        <v>0</v>
      </c>
    </row>
    <row r="29" spans="1:35" ht="30" customHeight="1">
      <c r="A29" s="313">
        <f t="shared" si="7"/>
        <v>21</v>
      </c>
      <c r="B29" s="1012"/>
      <c r="C29" s="1012"/>
      <c r="D29" s="1012"/>
      <c r="E29" s="305"/>
      <c r="F29" s="305"/>
      <c r="G29" s="305"/>
      <c r="H29" s="306"/>
      <c r="I29" s="316"/>
      <c r="J29" s="306"/>
      <c r="K29" s="314"/>
      <c r="L29" s="668"/>
      <c r="M29" s="309"/>
      <c r="N29" s="310"/>
      <c r="O29" s="310"/>
      <c r="P29" s="272">
        <f t="shared" si="0"/>
        <v>0</v>
      </c>
      <c r="Q29" s="260">
        <f t="shared" si="6"/>
        <v>0</v>
      </c>
      <c r="R29" s="277">
        <f t="shared" si="4"/>
        <v>0</v>
      </c>
      <c r="S29" s="309"/>
      <c r="T29" s="311"/>
      <c r="U29" s="311"/>
      <c r="V29" s="261">
        <f t="shared" si="2"/>
        <v>0</v>
      </c>
      <c r="W29" s="260"/>
      <c r="X29" s="260"/>
      <c r="Y29" s="260"/>
      <c r="Z29" s="310"/>
      <c r="AA29" s="615"/>
      <c r="AB29" s="283">
        <f t="shared" si="5"/>
        <v>0</v>
      </c>
      <c r="AC29" s="988"/>
      <c r="AD29" s="988"/>
      <c r="AE29" s="989"/>
      <c r="AF29" s="312"/>
      <c r="AG29" s="635"/>
      <c r="AH29" s="635"/>
      <c r="AI29" s="635">
        <f t="shared" si="8"/>
        <v>0</v>
      </c>
    </row>
    <row r="30" spans="1:35" ht="30" customHeight="1">
      <c r="A30" s="313">
        <f t="shared" si="7"/>
        <v>22</v>
      </c>
      <c r="B30" s="1012"/>
      <c r="C30" s="1012"/>
      <c r="D30" s="1012"/>
      <c r="E30" s="305"/>
      <c r="F30" s="305"/>
      <c r="G30" s="305"/>
      <c r="H30" s="306"/>
      <c r="I30" s="316"/>
      <c r="J30" s="306"/>
      <c r="K30" s="314"/>
      <c r="L30" s="668"/>
      <c r="M30" s="309"/>
      <c r="N30" s="310"/>
      <c r="O30" s="310"/>
      <c r="P30" s="272">
        <f t="shared" si="0"/>
        <v>0</v>
      </c>
      <c r="Q30" s="260">
        <f t="shared" si="6"/>
        <v>0</v>
      </c>
      <c r="R30" s="277">
        <f t="shared" si="4"/>
        <v>0</v>
      </c>
      <c r="S30" s="309"/>
      <c r="T30" s="311"/>
      <c r="U30" s="311"/>
      <c r="V30" s="261">
        <f t="shared" si="2"/>
        <v>0</v>
      </c>
      <c r="W30" s="260"/>
      <c r="X30" s="260"/>
      <c r="Y30" s="260"/>
      <c r="Z30" s="310"/>
      <c r="AA30" s="615"/>
      <c r="AB30" s="283">
        <f t="shared" si="5"/>
        <v>0</v>
      </c>
      <c r="AC30" s="988"/>
      <c r="AD30" s="988"/>
      <c r="AE30" s="989"/>
      <c r="AF30" s="312"/>
      <c r="AG30" s="635"/>
      <c r="AH30" s="635"/>
      <c r="AI30" s="635">
        <f t="shared" si="8"/>
        <v>0</v>
      </c>
    </row>
    <row r="31" spans="1:35" ht="30" customHeight="1">
      <c r="A31" s="313">
        <f t="shared" si="7"/>
        <v>23</v>
      </c>
      <c r="B31" s="1012"/>
      <c r="C31" s="1012"/>
      <c r="D31" s="1012"/>
      <c r="E31" s="305"/>
      <c r="F31" s="305"/>
      <c r="G31" s="305"/>
      <c r="H31" s="306"/>
      <c r="I31" s="316"/>
      <c r="J31" s="306"/>
      <c r="K31" s="314"/>
      <c r="L31" s="668"/>
      <c r="M31" s="309"/>
      <c r="N31" s="310"/>
      <c r="O31" s="310"/>
      <c r="P31" s="272">
        <f t="shared" si="0"/>
        <v>0</v>
      </c>
      <c r="Q31" s="260">
        <f t="shared" si="6"/>
        <v>0</v>
      </c>
      <c r="R31" s="277">
        <f t="shared" si="4"/>
        <v>0</v>
      </c>
      <c r="S31" s="309"/>
      <c r="T31" s="311"/>
      <c r="U31" s="311"/>
      <c r="V31" s="261">
        <f t="shared" si="2"/>
        <v>0</v>
      </c>
      <c r="W31" s="260"/>
      <c r="X31" s="260"/>
      <c r="Y31" s="260"/>
      <c r="Z31" s="310"/>
      <c r="AA31" s="615"/>
      <c r="AB31" s="283">
        <f t="shared" si="5"/>
        <v>0</v>
      </c>
      <c r="AC31" s="988"/>
      <c r="AD31" s="988"/>
      <c r="AE31" s="989"/>
      <c r="AF31" s="312"/>
      <c r="AG31" s="635"/>
      <c r="AH31" s="635"/>
      <c r="AI31" s="635">
        <f t="shared" si="8"/>
        <v>0</v>
      </c>
    </row>
    <row r="32" spans="1:35" ht="30" customHeight="1">
      <c r="A32" s="313">
        <f t="shared" si="7"/>
        <v>24</v>
      </c>
      <c r="B32" s="1012"/>
      <c r="C32" s="1012"/>
      <c r="D32" s="1012"/>
      <c r="E32" s="305"/>
      <c r="F32" s="305"/>
      <c r="G32" s="305"/>
      <c r="H32" s="306"/>
      <c r="I32" s="316"/>
      <c r="J32" s="306"/>
      <c r="K32" s="314"/>
      <c r="L32" s="668"/>
      <c r="M32" s="309"/>
      <c r="N32" s="310"/>
      <c r="O32" s="310"/>
      <c r="P32" s="272">
        <f t="shared" si="0"/>
        <v>0</v>
      </c>
      <c r="Q32" s="260">
        <f t="shared" si="6"/>
        <v>0</v>
      </c>
      <c r="R32" s="277">
        <f t="shared" si="4"/>
        <v>0</v>
      </c>
      <c r="S32" s="309"/>
      <c r="T32" s="311"/>
      <c r="U32" s="311"/>
      <c r="V32" s="261">
        <f>SUM(+S32+T32+U32)</f>
        <v>0</v>
      </c>
      <c r="W32" s="260"/>
      <c r="X32" s="260"/>
      <c r="Y32" s="260"/>
      <c r="Z32" s="310"/>
      <c r="AA32" s="615"/>
      <c r="AB32" s="283">
        <f t="shared" si="5"/>
        <v>0</v>
      </c>
      <c r="AC32" s="988"/>
      <c r="AD32" s="988"/>
      <c r="AE32" s="989"/>
      <c r="AF32" s="312"/>
      <c r="AG32" s="635"/>
      <c r="AH32" s="635"/>
      <c r="AI32" s="635">
        <f t="shared" si="8"/>
        <v>0</v>
      </c>
    </row>
    <row r="33" spans="1:35" ht="30" customHeight="1">
      <c r="A33" s="313">
        <f t="shared" si="7"/>
        <v>25</v>
      </c>
      <c r="B33" s="1012"/>
      <c r="C33" s="1012"/>
      <c r="D33" s="1012"/>
      <c r="E33" s="305"/>
      <c r="F33" s="305"/>
      <c r="G33" s="305"/>
      <c r="H33" s="306"/>
      <c r="I33" s="316"/>
      <c r="J33" s="306"/>
      <c r="K33" s="314"/>
      <c r="L33" s="668"/>
      <c r="M33" s="309"/>
      <c r="N33" s="310"/>
      <c r="O33" s="310"/>
      <c r="P33" s="272">
        <f t="shared" si="0"/>
        <v>0</v>
      </c>
      <c r="Q33" s="260">
        <f t="shared" si="6"/>
        <v>0</v>
      </c>
      <c r="R33" s="277">
        <f t="shared" si="4"/>
        <v>0</v>
      </c>
      <c r="S33" s="309"/>
      <c r="T33" s="311"/>
      <c r="U33" s="311"/>
      <c r="V33" s="261">
        <f t="shared" si="2"/>
        <v>0</v>
      </c>
      <c r="W33" s="260"/>
      <c r="X33" s="260"/>
      <c r="Y33" s="260"/>
      <c r="Z33" s="310"/>
      <c r="AA33" s="615"/>
      <c r="AB33" s="283">
        <f t="shared" si="5"/>
        <v>0</v>
      </c>
      <c r="AC33" s="988"/>
      <c r="AD33" s="988"/>
      <c r="AE33" s="989"/>
      <c r="AF33" s="312"/>
      <c r="AG33" s="635"/>
      <c r="AH33" s="635"/>
      <c r="AI33" s="635">
        <f t="shared" si="8"/>
        <v>0</v>
      </c>
    </row>
    <row r="34" spans="1:35" ht="30" customHeight="1">
      <c r="A34" s="313">
        <f t="shared" si="7"/>
        <v>26</v>
      </c>
      <c r="B34" s="1012"/>
      <c r="C34" s="1012"/>
      <c r="D34" s="1012"/>
      <c r="E34" s="305"/>
      <c r="F34" s="305"/>
      <c r="G34" s="305"/>
      <c r="H34" s="306"/>
      <c r="I34" s="316"/>
      <c r="J34" s="306"/>
      <c r="K34" s="314"/>
      <c r="L34" s="668"/>
      <c r="M34" s="309"/>
      <c r="N34" s="310"/>
      <c r="O34" s="310"/>
      <c r="P34" s="272">
        <f t="shared" si="0"/>
        <v>0</v>
      </c>
      <c r="Q34" s="260">
        <f t="shared" si="6"/>
        <v>0</v>
      </c>
      <c r="R34" s="277">
        <f t="shared" si="4"/>
        <v>0</v>
      </c>
      <c r="S34" s="309"/>
      <c r="T34" s="311"/>
      <c r="U34" s="311"/>
      <c r="V34" s="261">
        <f t="shared" si="2"/>
        <v>0</v>
      </c>
      <c r="W34" s="260"/>
      <c r="X34" s="260"/>
      <c r="Y34" s="260"/>
      <c r="Z34" s="310"/>
      <c r="AA34" s="615"/>
      <c r="AB34" s="283">
        <f t="shared" si="5"/>
        <v>0</v>
      </c>
      <c r="AC34" s="988"/>
      <c r="AD34" s="988"/>
      <c r="AE34" s="989"/>
      <c r="AF34" s="312"/>
      <c r="AG34" s="635"/>
      <c r="AH34" s="635"/>
      <c r="AI34" s="635">
        <f t="shared" si="8"/>
        <v>0</v>
      </c>
    </row>
    <row r="35" spans="1:35" ht="30" customHeight="1">
      <c r="A35" s="313">
        <f t="shared" si="7"/>
        <v>27</v>
      </c>
      <c r="B35" s="1012"/>
      <c r="C35" s="1012"/>
      <c r="D35" s="1012"/>
      <c r="E35" s="305"/>
      <c r="F35" s="305"/>
      <c r="G35" s="305"/>
      <c r="H35" s="306"/>
      <c r="I35" s="316"/>
      <c r="J35" s="306"/>
      <c r="K35" s="314"/>
      <c r="L35" s="668"/>
      <c r="M35" s="309"/>
      <c r="N35" s="310"/>
      <c r="O35" s="310"/>
      <c r="P35" s="272">
        <f t="shared" si="0"/>
        <v>0</v>
      </c>
      <c r="Q35" s="260">
        <f t="shared" si="6"/>
        <v>0</v>
      </c>
      <c r="R35" s="277">
        <f t="shared" si="4"/>
        <v>0</v>
      </c>
      <c r="S35" s="309"/>
      <c r="T35" s="311"/>
      <c r="U35" s="311"/>
      <c r="V35" s="261">
        <f t="shared" si="2"/>
        <v>0</v>
      </c>
      <c r="W35" s="260"/>
      <c r="X35" s="260"/>
      <c r="Y35" s="260"/>
      <c r="Z35" s="310"/>
      <c r="AA35" s="615"/>
      <c r="AB35" s="283">
        <f t="shared" si="5"/>
        <v>0</v>
      </c>
      <c r="AC35" s="988"/>
      <c r="AD35" s="988"/>
      <c r="AE35" s="989"/>
      <c r="AF35" s="312"/>
      <c r="AG35" s="635"/>
      <c r="AH35" s="635"/>
      <c r="AI35" s="635">
        <f t="shared" si="8"/>
        <v>0</v>
      </c>
    </row>
    <row r="36" spans="1:35" ht="30" customHeight="1">
      <c r="A36" s="313">
        <f t="shared" si="7"/>
        <v>28</v>
      </c>
      <c r="B36" s="1012"/>
      <c r="C36" s="1012"/>
      <c r="D36" s="1012"/>
      <c r="E36" s="305"/>
      <c r="F36" s="305"/>
      <c r="G36" s="305"/>
      <c r="H36" s="306"/>
      <c r="I36" s="316"/>
      <c r="J36" s="306"/>
      <c r="K36" s="314"/>
      <c r="L36" s="668"/>
      <c r="M36" s="309"/>
      <c r="N36" s="310"/>
      <c r="O36" s="310"/>
      <c r="P36" s="272">
        <f t="shared" si="0"/>
        <v>0</v>
      </c>
      <c r="Q36" s="260">
        <f t="shared" si="6"/>
        <v>0</v>
      </c>
      <c r="R36" s="278">
        <f t="shared" si="4"/>
        <v>0</v>
      </c>
      <c r="S36" s="309"/>
      <c r="T36" s="311"/>
      <c r="U36" s="311"/>
      <c r="V36" s="261">
        <f t="shared" si="2"/>
        <v>0</v>
      </c>
      <c r="W36" s="260"/>
      <c r="X36" s="260"/>
      <c r="Y36" s="260"/>
      <c r="Z36" s="310"/>
      <c r="AA36" s="615"/>
      <c r="AB36" s="283">
        <f t="shared" si="5"/>
        <v>0</v>
      </c>
      <c r="AC36" s="988"/>
      <c r="AD36" s="988"/>
      <c r="AE36" s="989"/>
      <c r="AF36" s="312"/>
      <c r="AG36" s="633"/>
      <c r="AH36" s="633"/>
      <c r="AI36" s="633">
        <f t="shared" si="8"/>
        <v>0</v>
      </c>
    </row>
    <row r="37" spans="1:35" ht="30" customHeight="1" thickBot="1">
      <c r="A37" s="317">
        <f>A36+1</f>
        <v>29</v>
      </c>
      <c r="B37" s="1033"/>
      <c r="C37" s="1033"/>
      <c r="D37" s="1033"/>
      <c r="E37" s="305"/>
      <c r="F37" s="305"/>
      <c r="G37" s="305"/>
      <c r="H37" s="306"/>
      <c r="I37" s="318"/>
      <c r="J37" s="306"/>
      <c r="K37" s="314"/>
      <c r="L37" s="669"/>
      <c r="M37" s="309"/>
      <c r="N37" s="310"/>
      <c r="O37" s="310"/>
      <c r="P37" s="273">
        <f t="shared" si="0"/>
        <v>0</v>
      </c>
      <c r="Q37" s="260">
        <f t="shared" si="6"/>
        <v>0</v>
      </c>
      <c r="R37" s="279">
        <f t="shared" si="4"/>
        <v>0</v>
      </c>
      <c r="S37" s="309"/>
      <c r="T37" s="311"/>
      <c r="U37" s="311"/>
      <c r="V37" s="261">
        <f>SUM(+S37+T37+U37)</f>
        <v>0</v>
      </c>
      <c r="W37" s="260"/>
      <c r="X37" s="260"/>
      <c r="Y37" s="260"/>
      <c r="Z37" s="614"/>
      <c r="AA37" s="616"/>
      <c r="AB37" s="284">
        <f>V37-R37-W37-X37-Y37-Z37-AA37</f>
        <v>0</v>
      </c>
      <c r="AC37" s="1034"/>
      <c r="AD37" s="1034"/>
      <c r="AE37" s="1035"/>
      <c r="AF37" s="312"/>
      <c r="AG37" s="624"/>
      <c r="AH37" s="624"/>
      <c r="AI37" s="624">
        <f>SUM(AG37:AH37)</f>
        <v>0</v>
      </c>
    </row>
    <row r="38" spans="1:35" ht="30" customHeight="1" thickBot="1">
      <c r="A38" s="319"/>
      <c r="B38" s="1036" t="s">
        <v>43</v>
      </c>
      <c r="C38" s="1037"/>
      <c r="D38" s="1037"/>
      <c r="E38" s="1037"/>
      <c r="F38" s="1037"/>
      <c r="G38" s="1037"/>
      <c r="H38" s="1037"/>
      <c r="I38" s="1037"/>
      <c r="J38" s="1037"/>
      <c r="K38" s="1037"/>
      <c r="L38" s="1037"/>
      <c r="M38" s="320">
        <f>SUM($M$9:M37)</f>
        <v>0</v>
      </c>
      <c r="N38" s="286">
        <f>SUM($N$9:N37)</f>
        <v>0</v>
      </c>
      <c r="O38" s="286">
        <f>SUM($O$9:O37)</f>
        <v>0</v>
      </c>
      <c r="P38" s="286">
        <f>SUM($P$9:P37)</f>
        <v>0</v>
      </c>
      <c r="Q38" s="608">
        <f>S60-S64</f>
        <v>0</v>
      </c>
      <c r="R38" s="287">
        <f>SUM($R$9:R37)</f>
        <v>0</v>
      </c>
      <c r="S38" s="321">
        <f>SUM($S$9:S37)</f>
        <v>0</v>
      </c>
      <c r="T38" s="286">
        <f>SUM($T$9:T37)</f>
        <v>0</v>
      </c>
      <c r="U38" s="286">
        <f>SUM($U$9:U37)</f>
        <v>0</v>
      </c>
      <c r="V38" s="281">
        <f>SUM($V$9:V37)</f>
        <v>0</v>
      </c>
      <c r="W38" s="286">
        <f>SUM($W$9:W37)</f>
        <v>0</v>
      </c>
      <c r="X38" s="286">
        <f>SUM($X$9:X37)</f>
        <v>0</v>
      </c>
      <c r="Y38" s="286">
        <f>SUM($Y$9:Y37)</f>
        <v>0</v>
      </c>
      <c r="Z38" s="286">
        <f>SUM($Z$9:Z37)</f>
        <v>0</v>
      </c>
      <c r="AA38" s="322">
        <f>SUM($AA$9:AA37)</f>
        <v>0</v>
      </c>
      <c r="AB38" s="285">
        <f>SUM($AB$9:AB37)</f>
        <v>0</v>
      </c>
      <c r="AC38" s="1038" t="s">
        <v>110</v>
      </c>
      <c r="AD38" s="1039"/>
      <c r="AE38" s="1040"/>
      <c r="AF38" s="312"/>
      <c r="AG38" s="630">
        <f>SUM($AG$9:AG37)</f>
        <v>0</v>
      </c>
      <c r="AH38" s="632">
        <f>SUM($AH$9:AH37)</f>
        <v>300000</v>
      </c>
      <c r="AI38" s="631">
        <f>SUM($AI$9:AI37)</f>
        <v>300000</v>
      </c>
    </row>
    <row r="39" spans="1:35" s="27" customFormat="1" ht="19.95" customHeight="1">
      <c r="A39" s="1013" t="s">
        <v>44</v>
      </c>
      <c r="B39" s="1013"/>
      <c r="C39" s="1013"/>
      <c r="D39" s="1013"/>
      <c r="E39" s="1013"/>
      <c r="F39" s="1013"/>
      <c r="G39" s="1013"/>
      <c r="H39" s="1013"/>
      <c r="I39" s="1013"/>
      <c r="J39" s="1013"/>
      <c r="K39" s="1013"/>
      <c r="L39" s="1013"/>
      <c r="M39" s="1013"/>
      <c r="N39" s="1013"/>
      <c r="O39" s="1013"/>
      <c r="P39" s="1013"/>
      <c r="Q39" s="250"/>
      <c r="R39" s="232"/>
      <c r="S39" s="232"/>
      <c r="T39" s="232"/>
      <c r="U39" s="232"/>
      <c r="V39" s="232"/>
      <c r="W39" s="179"/>
      <c r="X39" s="210"/>
      <c r="Y39" s="210"/>
      <c r="Z39" s="179"/>
      <c r="AA39" s="53"/>
      <c r="AB39" s="1028">
        <f>【様式６】実績報告書Ⅰ!Q38</f>
        <v>0</v>
      </c>
      <c r="AC39" s="1041" t="s">
        <v>232</v>
      </c>
      <c r="AD39" s="1042"/>
      <c r="AE39" s="1042"/>
      <c r="AF39" s="54"/>
      <c r="AG39" s="604"/>
      <c r="AH39" s="604"/>
      <c r="AI39" s="604"/>
    </row>
    <row r="40" spans="1:35" s="27" customFormat="1" ht="19.95" customHeight="1" thickBot="1">
      <c r="A40" s="1026" t="s">
        <v>45</v>
      </c>
      <c r="B40" s="1026"/>
      <c r="C40" s="1026"/>
      <c r="D40" s="1026"/>
      <c r="E40" s="1026"/>
      <c r="F40" s="1026"/>
      <c r="G40" s="1026"/>
      <c r="H40" s="1026"/>
      <c r="I40" s="1026"/>
      <c r="J40" s="1026"/>
      <c r="K40" s="1026"/>
      <c r="L40" s="1026"/>
      <c r="M40" s="1026"/>
      <c r="N40" s="1026"/>
      <c r="O40" s="1026"/>
      <c r="P40" s="1026"/>
      <c r="Q40" s="1026"/>
      <c r="R40" s="1026"/>
      <c r="S40" s="1026"/>
      <c r="T40" s="1026"/>
      <c r="U40" s="1026"/>
      <c r="V40" s="1026"/>
      <c r="W40" s="177"/>
      <c r="X40" s="208"/>
      <c r="Y40" s="208"/>
      <c r="Z40" s="177"/>
      <c r="AA40" s="55"/>
      <c r="AB40" s="1029"/>
      <c r="AC40" s="1030"/>
      <c r="AD40" s="1031"/>
      <c r="AE40" s="1031"/>
      <c r="AF40" s="54"/>
      <c r="AI40" s="609"/>
    </row>
    <row r="41" spans="1:35" s="27" customFormat="1" ht="19.95" customHeight="1">
      <c r="A41" s="1026" t="s">
        <v>46</v>
      </c>
      <c r="B41" s="1027"/>
      <c r="C41" s="1027"/>
      <c r="D41" s="1027"/>
      <c r="E41" s="1027"/>
      <c r="F41" s="1027"/>
      <c r="G41" s="1027"/>
      <c r="H41" s="1027"/>
      <c r="I41" s="1027"/>
      <c r="J41" s="1027"/>
      <c r="K41" s="1027"/>
      <c r="L41" s="1027"/>
      <c r="M41" s="1027"/>
      <c r="N41" s="1027"/>
      <c r="O41" s="1027"/>
      <c r="P41" s="1027"/>
      <c r="Q41" s="1027"/>
      <c r="R41" s="1027"/>
      <c r="S41" s="1027"/>
      <c r="T41" s="1027"/>
      <c r="U41" s="1027"/>
      <c r="V41" s="1027"/>
      <c r="W41" s="178"/>
      <c r="X41" s="209"/>
      <c r="Y41" s="209"/>
      <c r="Z41" s="178"/>
      <c r="AA41" s="56"/>
      <c r="AB41" s="1028">
        <f>ROUNDDOWN(AB38+AB39,-3)</f>
        <v>0</v>
      </c>
      <c r="AC41" s="1030" t="s">
        <v>111</v>
      </c>
      <c r="AD41" s="1031"/>
      <c r="AE41" s="1031"/>
      <c r="AF41" s="54"/>
    </row>
    <row r="42" spans="1:35" s="27" customFormat="1" ht="19.95" customHeight="1" thickBot="1">
      <c r="A42" s="28" t="s">
        <v>17</v>
      </c>
      <c r="B42" s="1027" t="s">
        <v>47</v>
      </c>
      <c r="C42" s="1027"/>
      <c r="D42" s="1027"/>
      <c r="E42" s="1027"/>
      <c r="F42" s="1027"/>
      <c r="G42" s="1027"/>
      <c r="H42" s="1027"/>
      <c r="I42" s="1027"/>
      <c r="J42" s="1027"/>
      <c r="K42" s="1027"/>
      <c r="L42" s="1027"/>
      <c r="M42" s="1027"/>
      <c r="N42" s="1027"/>
      <c r="O42" s="1027"/>
      <c r="P42" s="1027"/>
      <c r="Q42" s="1027"/>
      <c r="R42" s="1027"/>
      <c r="S42" s="1027"/>
      <c r="T42" s="1027"/>
      <c r="U42" s="1027"/>
      <c r="V42" s="1027"/>
      <c r="W42" s="178"/>
      <c r="X42" s="209"/>
      <c r="Y42" s="209"/>
      <c r="Z42" s="178"/>
      <c r="AA42" s="56"/>
      <c r="AB42" s="1029"/>
      <c r="AC42" s="1030"/>
      <c r="AD42" s="1031"/>
      <c r="AE42" s="1031"/>
      <c r="AF42" s="54"/>
    </row>
    <row r="43" spans="1:35" s="29" customFormat="1" ht="19.95" customHeight="1">
      <c r="A43" s="28" t="s">
        <v>48</v>
      </c>
      <c r="B43" s="1032" t="s">
        <v>49</v>
      </c>
      <c r="C43" s="1032"/>
      <c r="D43" s="1032"/>
      <c r="E43" s="1032"/>
      <c r="F43" s="1032"/>
      <c r="G43" s="1032"/>
      <c r="H43" s="1032"/>
      <c r="I43" s="1032"/>
      <c r="J43" s="1032"/>
      <c r="K43" s="1032"/>
      <c r="L43" s="1032"/>
      <c r="M43" s="1032"/>
      <c r="N43" s="1032"/>
      <c r="O43" s="1032"/>
      <c r="P43" s="1032"/>
      <c r="Q43" s="1032"/>
      <c r="R43" s="1032"/>
      <c r="S43" s="1032"/>
      <c r="T43" s="1032"/>
      <c r="U43" s="1032"/>
      <c r="V43" s="1032"/>
      <c r="W43" s="140"/>
      <c r="X43" s="140"/>
      <c r="Y43" s="140"/>
      <c r="Z43" s="140"/>
      <c r="AA43" s="140"/>
      <c r="AB43" s="140"/>
      <c r="AC43" s="140"/>
      <c r="AD43" s="140"/>
      <c r="AE43" s="140"/>
      <c r="AF43" s="140"/>
    </row>
    <row r="44" spans="1:35" s="29" customFormat="1" ht="19.95" customHeight="1">
      <c r="A44" s="28"/>
      <c r="B44" s="1032" t="s">
        <v>50</v>
      </c>
      <c r="C44" s="1032"/>
      <c r="D44" s="1032"/>
      <c r="E44" s="1032"/>
      <c r="F44" s="1032"/>
      <c r="G44" s="1032"/>
      <c r="H44" s="1032"/>
      <c r="I44" s="1032"/>
      <c r="J44" s="1032"/>
      <c r="K44" s="1032"/>
      <c r="L44" s="1032"/>
      <c r="M44" s="1032"/>
      <c r="N44" s="1032"/>
      <c r="O44" s="1032"/>
      <c r="P44" s="1032"/>
      <c r="Q44" s="1032"/>
      <c r="R44" s="1032"/>
      <c r="S44" s="1032"/>
      <c r="T44" s="1032"/>
      <c r="U44" s="1032"/>
      <c r="V44" s="176"/>
      <c r="W44" s="176"/>
      <c r="X44" s="207"/>
      <c r="Y44" s="207"/>
      <c r="Z44" s="176"/>
      <c r="AA44" s="176"/>
      <c r="AB44" s="176"/>
      <c r="AC44" s="176"/>
      <c r="AD44" s="176"/>
      <c r="AE44" s="176"/>
      <c r="AF44" s="176"/>
    </row>
    <row r="45" spans="1:35" s="30" customFormat="1" ht="19.95" customHeight="1">
      <c r="A45" s="28" t="s">
        <v>51</v>
      </c>
      <c r="B45" s="1025" t="s">
        <v>52</v>
      </c>
      <c r="C45" s="1025"/>
      <c r="D45" s="1025"/>
      <c r="E45" s="1025"/>
      <c r="F45" s="1025"/>
      <c r="G45" s="1025"/>
      <c r="H45" s="1025"/>
      <c r="I45" s="1025"/>
      <c r="J45" s="1025"/>
      <c r="K45" s="1025"/>
      <c r="L45" s="1025"/>
      <c r="M45" s="1025"/>
      <c r="N45" s="1025"/>
      <c r="O45" s="1025"/>
      <c r="P45" s="1025"/>
      <c r="Q45" s="1025"/>
      <c r="R45" s="1025"/>
      <c r="S45" s="1025"/>
      <c r="T45" s="1025"/>
      <c r="U45" s="1025"/>
      <c r="V45" s="1025"/>
      <c r="W45" s="175"/>
      <c r="X45" s="206"/>
      <c r="Y45" s="206"/>
      <c r="Z45" s="175"/>
      <c r="AA45" s="175"/>
      <c r="AB45" s="28"/>
      <c r="AC45" s="28"/>
      <c r="AD45" s="28"/>
      <c r="AE45" s="28"/>
      <c r="AF45" s="28"/>
    </row>
    <row r="46" spans="1:35" s="27" customFormat="1" ht="19.95" customHeight="1">
      <c r="A46" s="28"/>
      <c r="B46" s="1025" t="s">
        <v>53</v>
      </c>
      <c r="C46" s="1025"/>
      <c r="D46" s="1025"/>
      <c r="E46" s="1025"/>
      <c r="F46" s="1025"/>
      <c r="G46" s="1025"/>
      <c r="H46" s="1025"/>
      <c r="I46" s="1025"/>
      <c r="J46" s="1025"/>
      <c r="K46" s="1025"/>
      <c r="L46" s="1025"/>
      <c r="M46" s="1025"/>
      <c r="N46" s="1025"/>
      <c r="O46" s="1025"/>
      <c r="P46" s="1025"/>
      <c r="Q46" s="1025"/>
      <c r="R46" s="1025"/>
      <c r="S46" s="1025"/>
      <c r="T46" s="1025"/>
      <c r="U46" s="1025"/>
      <c r="V46" s="1025"/>
      <c r="W46" s="175"/>
      <c r="X46" s="206"/>
      <c r="Y46" s="206"/>
      <c r="Z46" s="612"/>
      <c r="AA46" s="612"/>
      <c r="AB46" s="605"/>
      <c r="AC46" s="605"/>
      <c r="AD46" s="605"/>
      <c r="AE46" s="605"/>
      <c r="AF46" s="605"/>
      <c r="AG46" s="604"/>
      <c r="AH46" s="604"/>
      <c r="AI46" s="604"/>
    </row>
    <row r="47" spans="1:35" s="27" customFormat="1" ht="19.95" customHeight="1">
      <c r="A47" s="28" t="s">
        <v>54</v>
      </c>
      <c r="B47" s="175" t="s">
        <v>55</v>
      </c>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603"/>
      <c r="AA47" s="603"/>
      <c r="AB47" s="603"/>
      <c r="AC47" s="603"/>
      <c r="AD47" s="603"/>
      <c r="AE47" s="603"/>
      <c r="AF47" s="603"/>
      <c r="AG47" s="604"/>
      <c r="AH47" s="604"/>
      <c r="AI47" s="604"/>
    </row>
    <row r="48" spans="1:35" s="27" customFormat="1" ht="19.95" customHeight="1">
      <c r="A48" s="28" t="s">
        <v>56</v>
      </c>
      <c r="B48" s="28" t="s">
        <v>57</v>
      </c>
      <c r="C48" s="28"/>
      <c r="D48" s="28"/>
      <c r="E48" s="28"/>
      <c r="F48" s="28"/>
      <c r="G48" s="28"/>
      <c r="H48" s="28"/>
      <c r="I48" s="28"/>
      <c r="J48" s="28"/>
      <c r="K48" s="28"/>
      <c r="L48" s="28"/>
      <c r="M48" s="28"/>
      <c r="N48" s="28"/>
      <c r="O48" s="28"/>
      <c r="P48" s="28"/>
      <c r="Q48" s="28"/>
      <c r="R48" s="28"/>
      <c r="S48" s="28"/>
      <c r="T48" s="28"/>
      <c r="U48" s="28"/>
      <c r="V48" s="28"/>
      <c r="W48" s="28"/>
      <c r="X48" s="28"/>
      <c r="Y48" s="28"/>
      <c r="Z48" s="605"/>
      <c r="AA48" s="605"/>
      <c r="AB48" s="605"/>
      <c r="AC48" s="605"/>
      <c r="AD48" s="605"/>
      <c r="AE48" s="605"/>
      <c r="AF48" s="605"/>
      <c r="AG48" s="604"/>
      <c r="AH48" s="604"/>
      <c r="AI48" s="604"/>
    </row>
    <row r="49" spans="1:35" s="27" customFormat="1" ht="19.95" customHeight="1">
      <c r="A49" s="28" t="s">
        <v>58</v>
      </c>
      <c r="B49" s="28" t="s">
        <v>59</v>
      </c>
      <c r="C49" s="28"/>
      <c r="D49" s="28"/>
      <c r="E49" s="28"/>
      <c r="F49" s="28"/>
      <c r="G49" s="28"/>
      <c r="H49" s="28"/>
      <c r="I49" s="28"/>
      <c r="J49" s="28"/>
      <c r="K49" s="28"/>
      <c r="L49" s="28"/>
      <c r="M49" s="28"/>
      <c r="N49" s="28"/>
      <c r="O49" s="28"/>
      <c r="P49" s="28"/>
      <c r="Q49" s="28"/>
      <c r="R49" s="28"/>
      <c r="S49" s="28"/>
      <c r="T49" s="28"/>
      <c r="U49" s="28"/>
      <c r="V49" s="28"/>
      <c r="W49" s="28"/>
      <c r="X49" s="28"/>
      <c r="Y49" s="28"/>
      <c r="Z49" s="605"/>
      <c r="AA49" s="605"/>
      <c r="AB49" s="605"/>
      <c r="AC49" s="605"/>
      <c r="AD49" s="605"/>
      <c r="AE49" s="605"/>
      <c r="AF49" s="605"/>
      <c r="AG49" s="604"/>
      <c r="AH49" s="604"/>
      <c r="AI49" s="604"/>
    </row>
    <row r="50" spans="1:35" s="27" customFormat="1" ht="19.95" customHeight="1">
      <c r="A50" s="194" t="s">
        <v>112</v>
      </c>
      <c r="B50" s="194" t="s">
        <v>113</v>
      </c>
      <c r="C50" s="28"/>
      <c r="D50" s="28"/>
      <c r="E50" s="28"/>
      <c r="F50" s="28"/>
      <c r="G50" s="28"/>
      <c r="H50" s="28"/>
      <c r="I50" s="28"/>
      <c r="J50" s="28"/>
      <c r="K50" s="28"/>
      <c r="L50" s="28"/>
      <c r="M50" s="28"/>
      <c r="N50" s="28"/>
      <c r="O50" s="28"/>
      <c r="P50" s="28"/>
      <c r="Q50" s="28"/>
      <c r="R50" s="28"/>
      <c r="S50" s="28"/>
      <c r="T50" s="28"/>
      <c r="U50" s="28"/>
      <c r="V50" s="28"/>
      <c r="W50" s="28"/>
      <c r="X50" s="28"/>
      <c r="Y50" s="28"/>
      <c r="Z50" s="605"/>
      <c r="AA50" s="605"/>
      <c r="AB50" s="605"/>
      <c r="AC50" s="605"/>
      <c r="AD50" s="605"/>
      <c r="AE50" s="605"/>
      <c r="AF50" s="605"/>
      <c r="AG50" s="604"/>
      <c r="AH50" s="604"/>
      <c r="AI50" s="604"/>
    </row>
    <row r="51" spans="1:35" ht="19.95" customHeight="1">
      <c r="A51" s="194" t="s">
        <v>114</v>
      </c>
      <c r="B51" s="194" t="s">
        <v>115</v>
      </c>
      <c r="C51" s="31"/>
      <c r="D51" s="31"/>
      <c r="E51" s="31"/>
      <c r="F51" s="31"/>
      <c r="G51" s="31"/>
      <c r="H51" s="31"/>
      <c r="I51" s="31"/>
      <c r="J51" s="31"/>
      <c r="K51" s="31"/>
      <c r="L51" s="31"/>
      <c r="M51" s="31"/>
      <c r="N51" s="31"/>
      <c r="O51" s="31"/>
      <c r="P51" s="31"/>
      <c r="Q51" s="31"/>
      <c r="R51" s="31"/>
      <c r="S51" s="31"/>
      <c r="T51" s="31"/>
      <c r="U51" s="31"/>
      <c r="V51" s="31"/>
      <c r="W51" s="31"/>
      <c r="X51" s="31"/>
      <c r="Y51" s="31"/>
      <c r="Z51" s="606"/>
      <c r="AA51" s="606"/>
      <c r="AB51" s="606"/>
      <c r="AC51" s="606"/>
      <c r="AD51" s="606"/>
      <c r="AE51" s="606"/>
      <c r="AF51" s="606"/>
      <c r="AG51" s="607"/>
      <c r="AH51" s="607"/>
      <c r="AI51" s="607"/>
    </row>
    <row r="52" spans="1:35" ht="12" customHeight="1">
      <c r="B52" s="32"/>
      <c r="C52" s="32"/>
      <c r="D52" s="32"/>
      <c r="E52" s="32"/>
      <c r="F52" s="32"/>
      <c r="G52" s="32"/>
      <c r="H52" s="32"/>
      <c r="I52" s="32"/>
      <c r="J52" s="32"/>
      <c r="K52" s="32"/>
      <c r="L52" s="32"/>
      <c r="M52" s="32"/>
      <c r="N52" s="32"/>
      <c r="O52" s="32"/>
      <c r="P52" s="32"/>
      <c r="Q52" s="32"/>
      <c r="R52" s="32"/>
      <c r="S52" s="32"/>
      <c r="T52" s="32"/>
      <c r="U52" s="32"/>
      <c r="V52" s="32"/>
      <c r="W52" s="32"/>
      <c r="X52" s="32"/>
      <c r="Y52" s="32"/>
      <c r="Z52" s="613"/>
      <c r="AA52" s="613"/>
      <c r="AB52" s="613"/>
      <c r="AC52" s="613"/>
      <c r="AD52" s="613"/>
      <c r="AE52" s="613"/>
      <c r="AF52" s="613"/>
      <c r="AG52" s="607"/>
      <c r="AH52" s="607"/>
      <c r="AI52" s="607"/>
    </row>
    <row r="53" spans="1:35" ht="12" customHeight="1">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row>
    <row r="54" spans="1:35" ht="12" customHeight="1">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row>
    <row r="55" spans="1:35" ht="12" customHeight="1">
      <c r="B55" s="33"/>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row>
    <row r="56" spans="1:35">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row>
    <row r="57" spans="1:35" ht="16.2">
      <c r="W57" s="27"/>
    </row>
    <row r="58" spans="1:35" ht="16.2">
      <c r="W58" s="27"/>
    </row>
    <row r="59" spans="1:35" ht="16.2">
      <c r="S59" s="251" t="s">
        <v>300</v>
      </c>
      <c r="W59" s="27"/>
      <c r="AA59" s="27"/>
    </row>
    <row r="60" spans="1:35" ht="23.4">
      <c r="I60" s="1017"/>
      <c r="J60" s="1017"/>
      <c r="K60" s="1017"/>
      <c r="L60" s="1017"/>
      <c r="M60" s="1017"/>
      <c r="N60" s="1017"/>
      <c r="O60" s="1017"/>
      <c r="P60" s="1017"/>
      <c r="Q60" s="1017"/>
      <c r="R60" s="1017"/>
      <c r="S60" s="252">
        <f>IFERROR(事業者入力!E39*事業者入力!W39/SUM(事業者入力!J39:K39)*0.9,0)</f>
        <v>0</v>
      </c>
      <c r="W60" s="27"/>
      <c r="AA60" s="27"/>
    </row>
    <row r="61" spans="1:35" ht="16.2" customHeight="1">
      <c r="I61" s="620"/>
      <c r="J61" s="621"/>
      <c r="K61" s="1018"/>
      <c r="L61" s="1018"/>
      <c r="M61" s="1018"/>
      <c r="N61" s="1018"/>
      <c r="O61" s="1018"/>
      <c r="P61" s="1018"/>
      <c r="Q61" s="1018"/>
      <c r="R61" s="1018"/>
      <c r="Z61" s="252"/>
      <c r="AA61" s="27"/>
    </row>
    <row r="62" spans="1:35" ht="28.2">
      <c r="I62" s="622"/>
      <c r="J62" s="623"/>
      <c r="K62" s="1018"/>
      <c r="L62" s="1018"/>
      <c r="M62" s="1018"/>
      <c r="N62" s="1018"/>
      <c r="O62" s="1018"/>
      <c r="P62" s="1018"/>
      <c r="Q62" s="1018"/>
      <c r="R62" s="1018"/>
      <c r="Z62" s="27"/>
      <c r="AA62" s="27"/>
    </row>
    <row r="63" spans="1:35" ht="16.2">
      <c r="S63" s="253" t="s">
        <v>301</v>
      </c>
      <c r="Z63" s="253"/>
      <c r="AA63" s="27"/>
      <c r="AH63" s="233"/>
    </row>
    <row r="64" spans="1:35" ht="16.2">
      <c r="S64" s="611">
        <f>IFERROR(事業者入力!X39*S60,0)</f>
        <v>0</v>
      </c>
      <c r="AA64" s="27"/>
    </row>
    <row r="65" spans="26:26" ht="14.4">
      <c r="Z65" s="610"/>
    </row>
  </sheetData>
  <sheetProtection formatCells="0" insertColumns="0" insertRows="0" selectLockedCells="1"/>
  <dataConsolidate/>
  <mergeCells count="103">
    <mergeCell ref="AC1:AE1"/>
    <mergeCell ref="I60:R60"/>
    <mergeCell ref="K61:R62"/>
    <mergeCell ref="AG5:AI6"/>
    <mergeCell ref="B46:V46"/>
    <mergeCell ref="A41:V41"/>
    <mergeCell ref="AB41:AB42"/>
    <mergeCell ref="AC41:AE42"/>
    <mergeCell ref="B42:V42"/>
    <mergeCell ref="B45:V45"/>
    <mergeCell ref="B44:U44"/>
    <mergeCell ref="B43:V43"/>
    <mergeCell ref="B35:D35"/>
    <mergeCell ref="AC35:AE35"/>
    <mergeCell ref="B36:D36"/>
    <mergeCell ref="AC36:AE36"/>
    <mergeCell ref="B37:D37"/>
    <mergeCell ref="AC37:AE37"/>
    <mergeCell ref="B38:L38"/>
    <mergeCell ref="AC38:AE38"/>
    <mergeCell ref="AB39:AB40"/>
    <mergeCell ref="AC39:AE40"/>
    <mergeCell ref="A40:V40"/>
    <mergeCell ref="AC22:AE22"/>
    <mergeCell ref="A39:P39"/>
    <mergeCell ref="B33:D33"/>
    <mergeCell ref="AC33:AE33"/>
    <mergeCell ref="B34:D34"/>
    <mergeCell ref="AC34:AE34"/>
    <mergeCell ref="B25:D25"/>
    <mergeCell ref="AC25:AE25"/>
    <mergeCell ref="B26:D26"/>
    <mergeCell ref="AC26:AE26"/>
    <mergeCell ref="B27:D27"/>
    <mergeCell ref="AC27:AE27"/>
    <mergeCell ref="B28:D28"/>
    <mergeCell ref="AC28:AE28"/>
    <mergeCell ref="B29:D29"/>
    <mergeCell ref="AC29:AE29"/>
    <mergeCell ref="B30:D30"/>
    <mergeCell ref="AC30:AE30"/>
    <mergeCell ref="B31:D31"/>
    <mergeCell ref="AC31:AE31"/>
    <mergeCell ref="B32:D32"/>
    <mergeCell ref="AC32:AE32"/>
    <mergeCell ref="AC5:AE7"/>
    <mergeCell ref="AB5:AB7"/>
    <mergeCell ref="W5:W7"/>
    <mergeCell ref="Z5:Z7"/>
    <mergeCell ref="S5:V5"/>
    <mergeCell ref="B23:D23"/>
    <mergeCell ref="AC23:AE23"/>
    <mergeCell ref="B24:D24"/>
    <mergeCell ref="AC24:AE24"/>
    <mergeCell ref="B15:D15"/>
    <mergeCell ref="AC15:AE15"/>
    <mergeCell ref="B16:D16"/>
    <mergeCell ref="AC16:AE16"/>
    <mergeCell ref="B17:D17"/>
    <mergeCell ref="AC17:AE17"/>
    <mergeCell ref="B18:D18"/>
    <mergeCell ref="AC18:AE18"/>
    <mergeCell ref="B19:D19"/>
    <mergeCell ref="AC19:AE19"/>
    <mergeCell ref="B20:D20"/>
    <mergeCell ref="AC20:AE20"/>
    <mergeCell ref="B21:D21"/>
    <mergeCell ref="AC21:AE21"/>
    <mergeCell ref="B22:D22"/>
    <mergeCell ref="B13:D13"/>
    <mergeCell ref="AC13:AE13"/>
    <mergeCell ref="B14:D14"/>
    <mergeCell ref="AC14:AE14"/>
    <mergeCell ref="B8:D8"/>
    <mergeCell ref="AC8:AE8"/>
    <mergeCell ref="B9:D9"/>
    <mergeCell ref="AC9:AE9"/>
    <mergeCell ref="B10:D10"/>
    <mergeCell ref="AC10:AE10"/>
    <mergeCell ref="B11:D11"/>
    <mergeCell ref="AC11:AE11"/>
    <mergeCell ref="B12:D12"/>
    <mergeCell ref="AC12:AE12"/>
    <mergeCell ref="AA5:AA7"/>
    <mergeCell ref="Y5:Y7"/>
    <mergeCell ref="X5:X7"/>
    <mergeCell ref="S6:U6"/>
    <mergeCell ref="A3:O3"/>
    <mergeCell ref="A5:A7"/>
    <mergeCell ref="B5:D7"/>
    <mergeCell ref="G5:G7"/>
    <mergeCell ref="H5:H7"/>
    <mergeCell ref="M6:P6"/>
    <mergeCell ref="Q6:Q7"/>
    <mergeCell ref="R6:R7"/>
    <mergeCell ref="V6:V7"/>
    <mergeCell ref="I5:I7"/>
    <mergeCell ref="J5:J7"/>
    <mergeCell ref="K5:K7"/>
    <mergeCell ref="L5:L7"/>
    <mergeCell ref="M5:R5"/>
    <mergeCell ref="E5:E7"/>
    <mergeCell ref="F5:F7"/>
  </mergeCells>
  <phoneticPr fontId="4"/>
  <conditionalFormatting sqref="AB8:AE38 B8:Z8 R38:V38 R9:Z37 B9:P38">
    <cfRule type="containsBlanks" dxfId="27" priority="13">
      <formula>LEN(TRIM(B8))=0</formula>
    </cfRule>
  </conditionalFormatting>
  <conditionalFormatting sqref="AA8:AA38">
    <cfRule type="containsBlanks" dxfId="26" priority="14">
      <formula>LEN(TRIM(AA8))=0</formula>
    </cfRule>
  </conditionalFormatting>
  <conditionalFormatting sqref="W38:Z38">
    <cfRule type="containsBlanks" dxfId="25" priority="8">
      <formula>LEN(TRIM(W38))=0</formula>
    </cfRule>
  </conditionalFormatting>
  <conditionalFormatting sqref="I61:I62">
    <cfRule type="containsBlanks" dxfId="24" priority="4">
      <formula>LEN(TRIM(I61))=0</formula>
    </cfRule>
  </conditionalFormatting>
  <conditionalFormatting sqref="AG8:AH37">
    <cfRule type="containsBlanks" dxfId="23" priority="3">
      <formula>LEN(TRIM(AG8))=0</formula>
    </cfRule>
  </conditionalFormatting>
  <conditionalFormatting sqref="E9:G37">
    <cfRule type="containsBlanks" dxfId="22" priority="2">
      <formula>LEN(TRIM(E9))=0</formula>
    </cfRule>
  </conditionalFormatting>
  <conditionalFormatting sqref="Q9:Q38 J8:J37 L8:L37">
    <cfRule type="containsBlanks" dxfId="21" priority="1">
      <formula>LEN(TRIM(J8))=0</formula>
    </cfRule>
  </conditionalFormatting>
  <dataValidations xWindow="792" yWindow="567" count="23">
    <dataValidation type="custom" allowBlank="1" showInputMessage="1" showErrorMessage="1" sqref="AF65536:AF65555 AF131072:AF131091 AF196608:AF196627 AF262144:AF262163 AF327680:AF327699 AF393216:AF393235 AF458752:AF458771 AF524288:AF524307 AF589824:AF589843 AF655360:AF655379 AF720896:AF720915 AF786432:AF786451 AF851968:AF851987 AF917504:AF917523 AF983040:AF983059 WUZ983040:WWA983059 VRL983040:VSM983059 WBH983040:WCI983059 IN65536:JO65555 SJ65536:TK65555 ACF65536:ADG65555 AMB65536:ANC65555 AVX65536:AWY65555 BFT65536:BGU65555 BPP65536:BQQ65555 BZL65536:CAM65555 CJH65536:CKI65555 CTD65536:CUE65555 DCZ65536:DEA65555 DMV65536:DNW65555 DWR65536:DXS65555 EGN65536:EHO65555 EQJ65536:ERK65555 FAF65536:FBG65555 FKB65536:FLC65555 FTX65536:FUY65555 GDT65536:GEU65555 GNP65536:GOQ65555 GXL65536:GYM65555 HHH65536:HII65555 HRD65536:HSE65555 IAZ65536:ICA65555 IKV65536:ILW65555 IUR65536:IVS65555 JEN65536:JFO65555 JOJ65536:JPK65555 JYF65536:JZG65555 KIB65536:KJC65555 KRX65536:KSY65555 LBT65536:LCU65555 LLP65536:LMQ65555 LVL65536:LWM65555 MFH65536:MGI65555 MPD65536:MQE65555 MYZ65536:NAA65555 NIV65536:NJW65555 NSR65536:NTS65555 OCN65536:ODO65555 OMJ65536:ONK65555 OWF65536:OXG65555 PGB65536:PHC65555 PPX65536:PQY65555 PZT65536:QAU65555 QJP65536:QKQ65555 QTL65536:QUM65555 RDH65536:REI65555 RND65536:ROE65555 RWZ65536:RYA65555 SGV65536:SHW65555 SQR65536:SRS65555 TAN65536:TBO65555 TKJ65536:TLK65555 TUF65536:TVG65555 UEB65536:UFC65555 UNX65536:UOY65555 UXT65536:UYU65555 VHP65536:VIQ65555 VRL65536:VSM65555 WBH65536:WCI65555 WLD65536:WME65555 WUZ65536:WWA65555 IN131072:JO131091 SJ131072:TK131091 ACF131072:ADG131091 AMB131072:ANC131091 AVX131072:AWY131091 BFT131072:BGU131091 BPP131072:BQQ131091 BZL131072:CAM131091 CJH131072:CKI131091 CTD131072:CUE131091 DCZ131072:DEA131091 DMV131072:DNW131091 DWR131072:DXS131091 EGN131072:EHO131091 EQJ131072:ERK131091 FAF131072:FBG131091 FKB131072:FLC131091 FTX131072:FUY131091 GDT131072:GEU131091 GNP131072:GOQ131091 GXL131072:GYM131091 HHH131072:HII131091 HRD131072:HSE131091 IAZ131072:ICA131091 IKV131072:ILW131091 IUR131072:IVS131091 JEN131072:JFO131091 JOJ131072:JPK131091 JYF131072:JZG131091 KIB131072:KJC131091 KRX131072:KSY131091 LBT131072:LCU131091 LLP131072:LMQ131091 LVL131072:LWM131091 MFH131072:MGI131091 MPD131072:MQE131091 MYZ131072:NAA131091 NIV131072:NJW131091 NSR131072:NTS131091 OCN131072:ODO131091 OMJ131072:ONK131091 OWF131072:OXG131091 PGB131072:PHC131091 PPX131072:PQY131091 PZT131072:QAU131091 QJP131072:QKQ131091 QTL131072:QUM131091 RDH131072:REI131091 RND131072:ROE131091 RWZ131072:RYA131091 SGV131072:SHW131091 SQR131072:SRS131091 TAN131072:TBO131091 TKJ131072:TLK131091 TUF131072:TVG131091 UEB131072:UFC131091 UNX131072:UOY131091 UXT131072:UYU131091 VHP131072:VIQ131091 VRL131072:VSM131091 WBH131072:WCI131091 WLD131072:WME131091 WUZ131072:WWA131091 IN196608:JO196627 SJ196608:TK196627 ACF196608:ADG196627 AMB196608:ANC196627 AVX196608:AWY196627 BFT196608:BGU196627 BPP196608:BQQ196627 BZL196608:CAM196627 CJH196608:CKI196627 CTD196608:CUE196627 DCZ196608:DEA196627 DMV196608:DNW196627 DWR196608:DXS196627 EGN196608:EHO196627 EQJ196608:ERK196627 FAF196608:FBG196627 FKB196608:FLC196627 FTX196608:FUY196627 GDT196608:GEU196627 GNP196608:GOQ196627 GXL196608:GYM196627 HHH196608:HII196627 HRD196608:HSE196627 IAZ196608:ICA196627 IKV196608:ILW196627 IUR196608:IVS196627 JEN196608:JFO196627 JOJ196608:JPK196627 JYF196608:JZG196627 KIB196608:KJC196627 KRX196608:KSY196627 LBT196608:LCU196627 LLP196608:LMQ196627 LVL196608:LWM196627 MFH196608:MGI196627 MPD196608:MQE196627 MYZ196608:NAA196627 NIV196608:NJW196627 NSR196608:NTS196627 OCN196608:ODO196627 OMJ196608:ONK196627 OWF196608:OXG196627 PGB196608:PHC196627 PPX196608:PQY196627 PZT196608:QAU196627 QJP196608:QKQ196627 QTL196608:QUM196627 RDH196608:REI196627 RND196608:ROE196627 RWZ196608:RYA196627 SGV196608:SHW196627 SQR196608:SRS196627 TAN196608:TBO196627 TKJ196608:TLK196627 TUF196608:TVG196627 UEB196608:UFC196627 UNX196608:UOY196627 UXT196608:UYU196627 VHP196608:VIQ196627 VRL196608:VSM196627 WBH196608:WCI196627 WLD196608:WME196627 WUZ196608:WWA196627 IN262144:JO262163 SJ262144:TK262163 ACF262144:ADG262163 AMB262144:ANC262163 AVX262144:AWY262163 BFT262144:BGU262163 BPP262144:BQQ262163 BZL262144:CAM262163 CJH262144:CKI262163 CTD262144:CUE262163 DCZ262144:DEA262163 DMV262144:DNW262163 DWR262144:DXS262163 EGN262144:EHO262163 EQJ262144:ERK262163 FAF262144:FBG262163 FKB262144:FLC262163 FTX262144:FUY262163 GDT262144:GEU262163 GNP262144:GOQ262163 GXL262144:GYM262163 HHH262144:HII262163 HRD262144:HSE262163 IAZ262144:ICA262163 IKV262144:ILW262163 IUR262144:IVS262163 JEN262144:JFO262163 JOJ262144:JPK262163 JYF262144:JZG262163 KIB262144:KJC262163 KRX262144:KSY262163 LBT262144:LCU262163 LLP262144:LMQ262163 LVL262144:LWM262163 MFH262144:MGI262163 MPD262144:MQE262163 MYZ262144:NAA262163 NIV262144:NJW262163 NSR262144:NTS262163 OCN262144:ODO262163 OMJ262144:ONK262163 OWF262144:OXG262163 PGB262144:PHC262163 PPX262144:PQY262163 PZT262144:QAU262163 QJP262144:QKQ262163 QTL262144:QUM262163 RDH262144:REI262163 RND262144:ROE262163 RWZ262144:RYA262163 SGV262144:SHW262163 SQR262144:SRS262163 TAN262144:TBO262163 TKJ262144:TLK262163 TUF262144:TVG262163 UEB262144:UFC262163 UNX262144:UOY262163 UXT262144:UYU262163 VHP262144:VIQ262163 VRL262144:VSM262163 WBH262144:WCI262163 WLD262144:WME262163 WUZ262144:WWA262163 IN327680:JO327699 SJ327680:TK327699 ACF327680:ADG327699 AMB327680:ANC327699 AVX327680:AWY327699 BFT327680:BGU327699 BPP327680:BQQ327699 BZL327680:CAM327699 CJH327680:CKI327699 CTD327680:CUE327699 DCZ327680:DEA327699 DMV327680:DNW327699 DWR327680:DXS327699 EGN327680:EHO327699 EQJ327680:ERK327699 FAF327680:FBG327699 FKB327680:FLC327699 FTX327680:FUY327699 GDT327680:GEU327699 GNP327680:GOQ327699 GXL327680:GYM327699 HHH327680:HII327699 HRD327680:HSE327699 IAZ327680:ICA327699 IKV327680:ILW327699 IUR327680:IVS327699 JEN327680:JFO327699 JOJ327680:JPK327699 JYF327680:JZG327699 KIB327680:KJC327699 KRX327680:KSY327699 LBT327680:LCU327699 LLP327680:LMQ327699 LVL327680:LWM327699 MFH327680:MGI327699 MPD327680:MQE327699 MYZ327680:NAA327699 NIV327680:NJW327699 NSR327680:NTS327699 OCN327680:ODO327699 OMJ327680:ONK327699 OWF327680:OXG327699 PGB327680:PHC327699 PPX327680:PQY327699 PZT327680:QAU327699 QJP327680:QKQ327699 QTL327680:QUM327699 RDH327680:REI327699 RND327680:ROE327699 RWZ327680:RYA327699 SGV327680:SHW327699 SQR327680:SRS327699 TAN327680:TBO327699 TKJ327680:TLK327699 TUF327680:TVG327699 UEB327680:UFC327699 UNX327680:UOY327699 UXT327680:UYU327699 VHP327680:VIQ327699 VRL327680:VSM327699 WBH327680:WCI327699 WLD327680:WME327699 WUZ327680:WWA327699 IN393216:JO393235 SJ393216:TK393235 ACF393216:ADG393235 AMB393216:ANC393235 AVX393216:AWY393235 BFT393216:BGU393235 BPP393216:BQQ393235 BZL393216:CAM393235 CJH393216:CKI393235 CTD393216:CUE393235 DCZ393216:DEA393235 DMV393216:DNW393235 DWR393216:DXS393235 EGN393216:EHO393235 EQJ393216:ERK393235 FAF393216:FBG393235 FKB393216:FLC393235 FTX393216:FUY393235 GDT393216:GEU393235 GNP393216:GOQ393235 GXL393216:GYM393235 HHH393216:HII393235 HRD393216:HSE393235 IAZ393216:ICA393235 IKV393216:ILW393235 IUR393216:IVS393235 JEN393216:JFO393235 JOJ393216:JPK393235 JYF393216:JZG393235 KIB393216:KJC393235 KRX393216:KSY393235 LBT393216:LCU393235 LLP393216:LMQ393235 LVL393216:LWM393235 MFH393216:MGI393235 MPD393216:MQE393235 MYZ393216:NAA393235 NIV393216:NJW393235 NSR393216:NTS393235 OCN393216:ODO393235 OMJ393216:ONK393235 OWF393216:OXG393235 PGB393216:PHC393235 PPX393216:PQY393235 PZT393216:QAU393235 QJP393216:QKQ393235 QTL393216:QUM393235 RDH393216:REI393235 RND393216:ROE393235 RWZ393216:RYA393235 SGV393216:SHW393235 SQR393216:SRS393235 TAN393216:TBO393235 TKJ393216:TLK393235 TUF393216:TVG393235 UEB393216:UFC393235 UNX393216:UOY393235 UXT393216:UYU393235 VHP393216:VIQ393235 VRL393216:VSM393235 WBH393216:WCI393235 WLD393216:WME393235 WUZ393216:WWA393235 IN458752:JO458771 SJ458752:TK458771 ACF458752:ADG458771 AMB458752:ANC458771 AVX458752:AWY458771 BFT458752:BGU458771 BPP458752:BQQ458771 BZL458752:CAM458771 CJH458752:CKI458771 CTD458752:CUE458771 DCZ458752:DEA458771 DMV458752:DNW458771 DWR458752:DXS458771 EGN458752:EHO458771 EQJ458752:ERK458771 FAF458752:FBG458771 FKB458752:FLC458771 FTX458752:FUY458771 GDT458752:GEU458771 GNP458752:GOQ458771 GXL458752:GYM458771 HHH458752:HII458771 HRD458752:HSE458771 IAZ458752:ICA458771 IKV458752:ILW458771 IUR458752:IVS458771 JEN458752:JFO458771 JOJ458752:JPK458771 JYF458752:JZG458771 KIB458752:KJC458771 KRX458752:KSY458771 LBT458752:LCU458771 LLP458752:LMQ458771 LVL458752:LWM458771 MFH458752:MGI458771 MPD458752:MQE458771 MYZ458752:NAA458771 NIV458752:NJW458771 NSR458752:NTS458771 OCN458752:ODO458771 OMJ458752:ONK458771 OWF458752:OXG458771 PGB458752:PHC458771 PPX458752:PQY458771 PZT458752:QAU458771 QJP458752:QKQ458771 QTL458752:QUM458771 RDH458752:REI458771 RND458752:ROE458771 RWZ458752:RYA458771 SGV458752:SHW458771 SQR458752:SRS458771 TAN458752:TBO458771 TKJ458752:TLK458771 TUF458752:TVG458771 UEB458752:UFC458771 UNX458752:UOY458771 UXT458752:UYU458771 VHP458752:VIQ458771 VRL458752:VSM458771 WBH458752:WCI458771 WLD458752:WME458771 WUZ458752:WWA458771 IN524288:JO524307 SJ524288:TK524307 ACF524288:ADG524307 AMB524288:ANC524307 AVX524288:AWY524307 BFT524288:BGU524307 BPP524288:BQQ524307 BZL524288:CAM524307 CJH524288:CKI524307 CTD524288:CUE524307 DCZ524288:DEA524307 DMV524288:DNW524307 DWR524288:DXS524307 EGN524288:EHO524307 EQJ524288:ERK524307 FAF524288:FBG524307 FKB524288:FLC524307 FTX524288:FUY524307 GDT524288:GEU524307 GNP524288:GOQ524307 GXL524288:GYM524307 HHH524288:HII524307 HRD524288:HSE524307 IAZ524288:ICA524307 IKV524288:ILW524307 IUR524288:IVS524307 JEN524288:JFO524307 JOJ524288:JPK524307 JYF524288:JZG524307 KIB524288:KJC524307 KRX524288:KSY524307 LBT524288:LCU524307 LLP524288:LMQ524307 LVL524288:LWM524307 MFH524288:MGI524307 MPD524288:MQE524307 MYZ524288:NAA524307 NIV524288:NJW524307 NSR524288:NTS524307 OCN524288:ODO524307 OMJ524288:ONK524307 OWF524288:OXG524307 PGB524288:PHC524307 PPX524288:PQY524307 PZT524288:QAU524307 QJP524288:QKQ524307 QTL524288:QUM524307 RDH524288:REI524307 RND524288:ROE524307 RWZ524288:RYA524307 SGV524288:SHW524307 SQR524288:SRS524307 TAN524288:TBO524307 TKJ524288:TLK524307 TUF524288:TVG524307 UEB524288:UFC524307 UNX524288:UOY524307 UXT524288:UYU524307 VHP524288:VIQ524307 VRL524288:VSM524307 WBH524288:WCI524307 WLD524288:WME524307 WUZ524288:WWA524307 IN589824:JO589843 SJ589824:TK589843 ACF589824:ADG589843 AMB589824:ANC589843 AVX589824:AWY589843 BFT589824:BGU589843 BPP589824:BQQ589843 BZL589824:CAM589843 CJH589824:CKI589843 CTD589824:CUE589843 DCZ589824:DEA589843 DMV589824:DNW589843 DWR589824:DXS589843 EGN589824:EHO589843 EQJ589824:ERK589843 FAF589824:FBG589843 FKB589824:FLC589843 FTX589824:FUY589843 GDT589824:GEU589843 GNP589824:GOQ589843 GXL589824:GYM589843 HHH589824:HII589843 HRD589824:HSE589843 IAZ589824:ICA589843 IKV589824:ILW589843 IUR589824:IVS589843 JEN589824:JFO589843 JOJ589824:JPK589843 JYF589824:JZG589843 KIB589824:KJC589843 KRX589824:KSY589843 LBT589824:LCU589843 LLP589824:LMQ589843 LVL589824:LWM589843 MFH589824:MGI589843 MPD589824:MQE589843 MYZ589824:NAA589843 NIV589824:NJW589843 NSR589824:NTS589843 OCN589824:ODO589843 OMJ589824:ONK589843 OWF589824:OXG589843 PGB589824:PHC589843 PPX589824:PQY589843 PZT589824:QAU589843 QJP589824:QKQ589843 QTL589824:QUM589843 RDH589824:REI589843 RND589824:ROE589843 RWZ589824:RYA589843 SGV589824:SHW589843 SQR589824:SRS589843 TAN589824:TBO589843 TKJ589824:TLK589843 TUF589824:TVG589843 UEB589824:UFC589843 UNX589824:UOY589843 UXT589824:UYU589843 VHP589824:VIQ589843 VRL589824:VSM589843 WBH589824:WCI589843 WLD589824:WME589843 WUZ589824:WWA589843 IN655360:JO655379 SJ655360:TK655379 ACF655360:ADG655379 AMB655360:ANC655379 AVX655360:AWY655379 BFT655360:BGU655379 BPP655360:BQQ655379 BZL655360:CAM655379 CJH655360:CKI655379 CTD655360:CUE655379 DCZ655360:DEA655379 DMV655360:DNW655379 DWR655360:DXS655379 EGN655360:EHO655379 EQJ655360:ERK655379 FAF655360:FBG655379 FKB655360:FLC655379 FTX655360:FUY655379 GDT655360:GEU655379 GNP655360:GOQ655379 GXL655360:GYM655379 HHH655360:HII655379 HRD655360:HSE655379 IAZ655360:ICA655379 IKV655360:ILW655379 IUR655360:IVS655379 JEN655360:JFO655379 JOJ655360:JPK655379 JYF655360:JZG655379 KIB655360:KJC655379 KRX655360:KSY655379 LBT655360:LCU655379 LLP655360:LMQ655379 LVL655360:LWM655379 MFH655360:MGI655379 MPD655360:MQE655379 MYZ655360:NAA655379 NIV655360:NJW655379 NSR655360:NTS655379 OCN655360:ODO655379 OMJ655360:ONK655379 OWF655360:OXG655379 PGB655360:PHC655379 PPX655360:PQY655379 PZT655360:QAU655379 QJP655360:QKQ655379 QTL655360:QUM655379 RDH655360:REI655379 RND655360:ROE655379 RWZ655360:RYA655379 SGV655360:SHW655379 SQR655360:SRS655379 TAN655360:TBO655379 TKJ655360:TLK655379 TUF655360:TVG655379 UEB655360:UFC655379 UNX655360:UOY655379 UXT655360:UYU655379 VHP655360:VIQ655379 VRL655360:VSM655379 WBH655360:WCI655379 WLD655360:WME655379 WUZ655360:WWA655379 IN720896:JO720915 SJ720896:TK720915 ACF720896:ADG720915 AMB720896:ANC720915 AVX720896:AWY720915 BFT720896:BGU720915 BPP720896:BQQ720915 BZL720896:CAM720915 CJH720896:CKI720915 CTD720896:CUE720915 DCZ720896:DEA720915 DMV720896:DNW720915 DWR720896:DXS720915 EGN720896:EHO720915 EQJ720896:ERK720915 FAF720896:FBG720915 FKB720896:FLC720915 FTX720896:FUY720915 GDT720896:GEU720915 GNP720896:GOQ720915 GXL720896:GYM720915 HHH720896:HII720915 HRD720896:HSE720915 IAZ720896:ICA720915 IKV720896:ILW720915 IUR720896:IVS720915 JEN720896:JFO720915 JOJ720896:JPK720915 JYF720896:JZG720915 KIB720896:KJC720915 KRX720896:KSY720915 LBT720896:LCU720915 LLP720896:LMQ720915 LVL720896:LWM720915 MFH720896:MGI720915 MPD720896:MQE720915 MYZ720896:NAA720915 NIV720896:NJW720915 NSR720896:NTS720915 OCN720896:ODO720915 OMJ720896:ONK720915 OWF720896:OXG720915 PGB720896:PHC720915 PPX720896:PQY720915 PZT720896:QAU720915 QJP720896:QKQ720915 QTL720896:QUM720915 RDH720896:REI720915 RND720896:ROE720915 RWZ720896:RYA720915 SGV720896:SHW720915 SQR720896:SRS720915 TAN720896:TBO720915 TKJ720896:TLK720915 TUF720896:TVG720915 UEB720896:UFC720915 UNX720896:UOY720915 UXT720896:UYU720915 VHP720896:VIQ720915 VRL720896:VSM720915 WBH720896:WCI720915 WLD720896:WME720915 WUZ720896:WWA720915 IN786432:JO786451 SJ786432:TK786451 ACF786432:ADG786451 AMB786432:ANC786451 AVX786432:AWY786451 BFT786432:BGU786451 BPP786432:BQQ786451 BZL786432:CAM786451 CJH786432:CKI786451 CTD786432:CUE786451 DCZ786432:DEA786451 DMV786432:DNW786451 DWR786432:DXS786451 EGN786432:EHO786451 EQJ786432:ERK786451 FAF786432:FBG786451 FKB786432:FLC786451 FTX786432:FUY786451 GDT786432:GEU786451 GNP786432:GOQ786451 GXL786432:GYM786451 HHH786432:HII786451 HRD786432:HSE786451 IAZ786432:ICA786451 IKV786432:ILW786451 IUR786432:IVS786451 JEN786432:JFO786451 JOJ786432:JPK786451 JYF786432:JZG786451 KIB786432:KJC786451 KRX786432:KSY786451 LBT786432:LCU786451 LLP786432:LMQ786451 LVL786432:LWM786451 MFH786432:MGI786451 MPD786432:MQE786451 MYZ786432:NAA786451 NIV786432:NJW786451 NSR786432:NTS786451 OCN786432:ODO786451 OMJ786432:ONK786451 OWF786432:OXG786451 PGB786432:PHC786451 PPX786432:PQY786451 PZT786432:QAU786451 QJP786432:QKQ786451 QTL786432:QUM786451 RDH786432:REI786451 RND786432:ROE786451 RWZ786432:RYA786451 SGV786432:SHW786451 SQR786432:SRS786451 TAN786432:TBO786451 TKJ786432:TLK786451 TUF786432:TVG786451 UEB786432:UFC786451 UNX786432:UOY786451 UXT786432:UYU786451 VHP786432:VIQ786451 VRL786432:VSM786451 WBH786432:WCI786451 WLD786432:WME786451 WUZ786432:WWA786451 IN851968:JO851987 SJ851968:TK851987 ACF851968:ADG851987 AMB851968:ANC851987 AVX851968:AWY851987 BFT851968:BGU851987 BPP851968:BQQ851987 BZL851968:CAM851987 CJH851968:CKI851987 CTD851968:CUE851987 DCZ851968:DEA851987 DMV851968:DNW851987 DWR851968:DXS851987 EGN851968:EHO851987 EQJ851968:ERK851987 FAF851968:FBG851987 FKB851968:FLC851987 FTX851968:FUY851987 GDT851968:GEU851987 GNP851968:GOQ851987 GXL851968:GYM851987 HHH851968:HII851987 HRD851968:HSE851987 IAZ851968:ICA851987 IKV851968:ILW851987 IUR851968:IVS851987 JEN851968:JFO851987 JOJ851968:JPK851987 JYF851968:JZG851987 KIB851968:KJC851987 KRX851968:KSY851987 LBT851968:LCU851987 LLP851968:LMQ851987 LVL851968:LWM851987 MFH851968:MGI851987 MPD851968:MQE851987 MYZ851968:NAA851987 NIV851968:NJW851987 NSR851968:NTS851987 OCN851968:ODO851987 OMJ851968:ONK851987 OWF851968:OXG851987 PGB851968:PHC851987 PPX851968:PQY851987 PZT851968:QAU851987 QJP851968:QKQ851987 QTL851968:QUM851987 RDH851968:REI851987 RND851968:ROE851987 RWZ851968:RYA851987 SGV851968:SHW851987 SQR851968:SRS851987 TAN851968:TBO851987 TKJ851968:TLK851987 TUF851968:TVG851987 UEB851968:UFC851987 UNX851968:UOY851987 UXT851968:UYU851987 VHP851968:VIQ851987 VRL851968:VSM851987 WBH851968:WCI851987 WLD851968:WME851987 WUZ851968:WWA851987 IN917504:JO917523 SJ917504:TK917523 ACF917504:ADG917523 AMB917504:ANC917523 AVX917504:AWY917523 BFT917504:BGU917523 BPP917504:BQQ917523 BZL917504:CAM917523 CJH917504:CKI917523 CTD917504:CUE917523 DCZ917504:DEA917523 DMV917504:DNW917523 DWR917504:DXS917523 EGN917504:EHO917523 EQJ917504:ERK917523 FAF917504:FBG917523 FKB917504:FLC917523 FTX917504:FUY917523 GDT917504:GEU917523 GNP917504:GOQ917523 GXL917504:GYM917523 HHH917504:HII917523 HRD917504:HSE917523 IAZ917504:ICA917523 IKV917504:ILW917523 IUR917504:IVS917523 JEN917504:JFO917523 JOJ917504:JPK917523 JYF917504:JZG917523 KIB917504:KJC917523 KRX917504:KSY917523 LBT917504:LCU917523 LLP917504:LMQ917523 LVL917504:LWM917523 MFH917504:MGI917523 MPD917504:MQE917523 MYZ917504:NAA917523 NIV917504:NJW917523 NSR917504:NTS917523 OCN917504:ODO917523 OMJ917504:ONK917523 OWF917504:OXG917523 PGB917504:PHC917523 PPX917504:PQY917523 PZT917504:QAU917523 QJP917504:QKQ917523 QTL917504:QUM917523 RDH917504:REI917523 RND917504:ROE917523 RWZ917504:RYA917523 SGV917504:SHW917523 SQR917504:SRS917523 TAN917504:TBO917523 TKJ917504:TLK917523 TUF917504:TVG917523 UEB917504:UFC917523 UNX917504:UOY917523 UXT917504:UYU917523 VHP917504:VIQ917523 VRL917504:VSM917523 WBH917504:WCI917523 WLD917504:WME917523 WUZ917504:WWA917523 IN983040:JO983059 SJ983040:TK983059 ACF983040:ADG983059 AMB983040:ANC983059 AVX983040:AWY983059 BFT983040:BGU983059 BPP983040:BQQ983059 BZL983040:CAM983059 CJH983040:CKI983059 CTD983040:CUE983059 DCZ983040:DEA983059 DMV983040:DNW983059 DWR983040:DXS983059 EGN983040:EHO983059 EQJ983040:ERK983059 FAF983040:FBG983059 FKB983040:FLC983059 FTX983040:FUY983059 GDT983040:GEU983059 GNP983040:GOQ983059 GXL983040:GYM983059 HHH983040:HII983059 HRD983040:HSE983059 IAZ983040:ICA983059 IKV983040:ILW983059 IUR983040:IVS983059 JEN983040:JFO983059 JOJ983040:JPK983059 JYF983040:JZG983059 KIB983040:KJC983059 KRX983040:KSY983059 LBT983040:LCU983059 LLP983040:LMQ983059 LVL983040:LWM983059 MFH983040:MGI983059 MPD983040:MQE983059 MYZ983040:NAA983059 NIV983040:NJW983059 NSR983040:NTS983059 OCN983040:ODO983059 OMJ983040:ONK983059 OWF983040:OXG983059 PGB983040:PHC983059 PPX983040:PQY983059 PZT983040:QAU983059 QJP983040:QKQ983059 QTL983040:QUM983059 RDH983040:REI983059 RND983040:ROE983059 RWZ983040:RYA983059 SGV983040:SHW983059 SQR983040:SRS983059 TAN983040:TBO983059 TKJ983040:TLK983059 TUF983040:TVG983059 UEB983040:UFC983059 UNX983040:UOY983059 UXT983040:UYU983059 VHP983040:VIQ983059 WLD983040:WME983059 AF8:AF42 SJ8:TK42 ACF8:ADG42 AMB8:ANC42 AVX8:AWY42 BFT8:BGU42 BPP8:BQQ42 BZL8:CAM42 CJH8:CKI42 CTD8:CUE42 DCZ8:DEA42 DMV8:DNW42 DWR8:DXS42 EGN8:EHO42 EQJ8:ERK42 FAF8:FBG42 FKB8:FLC42 FTX8:FUY42 GDT8:GEU42 GNP8:GOQ42 GXL8:GYM42 HHH8:HII42 HRD8:HSE42 IAZ8:ICA42 IKV8:ILW42 IUR8:IVS42 JEN8:JFO42 JOJ8:JPK42 JYF8:JZG42 KIB8:KJC42 KRX8:KSY42 LBT8:LCU42 LLP8:LMQ42 LVL8:LWM42 MFH8:MGI42 MPD8:MQE42 MYZ8:NAA42 NIV8:NJW42 NSR8:NTS42 OCN8:ODO42 OMJ8:ONK42 OWF8:OXG42 PGB8:PHC42 PPX8:PQY42 PZT8:QAU42 QJP8:QKQ42 QTL8:QUM42 RDH8:REI42 RND8:ROE42 RWZ8:RYA42 SGV8:SHW42 SQR8:SRS42 TAN8:TBO42 TKJ8:TLK42 TUF8:TVG42 UEB8:UFC42 UNX8:UOY42 UXT8:UYU42 VHP8:VIQ42 VRL8:VSM42 WBH8:WCI42 WLD8:WME42 WUZ8:WWA42 IN8:JO42 M65537:AE65556 M131073:AE131092 M196609:AE196628 M262145:AE262164 M327681:AE327700 M393217:AE393236 M458753:AE458772 M524289:AE524308 M589825:AE589844 M655361:AE655380 M720897:AE720916 M786433:AE786452 M851969:AE851988 M917505:AE917524 M983041:AE983060" xr:uid="{00000000-0002-0000-0900-000000000000}">
      <formula1>IF(#REF!="×","")</formula1>
    </dataValidation>
    <dataValidation type="list" allowBlank="1" showInputMessage="1" showErrorMessage="1" sqref="WUV983040:WUV983059 K65537:K65556 IJ65536:IJ65555 SF65536:SF65555 ACB65536:ACB65555 ALX65536:ALX65555 AVT65536:AVT65555 BFP65536:BFP65555 BPL65536:BPL65555 BZH65536:BZH65555 CJD65536:CJD65555 CSZ65536:CSZ65555 DCV65536:DCV65555 DMR65536:DMR65555 DWN65536:DWN65555 EGJ65536:EGJ65555 EQF65536:EQF65555 FAB65536:FAB65555 FJX65536:FJX65555 FTT65536:FTT65555 GDP65536:GDP65555 GNL65536:GNL65555 GXH65536:GXH65555 HHD65536:HHD65555 HQZ65536:HQZ65555 IAV65536:IAV65555 IKR65536:IKR65555 IUN65536:IUN65555 JEJ65536:JEJ65555 JOF65536:JOF65555 JYB65536:JYB65555 KHX65536:KHX65555 KRT65536:KRT65555 LBP65536:LBP65555 LLL65536:LLL65555 LVH65536:LVH65555 MFD65536:MFD65555 MOZ65536:MOZ65555 MYV65536:MYV65555 NIR65536:NIR65555 NSN65536:NSN65555 OCJ65536:OCJ65555 OMF65536:OMF65555 OWB65536:OWB65555 PFX65536:PFX65555 PPT65536:PPT65555 PZP65536:PZP65555 QJL65536:QJL65555 QTH65536:QTH65555 RDD65536:RDD65555 RMZ65536:RMZ65555 RWV65536:RWV65555 SGR65536:SGR65555 SQN65536:SQN65555 TAJ65536:TAJ65555 TKF65536:TKF65555 TUB65536:TUB65555 UDX65536:UDX65555 UNT65536:UNT65555 UXP65536:UXP65555 VHL65536:VHL65555 VRH65536:VRH65555 WBD65536:WBD65555 WKZ65536:WKZ65555 WUV65536:WUV65555 K131073:K131092 IJ131072:IJ131091 SF131072:SF131091 ACB131072:ACB131091 ALX131072:ALX131091 AVT131072:AVT131091 BFP131072:BFP131091 BPL131072:BPL131091 BZH131072:BZH131091 CJD131072:CJD131091 CSZ131072:CSZ131091 DCV131072:DCV131091 DMR131072:DMR131091 DWN131072:DWN131091 EGJ131072:EGJ131091 EQF131072:EQF131091 FAB131072:FAB131091 FJX131072:FJX131091 FTT131072:FTT131091 GDP131072:GDP131091 GNL131072:GNL131091 GXH131072:GXH131091 HHD131072:HHD131091 HQZ131072:HQZ131091 IAV131072:IAV131091 IKR131072:IKR131091 IUN131072:IUN131091 JEJ131072:JEJ131091 JOF131072:JOF131091 JYB131072:JYB131091 KHX131072:KHX131091 KRT131072:KRT131091 LBP131072:LBP131091 LLL131072:LLL131091 LVH131072:LVH131091 MFD131072:MFD131091 MOZ131072:MOZ131091 MYV131072:MYV131091 NIR131072:NIR131091 NSN131072:NSN131091 OCJ131072:OCJ131091 OMF131072:OMF131091 OWB131072:OWB131091 PFX131072:PFX131091 PPT131072:PPT131091 PZP131072:PZP131091 QJL131072:QJL131091 QTH131072:QTH131091 RDD131072:RDD131091 RMZ131072:RMZ131091 RWV131072:RWV131091 SGR131072:SGR131091 SQN131072:SQN131091 TAJ131072:TAJ131091 TKF131072:TKF131091 TUB131072:TUB131091 UDX131072:UDX131091 UNT131072:UNT131091 UXP131072:UXP131091 VHL131072:VHL131091 VRH131072:VRH131091 WBD131072:WBD131091 WKZ131072:WKZ131091 WUV131072:WUV131091 K196609:K196628 IJ196608:IJ196627 SF196608:SF196627 ACB196608:ACB196627 ALX196608:ALX196627 AVT196608:AVT196627 BFP196608:BFP196627 BPL196608:BPL196627 BZH196608:BZH196627 CJD196608:CJD196627 CSZ196608:CSZ196627 DCV196608:DCV196627 DMR196608:DMR196627 DWN196608:DWN196627 EGJ196608:EGJ196627 EQF196608:EQF196627 FAB196608:FAB196627 FJX196608:FJX196627 FTT196608:FTT196627 GDP196608:GDP196627 GNL196608:GNL196627 GXH196608:GXH196627 HHD196608:HHD196627 HQZ196608:HQZ196627 IAV196608:IAV196627 IKR196608:IKR196627 IUN196608:IUN196627 JEJ196608:JEJ196627 JOF196608:JOF196627 JYB196608:JYB196627 KHX196608:KHX196627 KRT196608:KRT196627 LBP196608:LBP196627 LLL196608:LLL196627 LVH196608:LVH196627 MFD196608:MFD196627 MOZ196608:MOZ196627 MYV196608:MYV196627 NIR196608:NIR196627 NSN196608:NSN196627 OCJ196608:OCJ196627 OMF196608:OMF196627 OWB196608:OWB196627 PFX196608:PFX196627 PPT196608:PPT196627 PZP196608:PZP196627 QJL196608:QJL196627 QTH196608:QTH196627 RDD196608:RDD196627 RMZ196608:RMZ196627 RWV196608:RWV196627 SGR196608:SGR196627 SQN196608:SQN196627 TAJ196608:TAJ196627 TKF196608:TKF196627 TUB196608:TUB196627 UDX196608:UDX196627 UNT196608:UNT196627 UXP196608:UXP196627 VHL196608:VHL196627 VRH196608:VRH196627 WBD196608:WBD196627 WKZ196608:WKZ196627 WUV196608:WUV196627 K262145:K262164 IJ262144:IJ262163 SF262144:SF262163 ACB262144:ACB262163 ALX262144:ALX262163 AVT262144:AVT262163 BFP262144:BFP262163 BPL262144:BPL262163 BZH262144:BZH262163 CJD262144:CJD262163 CSZ262144:CSZ262163 DCV262144:DCV262163 DMR262144:DMR262163 DWN262144:DWN262163 EGJ262144:EGJ262163 EQF262144:EQF262163 FAB262144:FAB262163 FJX262144:FJX262163 FTT262144:FTT262163 GDP262144:GDP262163 GNL262144:GNL262163 GXH262144:GXH262163 HHD262144:HHD262163 HQZ262144:HQZ262163 IAV262144:IAV262163 IKR262144:IKR262163 IUN262144:IUN262163 JEJ262144:JEJ262163 JOF262144:JOF262163 JYB262144:JYB262163 KHX262144:KHX262163 KRT262144:KRT262163 LBP262144:LBP262163 LLL262144:LLL262163 LVH262144:LVH262163 MFD262144:MFD262163 MOZ262144:MOZ262163 MYV262144:MYV262163 NIR262144:NIR262163 NSN262144:NSN262163 OCJ262144:OCJ262163 OMF262144:OMF262163 OWB262144:OWB262163 PFX262144:PFX262163 PPT262144:PPT262163 PZP262144:PZP262163 QJL262144:QJL262163 QTH262144:QTH262163 RDD262144:RDD262163 RMZ262144:RMZ262163 RWV262144:RWV262163 SGR262144:SGR262163 SQN262144:SQN262163 TAJ262144:TAJ262163 TKF262144:TKF262163 TUB262144:TUB262163 UDX262144:UDX262163 UNT262144:UNT262163 UXP262144:UXP262163 VHL262144:VHL262163 VRH262144:VRH262163 WBD262144:WBD262163 WKZ262144:WKZ262163 WUV262144:WUV262163 K327681:K327700 IJ327680:IJ327699 SF327680:SF327699 ACB327680:ACB327699 ALX327680:ALX327699 AVT327680:AVT327699 BFP327680:BFP327699 BPL327680:BPL327699 BZH327680:BZH327699 CJD327680:CJD327699 CSZ327680:CSZ327699 DCV327680:DCV327699 DMR327680:DMR327699 DWN327680:DWN327699 EGJ327680:EGJ327699 EQF327680:EQF327699 FAB327680:FAB327699 FJX327680:FJX327699 FTT327680:FTT327699 GDP327680:GDP327699 GNL327680:GNL327699 GXH327680:GXH327699 HHD327680:HHD327699 HQZ327680:HQZ327699 IAV327680:IAV327699 IKR327680:IKR327699 IUN327680:IUN327699 JEJ327680:JEJ327699 JOF327680:JOF327699 JYB327680:JYB327699 KHX327680:KHX327699 KRT327680:KRT327699 LBP327680:LBP327699 LLL327680:LLL327699 LVH327680:LVH327699 MFD327680:MFD327699 MOZ327680:MOZ327699 MYV327680:MYV327699 NIR327680:NIR327699 NSN327680:NSN327699 OCJ327680:OCJ327699 OMF327680:OMF327699 OWB327680:OWB327699 PFX327680:PFX327699 PPT327680:PPT327699 PZP327680:PZP327699 QJL327680:QJL327699 QTH327680:QTH327699 RDD327680:RDD327699 RMZ327680:RMZ327699 RWV327680:RWV327699 SGR327680:SGR327699 SQN327680:SQN327699 TAJ327680:TAJ327699 TKF327680:TKF327699 TUB327680:TUB327699 UDX327680:UDX327699 UNT327680:UNT327699 UXP327680:UXP327699 VHL327680:VHL327699 VRH327680:VRH327699 WBD327680:WBD327699 WKZ327680:WKZ327699 WUV327680:WUV327699 K393217:K393236 IJ393216:IJ393235 SF393216:SF393235 ACB393216:ACB393235 ALX393216:ALX393235 AVT393216:AVT393235 BFP393216:BFP393235 BPL393216:BPL393235 BZH393216:BZH393235 CJD393216:CJD393235 CSZ393216:CSZ393235 DCV393216:DCV393235 DMR393216:DMR393235 DWN393216:DWN393235 EGJ393216:EGJ393235 EQF393216:EQF393235 FAB393216:FAB393235 FJX393216:FJX393235 FTT393216:FTT393235 GDP393216:GDP393235 GNL393216:GNL393235 GXH393216:GXH393235 HHD393216:HHD393235 HQZ393216:HQZ393235 IAV393216:IAV393235 IKR393216:IKR393235 IUN393216:IUN393235 JEJ393216:JEJ393235 JOF393216:JOF393235 JYB393216:JYB393235 KHX393216:KHX393235 KRT393216:KRT393235 LBP393216:LBP393235 LLL393216:LLL393235 LVH393216:LVH393235 MFD393216:MFD393235 MOZ393216:MOZ393235 MYV393216:MYV393235 NIR393216:NIR393235 NSN393216:NSN393235 OCJ393216:OCJ393235 OMF393216:OMF393235 OWB393216:OWB393235 PFX393216:PFX393235 PPT393216:PPT393235 PZP393216:PZP393235 QJL393216:QJL393235 QTH393216:QTH393235 RDD393216:RDD393235 RMZ393216:RMZ393235 RWV393216:RWV393235 SGR393216:SGR393235 SQN393216:SQN393235 TAJ393216:TAJ393235 TKF393216:TKF393235 TUB393216:TUB393235 UDX393216:UDX393235 UNT393216:UNT393235 UXP393216:UXP393235 VHL393216:VHL393235 VRH393216:VRH393235 WBD393216:WBD393235 WKZ393216:WKZ393235 WUV393216:WUV393235 K458753:K458772 IJ458752:IJ458771 SF458752:SF458771 ACB458752:ACB458771 ALX458752:ALX458771 AVT458752:AVT458771 BFP458752:BFP458771 BPL458752:BPL458771 BZH458752:BZH458771 CJD458752:CJD458771 CSZ458752:CSZ458771 DCV458752:DCV458771 DMR458752:DMR458771 DWN458752:DWN458771 EGJ458752:EGJ458771 EQF458752:EQF458771 FAB458752:FAB458771 FJX458752:FJX458771 FTT458752:FTT458771 GDP458752:GDP458771 GNL458752:GNL458771 GXH458752:GXH458771 HHD458752:HHD458771 HQZ458752:HQZ458771 IAV458752:IAV458771 IKR458752:IKR458771 IUN458752:IUN458771 JEJ458752:JEJ458771 JOF458752:JOF458771 JYB458752:JYB458771 KHX458752:KHX458771 KRT458752:KRT458771 LBP458752:LBP458771 LLL458752:LLL458771 LVH458752:LVH458771 MFD458752:MFD458771 MOZ458752:MOZ458771 MYV458752:MYV458771 NIR458752:NIR458771 NSN458752:NSN458771 OCJ458752:OCJ458771 OMF458752:OMF458771 OWB458752:OWB458771 PFX458752:PFX458771 PPT458752:PPT458771 PZP458752:PZP458771 QJL458752:QJL458771 QTH458752:QTH458771 RDD458752:RDD458771 RMZ458752:RMZ458771 RWV458752:RWV458771 SGR458752:SGR458771 SQN458752:SQN458771 TAJ458752:TAJ458771 TKF458752:TKF458771 TUB458752:TUB458771 UDX458752:UDX458771 UNT458752:UNT458771 UXP458752:UXP458771 VHL458752:VHL458771 VRH458752:VRH458771 WBD458752:WBD458771 WKZ458752:WKZ458771 WUV458752:WUV458771 K524289:K524308 IJ524288:IJ524307 SF524288:SF524307 ACB524288:ACB524307 ALX524288:ALX524307 AVT524288:AVT524307 BFP524288:BFP524307 BPL524288:BPL524307 BZH524288:BZH524307 CJD524288:CJD524307 CSZ524288:CSZ524307 DCV524288:DCV524307 DMR524288:DMR524307 DWN524288:DWN524307 EGJ524288:EGJ524307 EQF524288:EQF524307 FAB524288:FAB524307 FJX524288:FJX524307 FTT524288:FTT524307 GDP524288:GDP524307 GNL524288:GNL524307 GXH524288:GXH524307 HHD524288:HHD524307 HQZ524288:HQZ524307 IAV524288:IAV524307 IKR524288:IKR524307 IUN524288:IUN524307 JEJ524288:JEJ524307 JOF524288:JOF524307 JYB524288:JYB524307 KHX524288:KHX524307 KRT524288:KRT524307 LBP524288:LBP524307 LLL524288:LLL524307 LVH524288:LVH524307 MFD524288:MFD524307 MOZ524288:MOZ524307 MYV524288:MYV524307 NIR524288:NIR524307 NSN524288:NSN524307 OCJ524288:OCJ524307 OMF524288:OMF524307 OWB524288:OWB524307 PFX524288:PFX524307 PPT524288:PPT524307 PZP524288:PZP524307 QJL524288:QJL524307 QTH524288:QTH524307 RDD524288:RDD524307 RMZ524288:RMZ524307 RWV524288:RWV524307 SGR524288:SGR524307 SQN524288:SQN524307 TAJ524288:TAJ524307 TKF524288:TKF524307 TUB524288:TUB524307 UDX524288:UDX524307 UNT524288:UNT524307 UXP524288:UXP524307 VHL524288:VHL524307 VRH524288:VRH524307 WBD524288:WBD524307 WKZ524288:WKZ524307 WUV524288:WUV524307 K589825:K589844 IJ589824:IJ589843 SF589824:SF589843 ACB589824:ACB589843 ALX589824:ALX589843 AVT589824:AVT589843 BFP589824:BFP589843 BPL589824:BPL589843 BZH589824:BZH589843 CJD589824:CJD589843 CSZ589824:CSZ589843 DCV589824:DCV589843 DMR589824:DMR589843 DWN589824:DWN589843 EGJ589824:EGJ589843 EQF589824:EQF589843 FAB589824:FAB589843 FJX589824:FJX589843 FTT589824:FTT589843 GDP589824:GDP589843 GNL589824:GNL589843 GXH589824:GXH589843 HHD589824:HHD589843 HQZ589824:HQZ589843 IAV589824:IAV589843 IKR589824:IKR589843 IUN589824:IUN589843 JEJ589824:JEJ589843 JOF589824:JOF589843 JYB589824:JYB589843 KHX589824:KHX589843 KRT589824:KRT589843 LBP589824:LBP589843 LLL589824:LLL589843 LVH589824:LVH589843 MFD589824:MFD589843 MOZ589824:MOZ589843 MYV589824:MYV589843 NIR589824:NIR589843 NSN589824:NSN589843 OCJ589824:OCJ589843 OMF589824:OMF589843 OWB589824:OWB589843 PFX589824:PFX589843 PPT589824:PPT589843 PZP589824:PZP589843 QJL589824:QJL589843 QTH589824:QTH589843 RDD589824:RDD589843 RMZ589824:RMZ589843 RWV589824:RWV589843 SGR589824:SGR589843 SQN589824:SQN589843 TAJ589824:TAJ589843 TKF589824:TKF589843 TUB589824:TUB589843 UDX589824:UDX589843 UNT589824:UNT589843 UXP589824:UXP589843 VHL589824:VHL589843 VRH589824:VRH589843 WBD589824:WBD589843 WKZ589824:WKZ589843 WUV589824:WUV589843 K655361:K655380 IJ655360:IJ655379 SF655360:SF655379 ACB655360:ACB655379 ALX655360:ALX655379 AVT655360:AVT655379 BFP655360:BFP655379 BPL655360:BPL655379 BZH655360:BZH655379 CJD655360:CJD655379 CSZ655360:CSZ655379 DCV655360:DCV655379 DMR655360:DMR655379 DWN655360:DWN655379 EGJ655360:EGJ655379 EQF655360:EQF655379 FAB655360:FAB655379 FJX655360:FJX655379 FTT655360:FTT655379 GDP655360:GDP655379 GNL655360:GNL655379 GXH655360:GXH655379 HHD655360:HHD655379 HQZ655360:HQZ655379 IAV655360:IAV655379 IKR655360:IKR655379 IUN655360:IUN655379 JEJ655360:JEJ655379 JOF655360:JOF655379 JYB655360:JYB655379 KHX655360:KHX655379 KRT655360:KRT655379 LBP655360:LBP655379 LLL655360:LLL655379 LVH655360:LVH655379 MFD655360:MFD655379 MOZ655360:MOZ655379 MYV655360:MYV655379 NIR655360:NIR655379 NSN655360:NSN655379 OCJ655360:OCJ655379 OMF655360:OMF655379 OWB655360:OWB655379 PFX655360:PFX655379 PPT655360:PPT655379 PZP655360:PZP655379 QJL655360:QJL655379 QTH655360:QTH655379 RDD655360:RDD655379 RMZ655360:RMZ655379 RWV655360:RWV655379 SGR655360:SGR655379 SQN655360:SQN655379 TAJ655360:TAJ655379 TKF655360:TKF655379 TUB655360:TUB655379 UDX655360:UDX655379 UNT655360:UNT655379 UXP655360:UXP655379 VHL655360:VHL655379 VRH655360:VRH655379 WBD655360:WBD655379 WKZ655360:WKZ655379 WUV655360:WUV655379 K720897:K720916 IJ720896:IJ720915 SF720896:SF720915 ACB720896:ACB720915 ALX720896:ALX720915 AVT720896:AVT720915 BFP720896:BFP720915 BPL720896:BPL720915 BZH720896:BZH720915 CJD720896:CJD720915 CSZ720896:CSZ720915 DCV720896:DCV720915 DMR720896:DMR720915 DWN720896:DWN720915 EGJ720896:EGJ720915 EQF720896:EQF720915 FAB720896:FAB720915 FJX720896:FJX720915 FTT720896:FTT720915 GDP720896:GDP720915 GNL720896:GNL720915 GXH720896:GXH720915 HHD720896:HHD720915 HQZ720896:HQZ720915 IAV720896:IAV720915 IKR720896:IKR720915 IUN720896:IUN720915 JEJ720896:JEJ720915 JOF720896:JOF720915 JYB720896:JYB720915 KHX720896:KHX720915 KRT720896:KRT720915 LBP720896:LBP720915 LLL720896:LLL720915 LVH720896:LVH720915 MFD720896:MFD720915 MOZ720896:MOZ720915 MYV720896:MYV720915 NIR720896:NIR720915 NSN720896:NSN720915 OCJ720896:OCJ720915 OMF720896:OMF720915 OWB720896:OWB720915 PFX720896:PFX720915 PPT720896:PPT720915 PZP720896:PZP720915 QJL720896:QJL720915 QTH720896:QTH720915 RDD720896:RDD720915 RMZ720896:RMZ720915 RWV720896:RWV720915 SGR720896:SGR720915 SQN720896:SQN720915 TAJ720896:TAJ720915 TKF720896:TKF720915 TUB720896:TUB720915 UDX720896:UDX720915 UNT720896:UNT720915 UXP720896:UXP720915 VHL720896:VHL720915 VRH720896:VRH720915 WBD720896:WBD720915 WKZ720896:WKZ720915 WUV720896:WUV720915 K786433:K786452 IJ786432:IJ786451 SF786432:SF786451 ACB786432:ACB786451 ALX786432:ALX786451 AVT786432:AVT786451 BFP786432:BFP786451 BPL786432:BPL786451 BZH786432:BZH786451 CJD786432:CJD786451 CSZ786432:CSZ786451 DCV786432:DCV786451 DMR786432:DMR786451 DWN786432:DWN786451 EGJ786432:EGJ786451 EQF786432:EQF786451 FAB786432:FAB786451 FJX786432:FJX786451 FTT786432:FTT786451 GDP786432:GDP786451 GNL786432:GNL786451 GXH786432:GXH786451 HHD786432:HHD786451 HQZ786432:HQZ786451 IAV786432:IAV786451 IKR786432:IKR786451 IUN786432:IUN786451 JEJ786432:JEJ786451 JOF786432:JOF786451 JYB786432:JYB786451 KHX786432:KHX786451 KRT786432:KRT786451 LBP786432:LBP786451 LLL786432:LLL786451 LVH786432:LVH786451 MFD786432:MFD786451 MOZ786432:MOZ786451 MYV786432:MYV786451 NIR786432:NIR786451 NSN786432:NSN786451 OCJ786432:OCJ786451 OMF786432:OMF786451 OWB786432:OWB786451 PFX786432:PFX786451 PPT786432:PPT786451 PZP786432:PZP786451 QJL786432:QJL786451 QTH786432:QTH786451 RDD786432:RDD786451 RMZ786432:RMZ786451 RWV786432:RWV786451 SGR786432:SGR786451 SQN786432:SQN786451 TAJ786432:TAJ786451 TKF786432:TKF786451 TUB786432:TUB786451 UDX786432:UDX786451 UNT786432:UNT786451 UXP786432:UXP786451 VHL786432:VHL786451 VRH786432:VRH786451 WBD786432:WBD786451 WKZ786432:WKZ786451 WUV786432:WUV786451 K851969:K851988 IJ851968:IJ851987 SF851968:SF851987 ACB851968:ACB851987 ALX851968:ALX851987 AVT851968:AVT851987 BFP851968:BFP851987 BPL851968:BPL851987 BZH851968:BZH851987 CJD851968:CJD851987 CSZ851968:CSZ851987 DCV851968:DCV851987 DMR851968:DMR851987 DWN851968:DWN851987 EGJ851968:EGJ851987 EQF851968:EQF851987 FAB851968:FAB851987 FJX851968:FJX851987 FTT851968:FTT851987 GDP851968:GDP851987 GNL851968:GNL851987 GXH851968:GXH851987 HHD851968:HHD851987 HQZ851968:HQZ851987 IAV851968:IAV851987 IKR851968:IKR851987 IUN851968:IUN851987 JEJ851968:JEJ851987 JOF851968:JOF851987 JYB851968:JYB851987 KHX851968:KHX851987 KRT851968:KRT851987 LBP851968:LBP851987 LLL851968:LLL851987 LVH851968:LVH851987 MFD851968:MFD851987 MOZ851968:MOZ851987 MYV851968:MYV851987 NIR851968:NIR851987 NSN851968:NSN851987 OCJ851968:OCJ851987 OMF851968:OMF851987 OWB851968:OWB851987 PFX851968:PFX851987 PPT851968:PPT851987 PZP851968:PZP851987 QJL851968:QJL851987 QTH851968:QTH851987 RDD851968:RDD851987 RMZ851968:RMZ851987 RWV851968:RWV851987 SGR851968:SGR851987 SQN851968:SQN851987 TAJ851968:TAJ851987 TKF851968:TKF851987 TUB851968:TUB851987 UDX851968:UDX851987 UNT851968:UNT851987 UXP851968:UXP851987 VHL851968:VHL851987 VRH851968:VRH851987 WBD851968:WBD851987 WKZ851968:WKZ851987 WUV851968:WUV851987 K917505:K917524 IJ917504:IJ917523 SF917504:SF917523 ACB917504:ACB917523 ALX917504:ALX917523 AVT917504:AVT917523 BFP917504:BFP917523 BPL917504:BPL917523 BZH917504:BZH917523 CJD917504:CJD917523 CSZ917504:CSZ917523 DCV917504:DCV917523 DMR917504:DMR917523 DWN917504:DWN917523 EGJ917504:EGJ917523 EQF917504:EQF917523 FAB917504:FAB917523 FJX917504:FJX917523 FTT917504:FTT917523 GDP917504:GDP917523 GNL917504:GNL917523 GXH917504:GXH917523 HHD917504:HHD917523 HQZ917504:HQZ917523 IAV917504:IAV917523 IKR917504:IKR917523 IUN917504:IUN917523 JEJ917504:JEJ917523 JOF917504:JOF917523 JYB917504:JYB917523 KHX917504:KHX917523 KRT917504:KRT917523 LBP917504:LBP917523 LLL917504:LLL917523 LVH917504:LVH917523 MFD917504:MFD917523 MOZ917504:MOZ917523 MYV917504:MYV917523 NIR917504:NIR917523 NSN917504:NSN917523 OCJ917504:OCJ917523 OMF917504:OMF917523 OWB917504:OWB917523 PFX917504:PFX917523 PPT917504:PPT917523 PZP917504:PZP917523 QJL917504:QJL917523 QTH917504:QTH917523 RDD917504:RDD917523 RMZ917504:RMZ917523 RWV917504:RWV917523 SGR917504:SGR917523 SQN917504:SQN917523 TAJ917504:TAJ917523 TKF917504:TKF917523 TUB917504:TUB917523 UDX917504:UDX917523 UNT917504:UNT917523 UXP917504:UXP917523 VHL917504:VHL917523 VRH917504:VRH917523 WBD917504:WBD917523 WKZ917504:WKZ917523 WUV917504:WUV917523 K983041:K983060 IJ983040:IJ983059 SF983040:SF983059 ACB983040:ACB983059 ALX983040:ALX983059 AVT983040:AVT983059 BFP983040:BFP983059 BPL983040:BPL983059 BZH983040:BZH983059 CJD983040:CJD983059 CSZ983040:CSZ983059 DCV983040:DCV983059 DMR983040:DMR983059 DWN983040:DWN983059 EGJ983040:EGJ983059 EQF983040:EQF983059 FAB983040:FAB983059 FJX983040:FJX983059 FTT983040:FTT983059 GDP983040:GDP983059 GNL983040:GNL983059 GXH983040:GXH983059 HHD983040:HHD983059 HQZ983040:HQZ983059 IAV983040:IAV983059 IKR983040:IKR983059 IUN983040:IUN983059 JEJ983040:JEJ983059 JOF983040:JOF983059 JYB983040:JYB983059 KHX983040:KHX983059 KRT983040:KRT983059 LBP983040:LBP983059 LLL983040:LLL983059 LVH983040:LVH983059 MFD983040:MFD983059 MOZ983040:MOZ983059 MYV983040:MYV983059 NIR983040:NIR983059 NSN983040:NSN983059 OCJ983040:OCJ983059 OMF983040:OMF983059 OWB983040:OWB983059 PFX983040:PFX983059 PPT983040:PPT983059 PZP983040:PZP983059 QJL983040:QJL983059 QTH983040:QTH983059 RDD983040:RDD983059 RMZ983040:RMZ983059 RWV983040:RWV983059 SGR983040:SGR983059 SQN983040:SQN983059 TAJ983040:TAJ983059 TKF983040:TKF983059 TUB983040:TUB983059 UDX983040:UDX983059 UNT983040:UNT983059 UXP983040:UXP983059 VHL983040:VHL983059 VRH983040:VRH983059 WBD983040:WBD983059 WKZ983040:WKZ983059 IJ8:IJ42 SF8:SF42 ACB8:ACB42 ALX8:ALX42 AVT8:AVT42 BFP8:BFP42 BPL8:BPL42 BZH8:BZH42 CJD8:CJD42 CSZ8:CSZ42 DCV8:DCV42 DMR8:DMR42 DWN8:DWN42 EGJ8:EGJ42 EQF8:EQF42 FAB8:FAB42 FJX8:FJX42 FTT8:FTT42 GDP8:GDP42 GNL8:GNL42 GXH8:GXH42 HHD8:HHD42 HQZ8:HQZ42 IAV8:IAV42 IKR8:IKR42 IUN8:IUN42 JEJ8:JEJ42 JOF8:JOF42 JYB8:JYB42 KHX8:KHX42 KRT8:KRT42 LBP8:LBP42 LLL8:LLL42 LVH8:LVH42 MFD8:MFD42 MOZ8:MOZ42 MYV8:MYV42 NIR8:NIR42 NSN8:NSN42 OCJ8:OCJ42 OMF8:OMF42 OWB8:OWB42 PFX8:PFX42 PPT8:PPT42 PZP8:PZP42 QJL8:QJL42 QTH8:QTH42 RDD8:RDD42 RMZ8:RMZ42 RWV8:RWV42 SGR8:SGR42 SQN8:SQN42 TAJ8:TAJ42 TKF8:TKF42 TUB8:TUB42 UDX8:UDX42 UNT8:UNT42 UXP8:UXP42 VHL8:VHL42 VRH8:VRH42 WBD8:WBD42 WKZ8:WKZ42 WUV8:WUV42" xr:uid="{00000000-0002-0000-0900-000001000000}">
      <formula1>"教育・保育従事者,教育・保育従事者以外"</formula1>
    </dataValidation>
    <dataValidation type="list" allowBlank="1" showInputMessage="1" showErrorMessage="1" sqref="WUU983040:WUU983059 J65537:J65556 II65536:II65555 SE65536:SE65555 ACA65536:ACA65555 ALW65536:ALW65555 AVS65536:AVS65555 BFO65536:BFO65555 BPK65536:BPK65555 BZG65536:BZG65555 CJC65536:CJC65555 CSY65536:CSY65555 DCU65536:DCU65555 DMQ65536:DMQ65555 DWM65536:DWM65555 EGI65536:EGI65555 EQE65536:EQE65555 FAA65536:FAA65555 FJW65536:FJW65555 FTS65536:FTS65555 GDO65536:GDO65555 GNK65536:GNK65555 GXG65536:GXG65555 HHC65536:HHC65555 HQY65536:HQY65555 IAU65536:IAU65555 IKQ65536:IKQ65555 IUM65536:IUM65555 JEI65536:JEI65555 JOE65536:JOE65555 JYA65536:JYA65555 KHW65536:KHW65555 KRS65536:KRS65555 LBO65536:LBO65555 LLK65536:LLK65555 LVG65536:LVG65555 MFC65536:MFC65555 MOY65536:MOY65555 MYU65536:MYU65555 NIQ65536:NIQ65555 NSM65536:NSM65555 OCI65536:OCI65555 OME65536:OME65555 OWA65536:OWA65555 PFW65536:PFW65555 PPS65536:PPS65555 PZO65536:PZO65555 QJK65536:QJK65555 QTG65536:QTG65555 RDC65536:RDC65555 RMY65536:RMY65555 RWU65536:RWU65555 SGQ65536:SGQ65555 SQM65536:SQM65555 TAI65536:TAI65555 TKE65536:TKE65555 TUA65536:TUA65555 UDW65536:UDW65555 UNS65536:UNS65555 UXO65536:UXO65555 VHK65536:VHK65555 VRG65536:VRG65555 WBC65536:WBC65555 WKY65536:WKY65555 WUU65536:WUU65555 J131073:J131092 II131072:II131091 SE131072:SE131091 ACA131072:ACA131091 ALW131072:ALW131091 AVS131072:AVS131091 BFO131072:BFO131091 BPK131072:BPK131091 BZG131072:BZG131091 CJC131072:CJC131091 CSY131072:CSY131091 DCU131072:DCU131091 DMQ131072:DMQ131091 DWM131072:DWM131091 EGI131072:EGI131091 EQE131072:EQE131091 FAA131072:FAA131091 FJW131072:FJW131091 FTS131072:FTS131091 GDO131072:GDO131091 GNK131072:GNK131091 GXG131072:GXG131091 HHC131072:HHC131091 HQY131072:HQY131091 IAU131072:IAU131091 IKQ131072:IKQ131091 IUM131072:IUM131091 JEI131072:JEI131091 JOE131072:JOE131091 JYA131072:JYA131091 KHW131072:KHW131091 KRS131072:KRS131091 LBO131072:LBO131091 LLK131072:LLK131091 LVG131072:LVG131091 MFC131072:MFC131091 MOY131072:MOY131091 MYU131072:MYU131091 NIQ131072:NIQ131091 NSM131072:NSM131091 OCI131072:OCI131091 OME131072:OME131091 OWA131072:OWA131091 PFW131072:PFW131091 PPS131072:PPS131091 PZO131072:PZO131091 QJK131072:QJK131091 QTG131072:QTG131091 RDC131072:RDC131091 RMY131072:RMY131091 RWU131072:RWU131091 SGQ131072:SGQ131091 SQM131072:SQM131091 TAI131072:TAI131091 TKE131072:TKE131091 TUA131072:TUA131091 UDW131072:UDW131091 UNS131072:UNS131091 UXO131072:UXO131091 VHK131072:VHK131091 VRG131072:VRG131091 WBC131072:WBC131091 WKY131072:WKY131091 WUU131072:WUU131091 J196609:J196628 II196608:II196627 SE196608:SE196627 ACA196608:ACA196627 ALW196608:ALW196627 AVS196608:AVS196627 BFO196608:BFO196627 BPK196608:BPK196627 BZG196608:BZG196627 CJC196608:CJC196627 CSY196608:CSY196627 DCU196608:DCU196627 DMQ196608:DMQ196627 DWM196608:DWM196627 EGI196608:EGI196627 EQE196608:EQE196627 FAA196608:FAA196627 FJW196608:FJW196627 FTS196608:FTS196627 GDO196608:GDO196627 GNK196608:GNK196627 GXG196608:GXG196627 HHC196608:HHC196627 HQY196608:HQY196627 IAU196608:IAU196627 IKQ196608:IKQ196627 IUM196608:IUM196627 JEI196608:JEI196627 JOE196608:JOE196627 JYA196608:JYA196627 KHW196608:KHW196627 KRS196608:KRS196627 LBO196608:LBO196627 LLK196608:LLK196627 LVG196608:LVG196627 MFC196608:MFC196627 MOY196608:MOY196627 MYU196608:MYU196627 NIQ196608:NIQ196627 NSM196608:NSM196627 OCI196608:OCI196627 OME196608:OME196627 OWA196608:OWA196627 PFW196608:PFW196627 PPS196608:PPS196627 PZO196608:PZO196627 QJK196608:QJK196627 QTG196608:QTG196627 RDC196608:RDC196627 RMY196608:RMY196627 RWU196608:RWU196627 SGQ196608:SGQ196627 SQM196608:SQM196627 TAI196608:TAI196627 TKE196608:TKE196627 TUA196608:TUA196627 UDW196608:UDW196627 UNS196608:UNS196627 UXO196608:UXO196627 VHK196608:VHK196627 VRG196608:VRG196627 WBC196608:WBC196627 WKY196608:WKY196627 WUU196608:WUU196627 J262145:J262164 II262144:II262163 SE262144:SE262163 ACA262144:ACA262163 ALW262144:ALW262163 AVS262144:AVS262163 BFO262144:BFO262163 BPK262144:BPK262163 BZG262144:BZG262163 CJC262144:CJC262163 CSY262144:CSY262163 DCU262144:DCU262163 DMQ262144:DMQ262163 DWM262144:DWM262163 EGI262144:EGI262163 EQE262144:EQE262163 FAA262144:FAA262163 FJW262144:FJW262163 FTS262144:FTS262163 GDO262144:GDO262163 GNK262144:GNK262163 GXG262144:GXG262163 HHC262144:HHC262163 HQY262144:HQY262163 IAU262144:IAU262163 IKQ262144:IKQ262163 IUM262144:IUM262163 JEI262144:JEI262163 JOE262144:JOE262163 JYA262144:JYA262163 KHW262144:KHW262163 KRS262144:KRS262163 LBO262144:LBO262163 LLK262144:LLK262163 LVG262144:LVG262163 MFC262144:MFC262163 MOY262144:MOY262163 MYU262144:MYU262163 NIQ262144:NIQ262163 NSM262144:NSM262163 OCI262144:OCI262163 OME262144:OME262163 OWA262144:OWA262163 PFW262144:PFW262163 PPS262144:PPS262163 PZO262144:PZO262163 QJK262144:QJK262163 QTG262144:QTG262163 RDC262144:RDC262163 RMY262144:RMY262163 RWU262144:RWU262163 SGQ262144:SGQ262163 SQM262144:SQM262163 TAI262144:TAI262163 TKE262144:TKE262163 TUA262144:TUA262163 UDW262144:UDW262163 UNS262144:UNS262163 UXO262144:UXO262163 VHK262144:VHK262163 VRG262144:VRG262163 WBC262144:WBC262163 WKY262144:WKY262163 WUU262144:WUU262163 J327681:J327700 II327680:II327699 SE327680:SE327699 ACA327680:ACA327699 ALW327680:ALW327699 AVS327680:AVS327699 BFO327680:BFO327699 BPK327680:BPK327699 BZG327680:BZG327699 CJC327680:CJC327699 CSY327680:CSY327699 DCU327680:DCU327699 DMQ327680:DMQ327699 DWM327680:DWM327699 EGI327680:EGI327699 EQE327680:EQE327699 FAA327680:FAA327699 FJW327680:FJW327699 FTS327680:FTS327699 GDO327680:GDO327699 GNK327680:GNK327699 GXG327680:GXG327699 HHC327680:HHC327699 HQY327680:HQY327699 IAU327680:IAU327699 IKQ327680:IKQ327699 IUM327680:IUM327699 JEI327680:JEI327699 JOE327680:JOE327699 JYA327680:JYA327699 KHW327680:KHW327699 KRS327680:KRS327699 LBO327680:LBO327699 LLK327680:LLK327699 LVG327680:LVG327699 MFC327680:MFC327699 MOY327680:MOY327699 MYU327680:MYU327699 NIQ327680:NIQ327699 NSM327680:NSM327699 OCI327680:OCI327699 OME327680:OME327699 OWA327680:OWA327699 PFW327680:PFW327699 PPS327680:PPS327699 PZO327680:PZO327699 QJK327680:QJK327699 QTG327680:QTG327699 RDC327680:RDC327699 RMY327680:RMY327699 RWU327680:RWU327699 SGQ327680:SGQ327699 SQM327680:SQM327699 TAI327680:TAI327699 TKE327680:TKE327699 TUA327680:TUA327699 UDW327680:UDW327699 UNS327680:UNS327699 UXO327680:UXO327699 VHK327680:VHK327699 VRG327680:VRG327699 WBC327680:WBC327699 WKY327680:WKY327699 WUU327680:WUU327699 J393217:J393236 II393216:II393235 SE393216:SE393235 ACA393216:ACA393235 ALW393216:ALW393235 AVS393216:AVS393235 BFO393216:BFO393235 BPK393216:BPK393235 BZG393216:BZG393235 CJC393216:CJC393235 CSY393216:CSY393235 DCU393216:DCU393235 DMQ393216:DMQ393235 DWM393216:DWM393235 EGI393216:EGI393235 EQE393216:EQE393235 FAA393216:FAA393235 FJW393216:FJW393235 FTS393216:FTS393235 GDO393216:GDO393235 GNK393216:GNK393235 GXG393216:GXG393235 HHC393216:HHC393235 HQY393216:HQY393235 IAU393216:IAU393235 IKQ393216:IKQ393235 IUM393216:IUM393235 JEI393216:JEI393235 JOE393216:JOE393235 JYA393216:JYA393235 KHW393216:KHW393235 KRS393216:KRS393235 LBO393216:LBO393235 LLK393216:LLK393235 LVG393216:LVG393235 MFC393216:MFC393235 MOY393216:MOY393235 MYU393216:MYU393235 NIQ393216:NIQ393235 NSM393216:NSM393235 OCI393216:OCI393235 OME393216:OME393235 OWA393216:OWA393235 PFW393216:PFW393235 PPS393216:PPS393235 PZO393216:PZO393235 QJK393216:QJK393235 QTG393216:QTG393235 RDC393216:RDC393235 RMY393216:RMY393235 RWU393216:RWU393235 SGQ393216:SGQ393235 SQM393216:SQM393235 TAI393216:TAI393235 TKE393216:TKE393235 TUA393216:TUA393235 UDW393216:UDW393235 UNS393216:UNS393235 UXO393216:UXO393235 VHK393216:VHK393235 VRG393216:VRG393235 WBC393216:WBC393235 WKY393216:WKY393235 WUU393216:WUU393235 J458753:J458772 II458752:II458771 SE458752:SE458771 ACA458752:ACA458771 ALW458752:ALW458771 AVS458752:AVS458771 BFO458752:BFO458771 BPK458752:BPK458771 BZG458752:BZG458771 CJC458752:CJC458771 CSY458752:CSY458771 DCU458752:DCU458771 DMQ458752:DMQ458771 DWM458752:DWM458771 EGI458752:EGI458771 EQE458752:EQE458771 FAA458752:FAA458771 FJW458752:FJW458771 FTS458752:FTS458771 GDO458752:GDO458771 GNK458752:GNK458771 GXG458752:GXG458771 HHC458752:HHC458771 HQY458752:HQY458771 IAU458752:IAU458771 IKQ458752:IKQ458771 IUM458752:IUM458771 JEI458752:JEI458771 JOE458752:JOE458771 JYA458752:JYA458771 KHW458752:KHW458771 KRS458752:KRS458771 LBO458752:LBO458771 LLK458752:LLK458771 LVG458752:LVG458771 MFC458752:MFC458771 MOY458752:MOY458771 MYU458752:MYU458771 NIQ458752:NIQ458771 NSM458752:NSM458771 OCI458752:OCI458771 OME458752:OME458771 OWA458752:OWA458771 PFW458752:PFW458771 PPS458752:PPS458771 PZO458752:PZO458771 QJK458752:QJK458771 QTG458752:QTG458771 RDC458752:RDC458771 RMY458752:RMY458771 RWU458752:RWU458771 SGQ458752:SGQ458771 SQM458752:SQM458771 TAI458752:TAI458771 TKE458752:TKE458771 TUA458752:TUA458771 UDW458752:UDW458771 UNS458752:UNS458771 UXO458752:UXO458771 VHK458752:VHK458771 VRG458752:VRG458771 WBC458752:WBC458771 WKY458752:WKY458771 WUU458752:WUU458771 J524289:J524308 II524288:II524307 SE524288:SE524307 ACA524288:ACA524307 ALW524288:ALW524307 AVS524288:AVS524307 BFO524288:BFO524307 BPK524288:BPK524307 BZG524288:BZG524307 CJC524288:CJC524307 CSY524288:CSY524307 DCU524288:DCU524307 DMQ524288:DMQ524307 DWM524288:DWM524307 EGI524288:EGI524307 EQE524288:EQE524307 FAA524288:FAA524307 FJW524288:FJW524307 FTS524288:FTS524307 GDO524288:GDO524307 GNK524288:GNK524307 GXG524288:GXG524307 HHC524288:HHC524307 HQY524288:HQY524307 IAU524288:IAU524307 IKQ524288:IKQ524307 IUM524288:IUM524307 JEI524288:JEI524307 JOE524288:JOE524307 JYA524288:JYA524307 KHW524288:KHW524307 KRS524288:KRS524307 LBO524288:LBO524307 LLK524288:LLK524307 LVG524288:LVG524307 MFC524288:MFC524307 MOY524288:MOY524307 MYU524288:MYU524307 NIQ524288:NIQ524307 NSM524288:NSM524307 OCI524288:OCI524307 OME524288:OME524307 OWA524288:OWA524307 PFW524288:PFW524307 PPS524288:PPS524307 PZO524288:PZO524307 QJK524288:QJK524307 QTG524288:QTG524307 RDC524288:RDC524307 RMY524288:RMY524307 RWU524288:RWU524307 SGQ524288:SGQ524307 SQM524288:SQM524307 TAI524288:TAI524307 TKE524288:TKE524307 TUA524288:TUA524307 UDW524288:UDW524307 UNS524288:UNS524307 UXO524288:UXO524307 VHK524288:VHK524307 VRG524288:VRG524307 WBC524288:WBC524307 WKY524288:WKY524307 WUU524288:WUU524307 J589825:J589844 II589824:II589843 SE589824:SE589843 ACA589824:ACA589843 ALW589824:ALW589843 AVS589824:AVS589843 BFO589824:BFO589843 BPK589824:BPK589843 BZG589824:BZG589843 CJC589824:CJC589843 CSY589824:CSY589843 DCU589824:DCU589843 DMQ589824:DMQ589843 DWM589824:DWM589843 EGI589824:EGI589843 EQE589824:EQE589843 FAA589824:FAA589843 FJW589824:FJW589843 FTS589824:FTS589843 GDO589824:GDO589843 GNK589824:GNK589843 GXG589824:GXG589843 HHC589824:HHC589843 HQY589824:HQY589843 IAU589824:IAU589843 IKQ589824:IKQ589843 IUM589824:IUM589843 JEI589824:JEI589843 JOE589824:JOE589843 JYA589824:JYA589843 KHW589824:KHW589843 KRS589824:KRS589843 LBO589824:LBO589843 LLK589824:LLK589843 LVG589824:LVG589843 MFC589824:MFC589843 MOY589824:MOY589843 MYU589824:MYU589843 NIQ589824:NIQ589843 NSM589824:NSM589843 OCI589824:OCI589843 OME589824:OME589843 OWA589824:OWA589843 PFW589824:PFW589843 PPS589824:PPS589843 PZO589824:PZO589843 QJK589824:QJK589843 QTG589824:QTG589843 RDC589824:RDC589843 RMY589824:RMY589843 RWU589824:RWU589843 SGQ589824:SGQ589843 SQM589824:SQM589843 TAI589824:TAI589843 TKE589824:TKE589843 TUA589824:TUA589843 UDW589824:UDW589843 UNS589824:UNS589843 UXO589824:UXO589843 VHK589824:VHK589843 VRG589824:VRG589843 WBC589824:WBC589843 WKY589824:WKY589843 WUU589824:WUU589843 J655361:J655380 II655360:II655379 SE655360:SE655379 ACA655360:ACA655379 ALW655360:ALW655379 AVS655360:AVS655379 BFO655360:BFO655379 BPK655360:BPK655379 BZG655360:BZG655379 CJC655360:CJC655379 CSY655360:CSY655379 DCU655360:DCU655379 DMQ655360:DMQ655379 DWM655360:DWM655379 EGI655360:EGI655379 EQE655360:EQE655379 FAA655360:FAA655379 FJW655360:FJW655379 FTS655360:FTS655379 GDO655360:GDO655379 GNK655360:GNK655379 GXG655360:GXG655379 HHC655360:HHC655379 HQY655360:HQY655379 IAU655360:IAU655379 IKQ655360:IKQ655379 IUM655360:IUM655379 JEI655360:JEI655379 JOE655360:JOE655379 JYA655360:JYA655379 KHW655360:KHW655379 KRS655360:KRS655379 LBO655360:LBO655379 LLK655360:LLK655379 LVG655360:LVG655379 MFC655360:MFC655379 MOY655360:MOY655379 MYU655360:MYU655379 NIQ655360:NIQ655379 NSM655360:NSM655379 OCI655360:OCI655379 OME655360:OME655379 OWA655360:OWA655379 PFW655360:PFW655379 PPS655360:PPS655379 PZO655360:PZO655379 QJK655360:QJK655379 QTG655360:QTG655379 RDC655360:RDC655379 RMY655360:RMY655379 RWU655360:RWU655379 SGQ655360:SGQ655379 SQM655360:SQM655379 TAI655360:TAI655379 TKE655360:TKE655379 TUA655360:TUA655379 UDW655360:UDW655379 UNS655360:UNS655379 UXO655360:UXO655379 VHK655360:VHK655379 VRG655360:VRG655379 WBC655360:WBC655379 WKY655360:WKY655379 WUU655360:WUU655379 J720897:J720916 II720896:II720915 SE720896:SE720915 ACA720896:ACA720915 ALW720896:ALW720915 AVS720896:AVS720915 BFO720896:BFO720915 BPK720896:BPK720915 BZG720896:BZG720915 CJC720896:CJC720915 CSY720896:CSY720915 DCU720896:DCU720915 DMQ720896:DMQ720915 DWM720896:DWM720915 EGI720896:EGI720915 EQE720896:EQE720915 FAA720896:FAA720915 FJW720896:FJW720915 FTS720896:FTS720915 GDO720896:GDO720915 GNK720896:GNK720915 GXG720896:GXG720915 HHC720896:HHC720915 HQY720896:HQY720915 IAU720896:IAU720915 IKQ720896:IKQ720915 IUM720896:IUM720915 JEI720896:JEI720915 JOE720896:JOE720915 JYA720896:JYA720915 KHW720896:KHW720915 KRS720896:KRS720915 LBO720896:LBO720915 LLK720896:LLK720915 LVG720896:LVG720915 MFC720896:MFC720915 MOY720896:MOY720915 MYU720896:MYU720915 NIQ720896:NIQ720915 NSM720896:NSM720915 OCI720896:OCI720915 OME720896:OME720915 OWA720896:OWA720915 PFW720896:PFW720915 PPS720896:PPS720915 PZO720896:PZO720915 QJK720896:QJK720915 QTG720896:QTG720915 RDC720896:RDC720915 RMY720896:RMY720915 RWU720896:RWU720915 SGQ720896:SGQ720915 SQM720896:SQM720915 TAI720896:TAI720915 TKE720896:TKE720915 TUA720896:TUA720915 UDW720896:UDW720915 UNS720896:UNS720915 UXO720896:UXO720915 VHK720896:VHK720915 VRG720896:VRG720915 WBC720896:WBC720915 WKY720896:WKY720915 WUU720896:WUU720915 J786433:J786452 II786432:II786451 SE786432:SE786451 ACA786432:ACA786451 ALW786432:ALW786451 AVS786432:AVS786451 BFO786432:BFO786451 BPK786432:BPK786451 BZG786432:BZG786451 CJC786432:CJC786451 CSY786432:CSY786451 DCU786432:DCU786451 DMQ786432:DMQ786451 DWM786432:DWM786451 EGI786432:EGI786451 EQE786432:EQE786451 FAA786432:FAA786451 FJW786432:FJW786451 FTS786432:FTS786451 GDO786432:GDO786451 GNK786432:GNK786451 GXG786432:GXG786451 HHC786432:HHC786451 HQY786432:HQY786451 IAU786432:IAU786451 IKQ786432:IKQ786451 IUM786432:IUM786451 JEI786432:JEI786451 JOE786432:JOE786451 JYA786432:JYA786451 KHW786432:KHW786451 KRS786432:KRS786451 LBO786432:LBO786451 LLK786432:LLK786451 LVG786432:LVG786451 MFC786432:MFC786451 MOY786432:MOY786451 MYU786432:MYU786451 NIQ786432:NIQ786451 NSM786432:NSM786451 OCI786432:OCI786451 OME786432:OME786451 OWA786432:OWA786451 PFW786432:PFW786451 PPS786432:PPS786451 PZO786432:PZO786451 QJK786432:QJK786451 QTG786432:QTG786451 RDC786432:RDC786451 RMY786432:RMY786451 RWU786432:RWU786451 SGQ786432:SGQ786451 SQM786432:SQM786451 TAI786432:TAI786451 TKE786432:TKE786451 TUA786432:TUA786451 UDW786432:UDW786451 UNS786432:UNS786451 UXO786432:UXO786451 VHK786432:VHK786451 VRG786432:VRG786451 WBC786432:WBC786451 WKY786432:WKY786451 WUU786432:WUU786451 J851969:J851988 II851968:II851987 SE851968:SE851987 ACA851968:ACA851987 ALW851968:ALW851987 AVS851968:AVS851987 BFO851968:BFO851987 BPK851968:BPK851987 BZG851968:BZG851987 CJC851968:CJC851987 CSY851968:CSY851987 DCU851968:DCU851987 DMQ851968:DMQ851987 DWM851968:DWM851987 EGI851968:EGI851987 EQE851968:EQE851987 FAA851968:FAA851987 FJW851968:FJW851987 FTS851968:FTS851987 GDO851968:GDO851987 GNK851968:GNK851987 GXG851968:GXG851987 HHC851968:HHC851987 HQY851968:HQY851987 IAU851968:IAU851987 IKQ851968:IKQ851987 IUM851968:IUM851987 JEI851968:JEI851987 JOE851968:JOE851987 JYA851968:JYA851987 KHW851968:KHW851987 KRS851968:KRS851987 LBO851968:LBO851987 LLK851968:LLK851987 LVG851968:LVG851987 MFC851968:MFC851987 MOY851968:MOY851987 MYU851968:MYU851987 NIQ851968:NIQ851987 NSM851968:NSM851987 OCI851968:OCI851987 OME851968:OME851987 OWA851968:OWA851987 PFW851968:PFW851987 PPS851968:PPS851987 PZO851968:PZO851987 QJK851968:QJK851987 QTG851968:QTG851987 RDC851968:RDC851987 RMY851968:RMY851987 RWU851968:RWU851987 SGQ851968:SGQ851987 SQM851968:SQM851987 TAI851968:TAI851987 TKE851968:TKE851987 TUA851968:TUA851987 UDW851968:UDW851987 UNS851968:UNS851987 UXO851968:UXO851987 VHK851968:VHK851987 VRG851968:VRG851987 WBC851968:WBC851987 WKY851968:WKY851987 WUU851968:WUU851987 J917505:J917524 II917504:II917523 SE917504:SE917523 ACA917504:ACA917523 ALW917504:ALW917523 AVS917504:AVS917523 BFO917504:BFO917523 BPK917504:BPK917523 BZG917504:BZG917523 CJC917504:CJC917523 CSY917504:CSY917523 DCU917504:DCU917523 DMQ917504:DMQ917523 DWM917504:DWM917523 EGI917504:EGI917523 EQE917504:EQE917523 FAA917504:FAA917523 FJW917504:FJW917523 FTS917504:FTS917523 GDO917504:GDO917523 GNK917504:GNK917523 GXG917504:GXG917523 HHC917504:HHC917523 HQY917504:HQY917523 IAU917504:IAU917523 IKQ917504:IKQ917523 IUM917504:IUM917523 JEI917504:JEI917523 JOE917504:JOE917523 JYA917504:JYA917523 KHW917504:KHW917523 KRS917504:KRS917523 LBO917504:LBO917523 LLK917504:LLK917523 LVG917504:LVG917523 MFC917504:MFC917523 MOY917504:MOY917523 MYU917504:MYU917523 NIQ917504:NIQ917523 NSM917504:NSM917523 OCI917504:OCI917523 OME917504:OME917523 OWA917504:OWA917523 PFW917504:PFW917523 PPS917504:PPS917523 PZO917504:PZO917523 QJK917504:QJK917523 QTG917504:QTG917523 RDC917504:RDC917523 RMY917504:RMY917523 RWU917504:RWU917523 SGQ917504:SGQ917523 SQM917504:SQM917523 TAI917504:TAI917523 TKE917504:TKE917523 TUA917504:TUA917523 UDW917504:UDW917523 UNS917504:UNS917523 UXO917504:UXO917523 VHK917504:VHK917523 VRG917504:VRG917523 WBC917504:WBC917523 WKY917504:WKY917523 WUU917504:WUU917523 J983041:J983060 II983040:II983059 SE983040:SE983059 ACA983040:ACA983059 ALW983040:ALW983059 AVS983040:AVS983059 BFO983040:BFO983059 BPK983040:BPK983059 BZG983040:BZG983059 CJC983040:CJC983059 CSY983040:CSY983059 DCU983040:DCU983059 DMQ983040:DMQ983059 DWM983040:DWM983059 EGI983040:EGI983059 EQE983040:EQE983059 FAA983040:FAA983059 FJW983040:FJW983059 FTS983040:FTS983059 GDO983040:GDO983059 GNK983040:GNK983059 GXG983040:GXG983059 HHC983040:HHC983059 HQY983040:HQY983059 IAU983040:IAU983059 IKQ983040:IKQ983059 IUM983040:IUM983059 JEI983040:JEI983059 JOE983040:JOE983059 JYA983040:JYA983059 KHW983040:KHW983059 KRS983040:KRS983059 LBO983040:LBO983059 LLK983040:LLK983059 LVG983040:LVG983059 MFC983040:MFC983059 MOY983040:MOY983059 MYU983040:MYU983059 NIQ983040:NIQ983059 NSM983040:NSM983059 OCI983040:OCI983059 OME983040:OME983059 OWA983040:OWA983059 PFW983040:PFW983059 PPS983040:PPS983059 PZO983040:PZO983059 QJK983040:QJK983059 QTG983040:QTG983059 RDC983040:RDC983059 RMY983040:RMY983059 RWU983040:RWU983059 SGQ983040:SGQ983059 SQM983040:SQM983059 TAI983040:TAI983059 TKE983040:TKE983059 TUA983040:TUA983059 UDW983040:UDW983059 UNS983040:UNS983059 UXO983040:UXO983059 VHK983040:VHK983059 VRG983040:VRG983059 WBC983040:WBC983059 WKY983040:WKY983059 WUU8:WUU42 WKY8:WKY42 II8:II42 SE8:SE42 ACA8:ACA42 ALW8:ALW42 AVS8:AVS42 BFO8:BFO42 BPK8:BPK42 BZG8:BZG42 CJC8:CJC42 CSY8:CSY42 DCU8:DCU42 DMQ8:DMQ42 DWM8:DWM42 EGI8:EGI42 EQE8:EQE42 FAA8:FAA42 FJW8:FJW42 FTS8:FTS42 GDO8:GDO42 GNK8:GNK42 GXG8:GXG42 HHC8:HHC42 HQY8:HQY42 IAU8:IAU42 IKQ8:IKQ42 IUM8:IUM42 JEI8:JEI42 JOE8:JOE42 JYA8:JYA42 KHW8:KHW42 KRS8:KRS42 LBO8:LBO42 LLK8:LLK42 LVG8:LVG42 MFC8:MFC42 MOY8:MOY42 MYU8:MYU42 NIQ8:NIQ42 NSM8:NSM42 OCI8:OCI42 OME8:OME42 OWA8:OWA42 PFW8:PFW42 PPS8:PPS42 PZO8:PZO42 QJK8:QJK42 QTG8:QTG42 RDC8:RDC42 RMY8:RMY42 RWU8:RWU42 SGQ8:SGQ42 SQM8:SQM42 TAI8:TAI42 TKE8:TKE42 TUA8:TUA42 UDW8:UDW42 UNS8:UNS42 UXO8:UXO42 VHK8:VHK42 VRG8:VRG42 WBC8:WBC42 J8:J37" xr:uid="{00000000-0002-0000-0900-000002000000}">
      <formula1>"常勤,非常勤"</formula1>
    </dataValidation>
    <dataValidation type="list" showInputMessage="1" showErrorMessage="1" prompt="空白にする時は、「Delete」キーを押してください。" sqref="WUW983040:WUW983059 IK65536:IK65555 SG65536:SG65555 ACC65536:ACC65555 ALY65536:ALY65555 AVU65536:AVU65555 BFQ65536:BFQ65555 BPM65536:BPM65555 BZI65536:BZI65555 CJE65536:CJE65555 CTA65536:CTA65555 DCW65536:DCW65555 DMS65536:DMS65555 DWO65536:DWO65555 EGK65536:EGK65555 EQG65536:EQG65555 FAC65536:FAC65555 FJY65536:FJY65555 FTU65536:FTU65555 GDQ65536:GDQ65555 GNM65536:GNM65555 GXI65536:GXI65555 HHE65536:HHE65555 HRA65536:HRA65555 IAW65536:IAW65555 IKS65536:IKS65555 IUO65536:IUO65555 JEK65536:JEK65555 JOG65536:JOG65555 JYC65536:JYC65555 KHY65536:KHY65555 KRU65536:KRU65555 LBQ65536:LBQ65555 LLM65536:LLM65555 LVI65536:LVI65555 MFE65536:MFE65555 MPA65536:MPA65555 MYW65536:MYW65555 NIS65536:NIS65555 NSO65536:NSO65555 OCK65536:OCK65555 OMG65536:OMG65555 OWC65536:OWC65555 PFY65536:PFY65555 PPU65536:PPU65555 PZQ65536:PZQ65555 QJM65536:QJM65555 QTI65536:QTI65555 RDE65536:RDE65555 RNA65536:RNA65555 RWW65536:RWW65555 SGS65536:SGS65555 SQO65536:SQO65555 TAK65536:TAK65555 TKG65536:TKG65555 TUC65536:TUC65555 UDY65536:UDY65555 UNU65536:UNU65555 UXQ65536:UXQ65555 VHM65536:VHM65555 VRI65536:VRI65555 WBE65536:WBE65555 WLA65536:WLA65555 WUW65536:WUW65555 IK131072:IK131091 SG131072:SG131091 ACC131072:ACC131091 ALY131072:ALY131091 AVU131072:AVU131091 BFQ131072:BFQ131091 BPM131072:BPM131091 BZI131072:BZI131091 CJE131072:CJE131091 CTA131072:CTA131091 DCW131072:DCW131091 DMS131072:DMS131091 DWO131072:DWO131091 EGK131072:EGK131091 EQG131072:EQG131091 FAC131072:FAC131091 FJY131072:FJY131091 FTU131072:FTU131091 GDQ131072:GDQ131091 GNM131072:GNM131091 GXI131072:GXI131091 HHE131072:HHE131091 HRA131072:HRA131091 IAW131072:IAW131091 IKS131072:IKS131091 IUO131072:IUO131091 JEK131072:JEK131091 JOG131072:JOG131091 JYC131072:JYC131091 KHY131072:KHY131091 KRU131072:KRU131091 LBQ131072:LBQ131091 LLM131072:LLM131091 LVI131072:LVI131091 MFE131072:MFE131091 MPA131072:MPA131091 MYW131072:MYW131091 NIS131072:NIS131091 NSO131072:NSO131091 OCK131072:OCK131091 OMG131072:OMG131091 OWC131072:OWC131091 PFY131072:PFY131091 PPU131072:PPU131091 PZQ131072:PZQ131091 QJM131072:QJM131091 QTI131072:QTI131091 RDE131072:RDE131091 RNA131072:RNA131091 RWW131072:RWW131091 SGS131072:SGS131091 SQO131072:SQO131091 TAK131072:TAK131091 TKG131072:TKG131091 TUC131072:TUC131091 UDY131072:UDY131091 UNU131072:UNU131091 UXQ131072:UXQ131091 VHM131072:VHM131091 VRI131072:VRI131091 WBE131072:WBE131091 WLA131072:WLA131091 WUW131072:WUW131091 IK196608:IK196627 SG196608:SG196627 ACC196608:ACC196627 ALY196608:ALY196627 AVU196608:AVU196627 BFQ196608:BFQ196627 BPM196608:BPM196627 BZI196608:BZI196627 CJE196608:CJE196627 CTA196608:CTA196627 DCW196608:DCW196627 DMS196608:DMS196627 DWO196608:DWO196627 EGK196608:EGK196627 EQG196608:EQG196627 FAC196608:FAC196627 FJY196608:FJY196627 FTU196608:FTU196627 GDQ196608:GDQ196627 GNM196608:GNM196627 GXI196608:GXI196627 HHE196608:HHE196627 HRA196608:HRA196627 IAW196608:IAW196627 IKS196608:IKS196627 IUO196608:IUO196627 JEK196608:JEK196627 JOG196608:JOG196627 JYC196608:JYC196627 KHY196608:KHY196627 KRU196608:KRU196627 LBQ196608:LBQ196627 LLM196608:LLM196627 LVI196608:LVI196627 MFE196608:MFE196627 MPA196608:MPA196627 MYW196608:MYW196627 NIS196608:NIS196627 NSO196608:NSO196627 OCK196608:OCK196627 OMG196608:OMG196627 OWC196608:OWC196627 PFY196608:PFY196627 PPU196608:PPU196627 PZQ196608:PZQ196627 QJM196608:QJM196627 QTI196608:QTI196627 RDE196608:RDE196627 RNA196608:RNA196627 RWW196608:RWW196627 SGS196608:SGS196627 SQO196608:SQO196627 TAK196608:TAK196627 TKG196608:TKG196627 TUC196608:TUC196627 UDY196608:UDY196627 UNU196608:UNU196627 UXQ196608:UXQ196627 VHM196608:VHM196627 VRI196608:VRI196627 WBE196608:WBE196627 WLA196608:WLA196627 WUW196608:WUW196627 IK262144:IK262163 SG262144:SG262163 ACC262144:ACC262163 ALY262144:ALY262163 AVU262144:AVU262163 BFQ262144:BFQ262163 BPM262144:BPM262163 BZI262144:BZI262163 CJE262144:CJE262163 CTA262144:CTA262163 DCW262144:DCW262163 DMS262144:DMS262163 DWO262144:DWO262163 EGK262144:EGK262163 EQG262144:EQG262163 FAC262144:FAC262163 FJY262144:FJY262163 FTU262144:FTU262163 GDQ262144:GDQ262163 GNM262144:GNM262163 GXI262144:GXI262163 HHE262144:HHE262163 HRA262144:HRA262163 IAW262144:IAW262163 IKS262144:IKS262163 IUO262144:IUO262163 JEK262144:JEK262163 JOG262144:JOG262163 JYC262144:JYC262163 KHY262144:KHY262163 KRU262144:KRU262163 LBQ262144:LBQ262163 LLM262144:LLM262163 LVI262144:LVI262163 MFE262144:MFE262163 MPA262144:MPA262163 MYW262144:MYW262163 NIS262144:NIS262163 NSO262144:NSO262163 OCK262144:OCK262163 OMG262144:OMG262163 OWC262144:OWC262163 PFY262144:PFY262163 PPU262144:PPU262163 PZQ262144:PZQ262163 QJM262144:QJM262163 QTI262144:QTI262163 RDE262144:RDE262163 RNA262144:RNA262163 RWW262144:RWW262163 SGS262144:SGS262163 SQO262144:SQO262163 TAK262144:TAK262163 TKG262144:TKG262163 TUC262144:TUC262163 UDY262144:UDY262163 UNU262144:UNU262163 UXQ262144:UXQ262163 VHM262144:VHM262163 VRI262144:VRI262163 WBE262144:WBE262163 WLA262144:WLA262163 WUW262144:WUW262163 IK327680:IK327699 SG327680:SG327699 ACC327680:ACC327699 ALY327680:ALY327699 AVU327680:AVU327699 BFQ327680:BFQ327699 BPM327680:BPM327699 BZI327680:BZI327699 CJE327680:CJE327699 CTA327680:CTA327699 DCW327680:DCW327699 DMS327680:DMS327699 DWO327680:DWO327699 EGK327680:EGK327699 EQG327680:EQG327699 FAC327680:FAC327699 FJY327680:FJY327699 FTU327680:FTU327699 GDQ327680:GDQ327699 GNM327680:GNM327699 GXI327680:GXI327699 HHE327680:HHE327699 HRA327680:HRA327699 IAW327680:IAW327699 IKS327680:IKS327699 IUO327680:IUO327699 JEK327680:JEK327699 JOG327680:JOG327699 JYC327680:JYC327699 KHY327680:KHY327699 KRU327680:KRU327699 LBQ327680:LBQ327699 LLM327680:LLM327699 LVI327680:LVI327699 MFE327680:MFE327699 MPA327680:MPA327699 MYW327680:MYW327699 NIS327680:NIS327699 NSO327680:NSO327699 OCK327680:OCK327699 OMG327680:OMG327699 OWC327680:OWC327699 PFY327680:PFY327699 PPU327680:PPU327699 PZQ327680:PZQ327699 QJM327680:QJM327699 QTI327680:QTI327699 RDE327680:RDE327699 RNA327680:RNA327699 RWW327680:RWW327699 SGS327680:SGS327699 SQO327680:SQO327699 TAK327680:TAK327699 TKG327680:TKG327699 TUC327680:TUC327699 UDY327680:UDY327699 UNU327680:UNU327699 UXQ327680:UXQ327699 VHM327680:VHM327699 VRI327680:VRI327699 WBE327680:WBE327699 WLA327680:WLA327699 WUW327680:WUW327699 IK393216:IK393235 SG393216:SG393235 ACC393216:ACC393235 ALY393216:ALY393235 AVU393216:AVU393235 BFQ393216:BFQ393235 BPM393216:BPM393235 BZI393216:BZI393235 CJE393216:CJE393235 CTA393216:CTA393235 DCW393216:DCW393235 DMS393216:DMS393235 DWO393216:DWO393235 EGK393216:EGK393235 EQG393216:EQG393235 FAC393216:FAC393235 FJY393216:FJY393235 FTU393216:FTU393235 GDQ393216:GDQ393235 GNM393216:GNM393235 GXI393216:GXI393235 HHE393216:HHE393235 HRA393216:HRA393235 IAW393216:IAW393235 IKS393216:IKS393235 IUO393216:IUO393235 JEK393216:JEK393235 JOG393216:JOG393235 JYC393216:JYC393235 KHY393216:KHY393235 KRU393216:KRU393235 LBQ393216:LBQ393235 LLM393216:LLM393235 LVI393216:LVI393235 MFE393216:MFE393235 MPA393216:MPA393235 MYW393216:MYW393235 NIS393216:NIS393235 NSO393216:NSO393235 OCK393216:OCK393235 OMG393216:OMG393235 OWC393216:OWC393235 PFY393216:PFY393235 PPU393216:PPU393235 PZQ393216:PZQ393235 QJM393216:QJM393235 QTI393216:QTI393235 RDE393216:RDE393235 RNA393216:RNA393235 RWW393216:RWW393235 SGS393216:SGS393235 SQO393216:SQO393235 TAK393216:TAK393235 TKG393216:TKG393235 TUC393216:TUC393235 UDY393216:UDY393235 UNU393216:UNU393235 UXQ393216:UXQ393235 VHM393216:VHM393235 VRI393216:VRI393235 WBE393216:WBE393235 WLA393216:WLA393235 WUW393216:WUW393235 IK458752:IK458771 SG458752:SG458771 ACC458752:ACC458771 ALY458752:ALY458771 AVU458752:AVU458771 BFQ458752:BFQ458771 BPM458752:BPM458771 BZI458752:BZI458771 CJE458752:CJE458771 CTA458752:CTA458771 DCW458752:DCW458771 DMS458752:DMS458771 DWO458752:DWO458771 EGK458752:EGK458771 EQG458752:EQG458771 FAC458752:FAC458771 FJY458752:FJY458771 FTU458752:FTU458771 GDQ458752:GDQ458771 GNM458752:GNM458771 GXI458752:GXI458771 HHE458752:HHE458771 HRA458752:HRA458771 IAW458752:IAW458771 IKS458752:IKS458771 IUO458752:IUO458771 JEK458752:JEK458771 JOG458752:JOG458771 JYC458752:JYC458771 KHY458752:KHY458771 KRU458752:KRU458771 LBQ458752:LBQ458771 LLM458752:LLM458771 LVI458752:LVI458771 MFE458752:MFE458771 MPA458752:MPA458771 MYW458752:MYW458771 NIS458752:NIS458771 NSO458752:NSO458771 OCK458752:OCK458771 OMG458752:OMG458771 OWC458752:OWC458771 PFY458752:PFY458771 PPU458752:PPU458771 PZQ458752:PZQ458771 QJM458752:QJM458771 QTI458752:QTI458771 RDE458752:RDE458771 RNA458752:RNA458771 RWW458752:RWW458771 SGS458752:SGS458771 SQO458752:SQO458771 TAK458752:TAK458771 TKG458752:TKG458771 TUC458752:TUC458771 UDY458752:UDY458771 UNU458752:UNU458771 UXQ458752:UXQ458771 VHM458752:VHM458771 VRI458752:VRI458771 WBE458752:WBE458771 WLA458752:WLA458771 WUW458752:WUW458771 IK524288:IK524307 SG524288:SG524307 ACC524288:ACC524307 ALY524288:ALY524307 AVU524288:AVU524307 BFQ524288:BFQ524307 BPM524288:BPM524307 BZI524288:BZI524307 CJE524288:CJE524307 CTA524288:CTA524307 DCW524288:DCW524307 DMS524288:DMS524307 DWO524288:DWO524307 EGK524288:EGK524307 EQG524288:EQG524307 FAC524288:FAC524307 FJY524288:FJY524307 FTU524288:FTU524307 GDQ524288:GDQ524307 GNM524288:GNM524307 GXI524288:GXI524307 HHE524288:HHE524307 HRA524288:HRA524307 IAW524288:IAW524307 IKS524288:IKS524307 IUO524288:IUO524307 JEK524288:JEK524307 JOG524288:JOG524307 JYC524288:JYC524307 KHY524288:KHY524307 KRU524288:KRU524307 LBQ524288:LBQ524307 LLM524288:LLM524307 LVI524288:LVI524307 MFE524288:MFE524307 MPA524288:MPA524307 MYW524288:MYW524307 NIS524288:NIS524307 NSO524288:NSO524307 OCK524288:OCK524307 OMG524288:OMG524307 OWC524288:OWC524307 PFY524288:PFY524307 PPU524288:PPU524307 PZQ524288:PZQ524307 QJM524288:QJM524307 QTI524288:QTI524307 RDE524288:RDE524307 RNA524288:RNA524307 RWW524288:RWW524307 SGS524288:SGS524307 SQO524288:SQO524307 TAK524288:TAK524307 TKG524288:TKG524307 TUC524288:TUC524307 UDY524288:UDY524307 UNU524288:UNU524307 UXQ524288:UXQ524307 VHM524288:VHM524307 VRI524288:VRI524307 WBE524288:WBE524307 WLA524288:WLA524307 WUW524288:WUW524307 IK589824:IK589843 SG589824:SG589843 ACC589824:ACC589843 ALY589824:ALY589843 AVU589824:AVU589843 BFQ589824:BFQ589843 BPM589824:BPM589843 BZI589824:BZI589843 CJE589824:CJE589843 CTA589824:CTA589843 DCW589824:DCW589843 DMS589824:DMS589843 DWO589824:DWO589843 EGK589824:EGK589843 EQG589824:EQG589843 FAC589824:FAC589843 FJY589824:FJY589843 FTU589824:FTU589843 GDQ589824:GDQ589843 GNM589824:GNM589843 GXI589824:GXI589843 HHE589824:HHE589843 HRA589824:HRA589843 IAW589824:IAW589843 IKS589824:IKS589843 IUO589824:IUO589843 JEK589824:JEK589843 JOG589824:JOG589843 JYC589824:JYC589843 KHY589824:KHY589843 KRU589824:KRU589843 LBQ589824:LBQ589843 LLM589824:LLM589843 LVI589824:LVI589843 MFE589824:MFE589843 MPA589824:MPA589843 MYW589824:MYW589843 NIS589824:NIS589843 NSO589824:NSO589843 OCK589824:OCK589843 OMG589824:OMG589843 OWC589824:OWC589843 PFY589824:PFY589843 PPU589824:PPU589843 PZQ589824:PZQ589843 QJM589824:QJM589843 QTI589824:QTI589843 RDE589824:RDE589843 RNA589824:RNA589843 RWW589824:RWW589843 SGS589824:SGS589843 SQO589824:SQO589843 TAK589824:TAK589843 TKG589824:TKG589843 TUC589824:TUC589843 UDY589824:UDY589843 UNU589824:UNU589843 UXQ589824:UXQ589843 VHM589824:VHM589843 VRI589824:VRI589843 WBE589824:WBE589843 WLA589824:WLA589843 WUW589824:WUW589843 IK655360:IK655379 SG655360:SG655379 ACC655360:ACC655379 ALY655360:ALY655379 AVU655360:AVU655379 BFQ655360:BFQ655379 BPM655360:BPM655379 BZI655360:BZI655379 CJE655360:CJE655379 CTA655360:CTA655379 DCW655360:DCW655379 DMS655360:DMS655379 DWO655360:DWO655379 EGK655360:EGK655379 EQG655360:EQG655379 FAC655360:FAC655379 FJY655360:FJY655379 FTU655360:FTU655379 GDQ655360:GDQ655379 GNM655360:GNM655379 GXI655360:GXI655379 HHE655360:HHE655379 HRA655360:HRA655379 IAW655360:IAW655379 IKS655360:IKS655379 IUO655360:IUO655379 JEK655360:JEK655379 JOG655360:JOG655379 JYC655360:JYC655379 KHY655360:KHY655379 KRU655360:KRU655379 LBQ655360:LBQ655379 LLM655360:LLM655379 LVI655360:LVI655379 MFE655360:MFE655379 MPA655360:MPA655379 MYW655360:MYW655379 NIS655360:NIS655379 NSO655360:NSO655379 OCK655360:OCK655379 OMG655360:OMG655379 OWC655360:OWC655379 PFY655360:PFY655379 PPU655360:PPU655379 PZQ655360:PZQ655379 QJM655360:QJM655379 QTI655360:QTI655379 RDE655360:RDE655379 RNA655360:RNA655379 RWW655360:RWW655379 SGS655360:SGS655379 SQO655360:SQO655379 TAK655360:TAK655379 TKG655360:TKG655379 TUC655360:TUC655379 UDY655360:UDY655379 UNU655360:UNU655379 UXQ655360:UXQ655379 VHM655360:VHM655379 VRI655360:VRI655379 WBE655360:WBE655379 WLA655360:WLA655379 WUW655360:WUW655379 IK720896:IK720915 SG720896:SG720915 ACC720896:ACC720915 ALY720896:ALY720915 AVU720896:AVU720915 BFQ720896:BFQ720915 BPM720896:BPM720915 BZI720896:BZI720915 CJE720896:CJE720915 CTA720896:CTA720915 DCW720896:DCW720915 DMS720896:DMS720915 DWO720896:DWO720915 EGK720896:EGK720915 EQG720896:EQG720915 FAC720896:FAC720915 FJY720896:FJY720915 FTU720896:FTU720915 GDQ720896:GDQ720915 GNM720896:GNM720915 GXI720896:GXI720915 HHE720896:HHE720915 HRA720896:HRA720915 IAW720896:IAW720915 IKS720896:IKS720915 IUO720896:IUO720915 JEK720896:JEK720915 JOG720896:JOG720915 JYC720896:JYC720915 KHY720896:KHY720915 KRU720896:KRU720915 LBQ720896:LBQ720915 LLM720896:LLM720915 LVI720896:LVI720915 MFE720896:MFE720915 MPA720896:MPA720915 MYW720896:MYW720915 NIS720896:NIS720915 NSO720896:NSO720915 OCK720896:OCK720915 OMG720896:OMG720915 OWC720896:OWC720915 PFY720896:PFY720915 PPU720896:PPU720915 PZQ720896:PZQ720915 QJM720896:QJM720915 QTI720896:QTI720915 RDE720896:RDE720915 RNA720896:RNA720915 RWW720896:RWW720915 SGS720896:SGS720915 SQO720896:SQO720915 TAK720896:TAK720915 TKG720896:TKG720915 TUC720896:TUC720915 UDY720896:UDY720915 UNU720896:UNU720915 UXQ720896:UXQ720915 VHM720896:VHM720915 VRI720896:VRI720915 WBE720896:WBE720915 WLA720896:WLA720915 WUW720896:WUW720915 IK786432:IK786451 SG786432:SG786451 ACC786432:ACC786451 ALY786432:ALY786451 AVU786432:AVU786451 BFQ786432:BFQ786451 BPM786432:BPM786451 BZI786432:BZI786451 CJE786432:CJE786451 CTA786432:CTA786451 DCW786432:DCW786451 DMS786432:DMS786451 DWO786432:DWO786451 EGK786432:EGK786451 EQG786432:EQG786451 FAC786432:FAC786451 FJY786432:FJY786451 FTU786432:FTU786451 GDQ786432:GDQ786451 GNM786432:GNM786451 GXI786432:GXI786451 HHE786432:HHE786451 HRA786432:HRA786451 IAW786432:IAW786451 IKS786432:IKS786451 IUO786432:IUO786451 JEK786432:JEK786451 JOG786432:JOG786451 JYC786432:JYC786451 KHY786432:KHY786451 KRU786432:KRU786451 LBQ786432:LBQ786451 LLM786432:LLM786451 LVI786432:LVI786451 MFE786432:MFE786451 MPA786432:MPA786451 MYW786432:MYW786451 NIS786432:NIS786451 NSO786432:NSO786451 OCK786432:OCK786451 OMG786432:OMG786451 OWC786432:OWC786451 PFY786432:PFY786451 PPU786432:PPU786451 PZQ786432:PZQ786451 QJM786432:QJM786451 QTI786432:QTI786451 RDE786432:RDE786451 RNA786432:RNA786451 RWW786432:RWW786451 SGS786432:SGS786451 SQO786432:SQO786451 TAK786432:TAK786451 TKG786432:TKG786451 TUC786432:TUC786451 UDY786432:UDY786451 UNU786432:UNU786451 UXQ786432:UXQ786451 VHM786432:VHM786451 VRI786432:VRI786451 WBE786432:WBE786451 WLA786432:WLA786451 WUW786432:WUW786451 IK851968:IK851987 SG851968:SG851987 ACC851968:ACC851987 ALY851968:ALY851987 AVU851968:AVU851987 BFQ851968:BFQ851987 BPM851968:BPM851987 BZI851968:BZI851987 CJE851968:CJE851987 CTA851968:CTA851987 DCW851968:DCW851987 DMS851968:DMS851987 DWO851968:DWO851987 EGK851968:EGK851987 EQG851968:EQG851987 FAC851968:FAC851987 FJY851968:FJY851987 FTU851968:FTU851987 GDQ851968:GDQ851987 GNM851968:GNM851987 GXI851968:GXI851987 HHE851968:HHE851987 HRA851968:HRA851987 IAW851968:IAW851987 IKS851968:IKS851987 IUO851968:IUO851987 JEK851968:JEK851987 JOG851968:JOG851987 JYC851968:JYC851987 KHY851968:KHY851987 KRU851968:KRU851987 LBQ851968:LBQ851987 LLM851968:LLM851987 LVI851968:LVI851987 MFE851968:MFE851987 MPA851968:MPA851987 MYW851968:MYW851987 NIS851968:NIS851987 NSO851968:NSO851987 OCK851968:OCK851987 OMG851968:OMG851987 OWC851968:OWC851987 PFY851968:PFY851987 PPU851968:PPU851987 PZQ851968:PZQ851987 QJM851968:QJM851987 QTI851968:QTI851987 RDE851968:RDE851987 RNA851968:RNA851987 RWW851968:RWW851987 SGS851968:SGS851987 SQO851968:SQO851987 TAK851968:TAK851987 TKG851968:TKG851987 TUC851968:TUC851987 UDY851968:UDY851987 UNU851968:UNU851987 UXQ851968:UXQ851987 VHM851968:VHM851987 VRI851968:VRI851987 WBE851968:WBE851987 WLA851968:WLA851987 WUW851968:WUW851987 IK917504:IK917523 SG917504:SG917523 ACC917504:ACC917523 ALY917504:ALY917523 AVU917504:AVU917523 BFQ917504:BFQ917523 BPM917504:BPM917523 BZI917504:BZI917523 CJE917504:CJE917523 CTA917504:CTA917523 DCW917504:DCW917523 DMS917504:DMS917523 DWO917504:DWO917523 EGK917504:EGK917523 EQG917504:EQG917523 FAC917504:FAC917523 FJY917504:FJY917523 FTU917504:FTU917523 GDQ917504:GDQ917523 GNM917504:GNM917523 GXI917504:GXI917523 HHE917504:HHE917523 HRA917504:HRA917523 IAW917504:IAW917523 IKS917504:IKS917523 IUO917504:IUO917523 JEK917504:JEK917523 JOG917504:JOG917523 JYC917504:JYC917523 KHY917504:KHY917523 KRU917504:KRU917523 LBQ917504:LBQ917523 LLM917504:LLM917523 LVI917504:LVI917523 MFE917504:MFE917523 MPA917504:MPA917523 MYW917504:MYW917523 NIS917504:NIS917523 NSO917504:NSO917523 OCK917504:OCK917523 OMG917504:OMG917523 OWC917504:OWC917523 PFY917504:PFY917523 PPU917504:PPU917523 PZQ917504:PZQ917523 QJM917504:QJM917523 QTI917504:QTI917523 RDE917504:RDE917523 RNA917504:RNA917523 RWW917504:RWW917523 SGS917504:SGS917523 SQO917504:SQO917523 TAK917504:TAK917523 TKG917504:TKG917523 TUC917504:TUC917523 UDY917504:UDY917523 UNU917504:UNU917523 UXQ917504:UXQ917523 VHM917504:VHM917523 VRI917504:VRI917523 WBE917504:WBE917523 WLA917504:WLA917523 WUW917504:WUW917523 IK983040:IK983059 SG983040:SG983059 ACC983040:ACC983059 ALY983040:ALY983059 AVU983040:AVU983059 BFQ983040:BFQ983059 BPM983040:BPM983059 BZI983040:BZI983059 CJE983040:CJE983059 CTA983040:CTA983059 DCW983040:DCW983059 DMS983040:DMS983059 DWO983040:DWO983059 EGK983040:EGK983059 EQG983040:EQG983059 FAC983040:FAC983059 FJY983040:FJY983059 FTU983040:FTU983059 GDQ983040:GDQ983059 GNM983040:GNM983059 GXI983040:GXI983059 HHE983040:HHE983059 HRA983040:HRA983059 IAW983040:IAW983059 IKS983040:IKS983059 IUO983040:IUO983059 JEK983040:JEK983059 JOG983040:JOG983059 JYC983040:JYC983059 KHY983040:KHY983059 KRU983040:KRU983059 LBQ983040:LBQ983059 LLM983040:LLM983059 LVI983040:LVI983059 MFE983040:MFE983059 MPA983040:MPA983059 MYW983040:MYW983059 NIS983040:NIS983059 NSO983040:NSO983059 OCK983040:OCK983059 OMG983040:OMG983059 OWC983040:OWC983059 PFY983040:PFY983059 PPU983040:PPU983059 PZQ983040:PZQ983059 QJM983040:QJM983059 QTI983040:QTI983059 RDE983040:RDE983059 RNA983040:RNA983059 RWW983040:RWW983059 SGS983040:SGS983059 SQO983040:SQO983059 TAK983040:TAK983059 TKG983040:TKG983059 TUC983040:TUC983059 UDY983040:UDY983059 UNU983040:UNU983059 UXQ983040:UXQ983059 VHM983040:VHM983059 VRI983040:VRI983059 WBE983040:WBE983059 WLA983040:WLA983059 IK8:IK42 SG8:SG42 ACC8:ACC42 ALY8:ALY42 AVU8:AVU42 BFQ8:BFQ42 BPM8:BPM42 BZI8:BZI42 CJE8:CJE42 CTA8:CTA42 DCW8:DCW42 DMS8:DMS42 DWO8:DWO42 EGK8:EGK42 EQG8:EQG42 FAC8:FAC42 FJY8:FJY42 FTU8:FTU42 GDQ8:GDQ42 GNM8:GNM42 GXI8:GXI42 HHE8:HHE42 HRA8:HRA42 IAW8:IAW42 IKS8:IKS42 IUO8:IUO42 JEK8:JEK42 JOG8:JOG42 JYC8:JYC42 KHY8:KHY42 KRU8:KRU42 LBQ8:LBQ42 LLM8:LLM42 LVI8:LVI42 MFE8:MFE42 MPA8:MPA42 MYW8:MYW42 NIS8:NIS42 NSO8:NSO42 OCK8:OCK42 OMG8:OMG42 OWC8:OWC42 PFY8:PFY42 PPU8:PPU42 PZQ8:PZQ42 QJM8:QJM42 QTI8:QTI42 RDE8:RDE42 RNA8:RNA42 RWW8:RWW42 SGS8:SGS42 SQO8:SQO42 TAK8:TAK42 TKG8:TKG42 TUC8:TUC42 UDY8:UDY42 UNU8:UNU42 UXQ8:UXQ42 VHM8:VHM42 VRI8:VRI42 WBE8:WBE42 WLA8:WLA42 WUW8:WUW42" xr:uid="{00000000-0002-0000-0900-000003000000}">
      <formula1>",×"</formula1>
    </dataValidation>
    <dataValidation type="list" allowBlank="1" showInputMessage="1" showErrorMessage="1" sqref="WUY983040:WUY983059 WUY8:WUY42 WLC8:WLC42 WBG8:WBG42 VRK8:VRK42 VHO8:VHO42 UXS8:UXS42 UNW8:UNW42 UEA8:UEA42 TUE8:TUE42 TKI8:TKI42 TAM8:TAM42 SQQ8:SQQ42 SGU8:SGU42 RWY8:RWY42 RNC8:RNC42 RDG8:RDG42 QTK8:QTK42 QJO8:QJO42 PZS8:PZS42 PPW8:PPW42 PGA8:PGA42 OWE8:OWE42 OMI8:OMI42 OCM8:OCM42 NSQ8:NSQ42 NIU8:NIU42 MYY8:MYY42 MPC8:MPC42 MFG8:MFG42 LVK8:LVK42 LLO8:LLO42 LBS8:LBS42 KRW8:KRW42 KIA8:KIA42 JYE8:JYE42 JOI8:JOI42 JEM8:JEM42 IUQ8:IUQ42 IKU8:IKU42 IAY8:IAY42 HRC8:HRC42 HHG8:HHG42 GXK8:GXK42 GNO8:GNO42 GDS8:GDS42 FTW8:FTW42 FKA8:FKA42 FAE8:FAE42 EQI8:EQI42 EGM8:EGM42 DWQ8:DWQ42 DMU8:DMU42 DCY8:DCY42 CTC8:CTC42 CJG8:CJG42 BZK8:BZK42 BPO8:BPO42 BFS8:BFS42 AVW8:AVW42 AMA8:AMA42 ACE8:ACE42 SI8:SI42 IM8:IM42 WLC983040:WLC983059 WBG983040:WBG983059 VRK983040:VRK983059 VHO983040:VHO983059 UXS983040:UXS983059 UNW983040:UNW983059 UEA983040:UEA983059 TUE983040:TUE983059 TKI983040:TKI983059 TAM983040:TAM983059 SQQ983040:SQQ983059 SGU983040:SGU983059 RWY983040:RWY983059 RNC983040:RNC983059 RDG983040:RDG983059 QTK983040:QTK983059 QJO983040:QJO983059 PZS983040:PZS983059 PPW983040:PPW983059 PGA983040:PGA983059 OWE983040:OWE983059 OMI983040:OMI983059 OCM983040:OCM983059 NSQ983040:NSQ983059 NIU983040:NIU983059 MYY983040:MYY983059 MPC983040:MPC983059 MFG983040:MFG983059 LVK983040:LVK983059 LLO983040:LLO983059 LBS983040:LBS983059 KRW983040:KRW983059 KIA983040:KIA983059 JYE983040:JYE983059 JOI983040:JOI983059 JEM983040:JEM983059 IUQ983040:IUQ983059 IKU983040:IKU983059 IAY983040:IAY983059 HRC983040:HRC983059 HHG983040:HHG983059 GXK983040:GXK983059 GNO983040:GNO983059 GDS983040:GDS983059 FTW983040:FTW983059 FKA983040:FKA983059 FAE983040:FAE983059 EQI983040:EQI983059 EGM983040:EGM983059 DWQ983040:DWQ983059 DMU983040:DMU983059 DCY983040:DCY983059 CTC983040:CTC983059 CJG983040:CJG983059 BZK983040:BZK983059 BPO983040:BPO983059 BFS983040:BFS983059 AVW983040:AVW983059 AMA983040:AMA983059 ACE983040:ACE983059 SI983040:SI983059 IM983040:IM983059 WUY917504:WUY917523 WLC917504:WLC917523 WBG917504:WBG917523 VRK917504:VRK917523 VHO917504:VHO917523 UXS917504:UXS917523 UNW917504:UNW917523 UEA917504:UEA917523 TUE917504:TUE917523 TKI917504:TKI917523 TAM917504:TAM917523 SQQ917504:SQQ917523 SGU917504:SGU917523 RWY917504:RWY917523 RNC917504:RNC917523 RDG917504:RDG917523 QTK917504:QTK917523 QJO917504:QJO917523 PZS917504:PZS917523 PPW917504:PPW917523 PGA917504:PGA917523 OWE917504:OWE917523 OMI917504:OMI917523 OCM917504:OCM917523 NSQ917504:NSQ917523 NIU917504:NIU917523 MYY917504:MYY917523 MPC917504:MPC917523 MFG917504:MFG917523 LVK917504:LVK917523 LLO917504:LLO917523 LBS917504:LBS917523 KRW917504:KRW917523 KIA917504:KIA917523 JYE917504:JYE917523 JOI917504:JOI917523 JEM917504:JEM917523 IUQ917504:IUQ917523 IKU917504:IKU917523 IAY917504:IAY917523 HRC917504:HRC917523 HHG917504:HHG917523 GXK917504:GXK917523 GNO917504:GNO917523 GDS917504:GDS917523 FTW917504:FTW917523 FKA917504:FKA917523 FAE917504:FAE917523 EQI917504:EQI917523 EGM917504:EGM917523 DWQ917504:DWQ917523 DMU917504:DMU917523 DCY917504:DCY917523 CTC917504:CTC917523 CJG917504:CJG917523 BZK917504:BZK917523 BPO917504:BPO917523 BFS917504:BFS917523 AVW917504:AVW917523 AMA917504:AMA917523 ACE917504:ACE917523 SI917504:SI917523 IM917504:IM917523 WUY851968:WUY851987 WLC851968:WLC851987 WBG851968:WBG851987 VRK851968:VRK851987 VHO851968:VHO851987 UXS851968:UXS851987 UNW851968:UNW851987 UEA851968:UEA851987 TUE851968:TUE851987 TKI851968:TKI851987 TAM851968:TAM851987 SQQ851968:SQQ851987 SGU851968:SGU851987 RWY851968:RWY851987 RNC851968:RNC851987 RDG851968:RDG851987 QTK851968:QTK851987 QJO851968:QJO851987 PZS851968:PZS851987 PPW851968:PPW851987 PGA851968:PGA851987 OWE851968:OWE851987 OMI851968:OMI851987 OCM851968:OCM851987 NSQ851968:NSQ851987 NIU851968:NIU851987 MYY851968:MYY851987 MPC851968:MPC851987 MFG851968:MFG851987 LVK851968:LVK851987 LLO851968:LLO851987 LBS851968:LBS851987 KRW851968:KRW851987 KIA851968:KIA851987 JYE851968:JYE851987 JOI851968:JOI851987 JEM851968:JEM851987 IUQ851968:IUQ851987 IKU851968:IKU851987 IAY851968:IAY851987 HRC851968:HRC851987 HHG851968:HHG851987 GXK851968:GXK851987 GNO851968:GNO851987 GDS851968:GDS851987 FTW851968:FTW851987 FKA851968:FKA851987 FAE851968:FAE851987 EQI851968:EQI851987 EGM851968:EGM851987 DWQ851968:DWQ851987 DMU851968:DMU851987 DCY851968:DCY851987 CTC851968:CTC851987 CJG851968:CJG851987 BZK851968:BZK851987 BPO851968:BPO851987 BFS851968:BFS851987 AVW851968:AVW851987 AMA851968:AMA851987 ACE851968:ACE851987 SI851968:SI851987 IM851968:IM851987 WUY786432:WUY786451 WLC786432:WLC786451 WBG786432:WBG786451 VRK786432:VRK786451 VHO786432:VHO786451 UXS786432:UXS786451 UNW786432:UNW786451 UEA786432:UEA786451 TUE786432:TUE786451 TKI786432:TKI786451 TAM786432:TAM786451 SQQ786432:SQQ786451 SGU786432:SGU786451 RWY786432:RWY786451 RNC786432:RNC786451 RDG786432:RDG786451 QTK786432:QTK786451 QJO786432:QJO786451 PZS786432:PZS786451 PPW786432:PPW786451 PGA786432:PGA786451 OWE786432:OWE786451 OMI786432:OMI786451 OCM786432:OCM786451 NSQ786432:NSQ786451 NIU786432:NIU786451 MYY786432:MYY786451 MPC786432:MPC786451 MFG786432:MFG786451 LVK786432:LVK786451 LLO786432:LLO786451 LBS786432:LBS786451 KRW786432:KRW786451 KIA786432:KIA786451 JYE786432:JYE786451 JOI786432:JOI786451 JEM786432:JEM786451 IUQ786432:IUQ786451 IKU786432:IKU786451 IAY786432:IAY786451 HRC786432:HRC786451 HHG786432:HHG786451 GXK786432:GXK786451 GNO786432:GNO786451 GDS786432:GDS786451 FTW786432:FTW786451 FKA786432:FKA786451 FAE786432:FAE786451 EQI786432:EQI786451 EGM786432:EGM786451 DWQ786432:DWQ786451 DMU786432:DMU786451 DCY786432:DCY786451 CTC786432:CTC786451 CJG786432:CJG786451 BZK786432:BZK786451 BPO786432:BPO786451 BFS786432:BFS786451 AVW786432:AVW786451 AMA786432:AMA786451 ACE786432:ACE786451 SI786432:SI786451 IM786432:IM786451 WUY720896:WUY720915 WLC720896:WLC720915 WBG720896:WBG720915 VRK720896:VRK720915 VHO720896:VHO720915 UXS720896:UXS720915 UNW720896:UNW720915 UEA720896:UEA720915 TUE720896:TUE720915 TKI720896:TKI720915 TAM720896:TAM720915 SQQ720896:SQQ720915 SGU720896:SGU720915 RWY720896:RWY720915 RNC720896:RNC720915 RDG720896:RDG720915 QTK720896:QTK720915 QJO720896:QJO720915 PZS720896:PZS720915 PPW720896:PPW720915 PGA720896:PGA720915 OWE720896:OWE720915 OMI720896:OMI720915 OCM720896:OCM720915 NSQ720896:NSQ720915 NIU720896:NIU720915 MYY720896:MYY720915 MPC720896:MPC720915 MFG720896:MFG720915 LVK720896:LVK720915 LLO720896:LLO720915 LBS720896:LBS720915 KRW720896:KRW720915 KIA720896:KIA720915 JYE720896:JYE720915 JOI720896:JOI720915 JEM720896:JEM720915 IUQ720896:IUQ720915 IKU720896:IKU720915 IAY720896:IAY720915 HRC720896:HRC720915 HHG720896:HHG720915 GXK720896:GXK720915 GNO720896:GNO720915 GDS720896:GDS720915 FTW720896:FTW720915 FKA720896:FKA720915 FAE720896:FAE720915 EQI720896:EQI720915 EGM720896:EGM720915 DWQ720896:DWQ720915 DMU720896:DMU720915 DCY720896:DCY720915 CTC720896:CTC720915 CJG720896:CJG720915 BZK720896:BZK720915 BPO720896:BPO720915 BFS720896:BFS720915 AVW720896:AVW720915 AMA720896:AMA720915 ACE720896:ACE720915 SI720896:SI720915 IM720896:IM720915 WUY655360:WUY655379 WLC655360:WLC655379 WBG655360:WBG655379 VRK655360:VRK655379 VHO655360:VHO655379 UXS655360:UXS655379 UNW655360:UNW655379 UEA655360:UEA655379 TUE655360:TUE655379 TKI655360:TKI655379 TAM655360:TAM655379 SQQ655360:SQQ655379 SGU655360:SGU655379 RWY655360:RWY655379 RNC655360:RNC655379 RDG655360:RDG655379 QTK655360:QTK655379 QJO655360:QJO655379 PZS655360:PZS655379 PPW655360:PPW655379 PGA655360:PGA655379 OWE655360:OWE655379 OMI655360:OMI655379 OCM655360:OCM655379 NSQ655360:NSQ655379 NIU655360:NIU655379 MYY655360:MYY655379 MPC655360:MPC655379 MFG655360:MFG655379 LVK655360:LVK655379 LLO655360:LLO655379 LBS655360:LBS655379 KRW655360:KRW655379 KIA655360:KIA655379 JYE655360:JYE655379 JOI655360:JOI655379 JEM655360:JEM655379 IUQ655360:IUQ655379 IKU655360:IKU655379 IAY655360:IAY655379 HRC655360:HRC655379 HHG655360:HHG655379 GXK655360:GXK655379 GNO655360:GNO655379 GDS655360:GDS655379 FTW655360:FTW655379 FKA655360:FKA655379 FAE655360:FAE655379 EQI655360:EQI655379 EGM655360:EGM655379 DWQ655360:DWQ655379 DMU655360:DMU655379 DCY655360:DCY655379 CTC655360:CTC655379 CJG655360:CJG655379 BZK655360:BZK655379 BPO655360:BPO655379 BFS655360:BFS655379 AVW655360:AVW655379 AMA655360:AMA655379 ACE655360:ACE655379 SI655360:SI655379 IM655360:IM655379 WUY589824:WUY589843 WLC589824:WLC589843 WBG589824:WBG589843 VRK589824:VRK589843 VHO589824:VHO589843 UXS589824:UXS589843 UNW589824:UNW589843 UEA589824:UEA589843 TUE589824:TUE589843 TKI589824:TKI589843 TAM589824:TAM589843 SQQ589824:SQQ589843 SGU589824:SGU589843 RWY589824:RWY589843 RNC589824:RNC589843 RDG589824:RDG589843 QTK589824:QTK589843 QJO589824:QJO589843 PZS589824:PZS589843 PPW589824:PPW589843 PGA589824:PGA589843 OWE589824:OWE589843 OMI589824:OMI589843 OCM589824:OCM589843 NSQ589824:NSQ589843 NIU589824:NIU589843 MYY589824:MYY589843 MPC589824:MPC589843 MFG589824:MFG589843 LVK589824:LVK589843 LLO589824:LLO589843 LBS589824:LBS589843 KRW589824:KRW589843 KIA589824:KIA589843 JYE589824:JYE589843 JOI589824:JOI589843 JEM589824:JEM589843 IUQ589824:IUQ589843 IKU589824:IKU589843 IAY589824:IAY589843 HRC589824:HRC589843 HHG589824:HHG589843 GXK589824:GXK589843 GNO589824:GNO589843 GDS589824:GDS589843 FTW589824:FTW589843 FKA589824:FKA589843 FAE589824:FAE589843 EQI589824:EQI589843 EGM589824:EGM589843 DWQ589824:DWQ589843 DMU589824:DMU589843 DCY589824:DCY589843 CTC589824:CTC589843 CJG589824:CJG589843 BZK589824:BZK589843 BPO589824:BPO589843 BFS589824:BFS589843 AVW589824:AVW589843 AMA589824:AMA589843 ACE589824:ACE589843 SI589824:SI589843 IM589824:IM589843 WUY524288:WUY524307 WLC524288:WLC524307 WBG524288:WBG524307 VRK524288:VRK524307 VHO524288:VHO524307 UXS524288:UXS524307 UNW524288:UNW524307 UEA524288:UEA524307 TUE524288:TUE524307 TKI524288:TKI524307 TAM524288:TAM524307 SQQ524288:SQQ524307 SGU524288:SGU524307 RWY524288:RWY524307 RNC524288:RNC524307 RDG524288:RDG524307 QTK524288:QTK524307 QJO524288:QJO524307 PZS524288:PZS524307 PPW524288:PPW524307 PGA524288:PGA524307 OWE524288:OWE524307 OMI524288:OMI524307 OCM524288:OCM524307 NSQ524288:NSQ524307 NIU524288:NIU524307 MYY524288:MYY524307 MPC524288:MPC524307 MFG524288:MFG524307 LVK524288:LVK524307 LLO524288:LLO524307 LBS524288:LBS524307 KRW524288:KRW524307 KIA524288:KIA524307 JYE524288:JYE524307 JOI524288:JOI524307 JEM524288:JEM524307 IUQ524288:IUQ524307 IKU524288:IKU524307 IAY524288:IAY524307 HRC524288:HRC524307 HHG524288:HHG524307 GXK524288:GXK524307 GNO524288:GNO524307 GDS524288:GDS524307 FTW524288:FTW524307 FKA524288:FKA524307 FAE524288:FAE524307 EQI524288:EQI524307 EGM524288:EGM524307 DWQ524288:DWQ524307 DMU524288:DMU524307 DCY524288:DCY524307 CTC524288:CTC524307 CJG524288:CJG524307 BZK524288:BZK524307 BPO524288:BPO524307 BFS524288:BFS524307 AVW524288:AVW524307 AMA524288:AMA524307 ACE524288:ACE524307 SI524288:SI524307 IM524288:IM524307 WUY458752:WUY458771 WLC458752:WLC458771 WBG458752:WBG458771 VRK458752:VRK458771 VHO458752:VHO458771 UXS458752:UXS458771 UNW458752:UNW458771 UEA458752:UEA458771 TUE458752:TUE458771 TKI458752:TKI458771 TAM458752:TAM458771 SQQ458752:SQQ458771 SGU458752:SGU458771 RWY458752:RWY458771 RNC458752:RNC458771 RDG458752:RDG458771 QTK458752:QTK458771 QJO458752:QJO458771 PZS458752:PZS458771 PPW458752:PPW458771 PGA458752:PGA458771 OWE458752:OWE458771 OMI458752:OMI458771 OCM458752:OCM458771 NSQ458752:NSQ458771 NIU458752:NIU458771 MYY458752:MYY458771 MPC458752:MPC458771 MFG458752:MFG458771 LVK458752:LVK458771 LLO458752:LLO458771 LBS458752:LBS458771 KRW458752:KRW458771 KIA458752:KIA458771 JYE458752:JYE458771 JOI458752:JOI458771 JEM458752:JEM458771 IUQ458752:IUQ458771 IKU458752:IKU458771 IAY458752:IAY458771 HRC458752:HRC458771 HHG458752:HHG458771 GXK458752:GXK458771 GNO458752:GNO458771 GDS458752:GDS458771 FTW458752:FTW458771 FKA458752:FKA458771 FAE458752:FAE458771 EQI458752:EQI458771 EGM458752:EGM458771 DWQ458752:DWQ458771 DMU458752:DMU458771 DCY458752:DCY458771 CTC458752:CTC458771 CJG458752:CJG458771 BZK458752:BZK458771 BPO458752:BPO458771 BFS458752:BFS458771 AVW458752:AVW458771 AMA458752:AMA458771 ACE458752:ACE458771 SI458752:SI458771 IM458752:IM458771 WUY393216:WUY393235 WLC393216:WLC393235 WBG393216:WBG393235 VRK393216:VRK393235 VHO393216:VHO393235 UXS393216:UXS393235 UNW393216:UNW393235 UEA393216:UEA393235 TUE393216:TUE393235 TKI393216:TKI393235 TAM393216:TAM393235 SQQ393216:SQQ393235 SGU393216:SGU393235 RWY393216:RWY393235 RNC393216:RNC393235 RDG393216:RDG393235 QTK393216:QTK393235 QJO393216:QJO393235 PZS393216:PZS393235 PPW393216:PPW393235 PGA393216:PGA393235 OWE393216:OWE393235 OMI393216:OMI393235 OCM393216:OCM393235 NSQ393216:NSQ393235 NIU393216:NIU393235 MYY393216:MYY393235 MPC393216:MPC393235 MFG393216:MFG393235 LVK393216:LVK393235 LLO393216:LLO393235 LBS393216:LBS393235 KRW393216:KRW393235 KIA393216:KIA393235 JYE393216:JYE393235 JOI393216:JOI393235 JEM393216:JEM393235 IUQ393216:IUQ393235 IKU393216:IKU393235 IAY393216:IAY393235 HRC393216:HRC393235 HHG393216:HHG393235 GXK393216:GXK393235 GNO393216:GNO393235 GDS393216:GDS393235 FTW393216:FTW393235 FKA393216:FKA393235 FAE393216:FAE393235 EQI393216:EQI393235 EGM393216:EGM393235 DWQ393216:DWQ393235 DMU393216:DMU393235 DCY393216:DCY393235 CTC393216:CTC393235 CJG393216:CJG393235 BZK393216:BZK393235 BPO393216:BPO393235 BFS393216:BFS393235 AVW393216:AVW393235 AMA393216:AMA393235 ACE393216:ACE393235 SI393216:SI393235 IM393216:IM393235 WUY327680:WUY327699 WLC327680:WLC327699 WBG327680:WBG327699 VRK327680:VRK327699 VHO327680:VHO327699 UXS327680:UXS327699 UNW327680:UNW327699 UEA327680:UEA327699 TUE327680:TUE327699 TKI327680:TKI327699 TAM327680:TAM327699 SQQ327680:SQQ327699 SGU327680:SGU327699 RWY327680:RWY327699 RNC327680:RNC327699 RDG327680:RDG327699 QTK327680:QTK327699 QJO327680:QJO327699 PZS327680:PZS327699 PPW327680:PPW327699 PGA327680:PGA327699 OWE327680:OWE327699 OMI327680:OMI327699 OCM327680:OCM327699 NSQ327680:NSQ327699 NIU327680:NIU327699 MYY327680:MYY327699 MPC327680:MPC327699 MFG327680:MFG327699 LVK327680:LVK327699 LLO327680:LLO327699 LBS327680:LBS327699 KRW327680:KRW327699 KIA327680:KIA327699 JYE327680:JYE327699 JOI327680:JOI327699 JEM327680:JEM327699 IUQ327680:IUQ327699 IKU327680:IKU327699 IAY327680:IAY327699 HRC327680:HRC327699 HHG327680:HHG327699 GXK327680:GXK327699 GNO327680:GNO327699 GDS327680:GDS327699 FTW327680:FTW327699 FKA327680:FKA327699 FAE327680:FAE327699 EQI327680:EQI327699 EGM327680:EGM327699 DWQ327680:DWQ327699 DMU327680:DMU327699 DCY327680:DCY327699 CTC327680:CTC327699 CJG327680:CJG327699 BZK327680:BZK327699 BPO327680:BPO327699 BFS327680:BFS327699 AVW327680:AVW327699 AMA327680:AMA327699 ACE327680:ACE327699 SI327680:SI327699 IM327680:IM327699 WUY262144:WUY262163 WLC262144:WLC262163 WBG262144:WBG262163 VRK262144:VRK262163 VHO262144:VHO262163 UXS262144:UXS262163 UNW262144:UNW262163 UEA262144:UEA262163 TUE262144:TUE262163 TKI262144:TKI262163 TAM262144:TAM262163 SQQ262144:SQQ262163 SGU262144:SGU262163 RWY262144:RWY262163 RNC262144:RNC262163 RDG262144:RDG262163 QTK262144:QTK262163 QJO262144:QJO262163 PZS262144:PZS262163 PPW262144:PPW262163 PGA262144:PGA262163 OWE262144:OWE262163 OMI262144:OMI262163 OCM262144:OCM262163 NSQ262144:NSQ262163 NIU262144:NIU262163 MYY262144:MYY262163 MPC262144:MPC262163 MFG262144:MFG262163 LVK262144:LVK262163 LLO262144:LLO262163 LBS262144:LBS262163 KRW262144:KRW262163 KIA262144:KIA262163 JYE262144:JYE262163 JOI262144:JOI262163 JEM262144:JEM262163 IUQ262144:IUQ262163 IKU262144:IKU262163 IAY262144:IAY262163 HRC262144:HRC262163 HHG262144:HHG262163 GXK262144:GXK262163 GNO262144:GNO262163 GDS262144:GDS262163 FTW262144:FTW262163 FKA262144:FKA262163 FAE262144:FAE262163 EQI262144:EQI262163 EGM262144:EGM262163 DWQ262144:DWQ262163 DMU262144:DMU262163 DCY262144:DCY262163 CTC262144:CTC262163 CJG262144:CJG262163 BZK262144:BZK262163 BPO262144:BPO262163 BFS262144:BFS262163 AVW262144:AVW262163 AMA262144:AMA262163 ACE262144:ACE262163 SI262144:SI262163 IM262144:IM262163 WUY196608:WUY196627 WLC196608:WLC196627 WBG196608:WBG196627 VRK196608:VRK196627 VHO196608:VHO196627 UXS196608:UXS196627 UNW196608:UNW196627 UEA196608:UEA196627 TUE196608:TUE196627 TKI196608:TKI196627 TAM196608:TAM196627 SQQ196608:SQQ196627 SGU196608:SGU196627 RWY196608:RWY196627 RNC196608:RNC196627 RDG196608:RDG196627 QTK196608:QTK196627 QJO196608:QJO196627 PZS196608:PZS196627 PPW196608:PPW196627 PGA196608:PGA196627 OWE196608:OWE196627 OMI196608:OMI196627 OCM196608:OCM196627 NSQ196608:NSQ196627 NIU196608:NIU196627 MYY196608:MYY196627 MPC196608:MPC196627 MFG196608:MFG196627 LVK196608:LVK196627 LLO196608:LLO196627 LBS196608:LBS196627 KRW196608:KRW196627 KIA196608:KIA196627 JYE196608:JYE196627 JOI196608:JOI196627 JEM196608:JEM196627 IUQ196608:IUQ196627 IKU196608:IKU196627 IAY196608:IAY196627 HRC196608:HRC196627 HHG196608:HHG196627 GXK196608:GXK196627 GNO196608:GNO196627 GDS196608:GDS196627 FTW196608:FTW196627 FKA196608:FKA196627 FAE196608:FAE196627 EQI196608:EQI196627 EGM196608:EGM196627 DWQ196608:DWQ196627 DMU196608:DMU196627 DCY196608:DCY196627 CTC196608:CTC196627 CJG196608:CJG196627 BZK196608:BZK196627 BPO196608:BPO196627 BFS196608:BFS196627 AVW196608:AVW196627 AMA196608:AMA196627 ACE196608:ACE196627 SI196608:SI196627 IM196608:IM196627 WUY131072:WUY131091 WLC131072:WLC131091 WBG131072:WBG131091 VRK131072:VRK131091 VHO131072:VHO131091 UXS131072:UXS131091 UNW131072:UNW131091 UEA131072:UEA131091 TUE131072:TUE131091 TKI131072:TKI131091 TAM131072:TAM131091 SQQ131072:SQQ131091 SGU131072:SGU131091 RWY131072:RWY131091 RNC131072:RNC131091 RDG131072:RDG131091 QTK131072:QTK131091 QJO131072:QJO131091 PZS131072:PZS131091 PPW131072:PPW131091 PGA131072:PGA131091 OWE131072:OWE131091 OMI131072:OMI131091 OCM131072:OCM131091 NSQ131072:NSQ131091 NIU131072:NIU131091 MYY131072:MYY131091 MPC131072:MPC131091 MFG131072:MFG131091 LVK131072:LVK131091 LLO131072:LLO131091 LBS131072:LBS131091 KRW131072:KRW131091 KIA131072:KIA131091 JYE131072:JYE131091 JOI131072:JOI131091 JEM131072:JEM131091 IUQ131072:IUQ131091 IKU131072:IKU131091 IAY131072:IAY131091 HRC131072:HRC131091 HHG131072:HHG131091 GXK131072:GXK131091 GNO131072:GNO131091 GDS131072:GDS131091 FTW131072:FTW131091 FKA131072:FKA131091 FAE131072:FAE131091 EQI131072:EQI131091 EGM131072:EGM131091 DWQ131072:DWQ131091 DMU131072:DMU131091 DCY131072:DCY131091 CTC131072:CTC131091 CJG131072:CJG131091 BZK131072:BZK131091 BPO131072:BPO131091 BFS131072:BFS131091 AVW131072:AVW131091 AMA131072:AMA131091 ACE131072:ACE131091 SI131072:SI131091 IM131072:IM131091 WUY65536:WUY65555 WLC65536:WLC65555 WBG65536:WBG65555 VRK65536:VRK65555 VHO65536:VHO65555 UXS65536:UXS65555 UNW65536:UNW65555 UEA65536:UEA65555 TUE65536:TUE65555 TKI65536:TKI65555 TAM65536:TAM65555 SQQ65536:SQQ65555 SGU65536:SGU65555 RWY65536:RWY65555 RNC65536:RNC65555 RDG65536:RDG65555 QTK65536:QTK65555 QJO65536:QJO65555 PZS65536:PZS65555 PPW65536:PPW65555 PGA65536:PGA65555 OWE65536:OWE65555 OMI65536:OMI65555 OCM65536:OCM65555 NSQ65536:NSQ65555 NIU65536:NIU65555 MYY65536:MYY65555 MPC65536:MPC65555 MFG65536:MFG65555 LVK65536:LVK65555 LLO65536:LLO65555 LBS65536:LBS65555 KRW65536:KRW65555 KIA65536:KIA65555 JYE65536:JYE65555 JOI65536:JOI65555 JEM65536:JEM65555 IUQ65536:IUQ65555 IKU65536:IKU65555 IAY65536:IAY65555 HRC65536:HRC65555 HHG65536:HHG65555 GXK65536:GXK65555 GNO65536:GNO65555 GDS65536:GDS65555 FTW65536:FTW65555 FKA65536:FKA65555 FAE65536:FAE65555 EQI65536:EQI65555 EGM65536:EGM65555 DWQ65536:DWQ65555 DMU65536:DMU65555 DCY65536:DCY65555 CTC65536:CTC65555 CJG65536:CJG65555 BZK65536:BZK65555 BPO65536:BPO65555 BFS65536:BFS65555 AVW65536:AVW65555 AMA65536:AMA65555 ACE65536:ACE65555 SI65536:SI65555 IM65536:IM65555" xr:uid="{00000000-0002-0000-0900-000004000000}">
      <formula1>$B$54:$B$55</formula1>
    </dataValidation>
    <dataValidation type="list" showErrorMessage="1" sqref="E8:G37 L8:L37" xr:uid="{00000000-0002-0000-0900-000005000000}">
      <formula1>"○,×"</formula1>
    </dataValidation>
    <dataValidation allowBlank="1" showInputMessage="1" showErrorMessage="1" promptTitle="賃金改善実績額⑯" prompt="ここに算出されている値が「０以上」である場合、加算当年度の支払賃金が基準年度の賃金水準を下回っていないということになります。_x000a_反対に「0未満」の場合は、加算当年度の支払賃金が基準年度の賃金水準を下回っており、加算当年度の翌年度中に精算すべき残額が発生している可能性がございますので、別シート「【様式６】実績報告書」の（５）をご確認ください。" sqref="AB8:AB37" xr:uid="{EC62A99F-9E58-4D57-B310-AD4EC0E3AAEE}"/>
    <dataValidation allowBlank="1" showInputMessage="1" showErrorMessage="1" prompt="令和６年度の人勧分増額に要した支給額(基本給及び毎月決まって支払う手当)について、各職員ごとに記入してください。_x000a_なお、賃金台帳と突合するため、複数の給与項目にわたって支給がある場合は、計算の過程を入力するか、その内訳を示す資料を作成し、添付してください。" sqref="AG8:AG37" xr:uid="{13A09BC4-3893-4585-836C-14F5B4AD2F85}"/>
    <dataValidation allowBlank="1" showInputMessage="1" showErrorMessage="1" prompt="令和６年度の人勧分増額に要した支給額(一時金等)について、各職員ごとに記入してください。_x000a_なお、賃金台帳と突合するため、複数の給与項目にわたって支給がある場合は、計算の過程を入力するか、その内訳を示す資料を作成し、添付してください。" sqref="AH8:AH37" xr:uid="{B1354913-09FF-49A9-81BF-C55AA949D916}"/>
    <dataValidation allowBlank="1" showInputMessage="1" showErrorMessage="1" promptTitle="職種" prompt="職員の職種を入力してください。_x000a_例：保育士、栄養士、調理員、看護士　など" sqref="H9:H37" xr:uid="{9DEE842D-B34A-409B-B61C-BE249451A9FE}"/>
    <dataValidation allowBlank="1" showInputMessage="1" showErrorMessage="1" promptTitle="基準年度の基本給①" prompt="①令和6年度に在籍する各職員が、令和5年度において令和6年度と同じ勤務条件で勤務していたと仮定してください。_x000a_②令和5年度における給与表や各種手当等の規定に基づき、各職員の基本給、手当、賞与を算出し、入力してください。_x000a_※令和5年度における、賃金支給の実態を入力するものではありません※" sqref="M10:M37" xr:uid="{73ED6E1B-8078-410B-B9C2-F00B9F3ECCA1}"/>
    <dataValidation allowBlank="1" showInputMessage="1" showErrorMessage="1" promptTitle="基準年度の手当②" prompt="①令和6年度に在籍する各職員が、令和5年度において令和6年度と同じ勤務条件で勤務していたと仮定してください。_x000a_②令和5年度における給与表や各種手当等の規定に基づき、各職員の基本給、手当、賞与を算出し、入力してください。_x000a_※令和5年度における、賃金支給の実態を入力するものではありません" sqref="N8:N37" xr:uid="{22644564-4968-4648-A406-6FF9FD2F4C78}"/>
    <dataValidation allowBlank="1" showInputMessage="1" showErrorMessage="1" promptTitle="基準年度の基本給①" prompt="①令和6年度に在籍する各職員が、令和5年度において令和6年度と同じ勤務条件で勤務していたと仮定してください。_x000a_②令和5年度における給与表や各種手当等の規定に基づき、各職員の基本給、手当、賞与を算出し、入力してください。_x000a_※令和5年度における、賃金支給の実態を入力するものではありません" sqref="M8:M9" xr:uid="{1D043410-CEC5-4E80-9C73-D2FC175C4A2E}"/>
    <dataValidation allowBlank="1" showInputMessage="1" showErrorMessage="1" promptTitle="基準年度の賞与（一時金）③" prompt="①令和6年度に在籍する各職員が、令和5年度において令和6年度と同じ勤務条件で勤務していたと仮定してください。_x000a_②令和5年度における給与表や各種手当等の規定に基づき、各職員の基本給、手当、賞与を算出し、入力してください。_x000a_※令和5年度における、賃金支給の実態を入力するものではありません" sqref="O8:O37" xr:uid="{39FC0BBA-1CDC-4739-97B5-C4B26B9FE72A}"/>
    <dataValidation allowBlank="1" showInputMessage="1" showErrorMessage="1" promptTitle="加算当年度の基本給⑦" prompt="基本給⑦には、基本給【年額】を入力してください。_x000a_また、賃金台帳と突合するために、計算の過程が分かる数式を入力するか、計算の根拠が分かる資料を提出時に添付してください。" sqref="S8:S37" xr:uid="{F2D7F9C2-D388-4F1A-9E56-7790F17EF953}"/>
    <dataValidation allowBlank="1" showInputMessage="1" showErrorMessage="1" promptTitle="加算当年度の手当⑧" prompt="手当⑧には、手当【年額】を入力してください。_x000a_また、賃金台帳と突合するために、計算の過程が分かる数式を入力するか、計算の根拠が分かる資料を提出時に添付してください。" sqref="T8:T37" xr:uid="{F6EDF0EF-0C17-4579-8005-EFC45EE03851}"/>
    <dataValidation allowBlank="1" showInputMessage="1" showErrorMessage="1" promptTitle="加算当年度の賞与（一時金）⑨" prompt="賞与（一時金）⑨には、賞与及び一時金【年額】を入力してください。_x000a_また、賃金台帳と突合するために、計算の過程が分かる数式を入力するか、計算の根拠が分かる資料を提出時に添付してください。" sqref="U8:U37" xr:uid="{E8C1DAEC-2CAD-4E3C-B80C-234125F55924}"/>
    <dataValidation allowBlank="1" showInputMessage="1" showErrorMessage="1" promptTitle="加算前年度の加算Ⅰ残額に係る支払賃金⑪" prompt="⑩に含まれる、令和5年度の加算Ⅰ残額精算に係る支払賃金について入力してください。" sqref="W8:W37" xr:uid="{F7E583A3-4F41-4DC3-95F1-3FAFA7C7941D}"/>
    <dataValidation allowBlank="1" showInputMessage="1" showErrorMessage="1" promptTitle="加算前年度の加算Ⅱ残額に係る支払賃金⑫" prompt="⑩に含まれる、令和5年度の加算Ⅱ残額精算に係る支払賃金について入力してください。" sqref="X8:X37" xr:uid="{7EA2D45C-A83F-46DA-A88A-0E25D8E879EE}"/>
    <dataValidation allowBlank="1" showInputMessage="1" showErrorMessage="1" promptTitle="加算前年度の加算Ⅲ残額に係る支払賃金⑬" prompt="⑩に含まれる、令和5年度の加算Ⅲ残額精算に係る支払賃金について入力してください。" sqref="Y8:Y37" xr:uid="{F612C70F-8AFD-4C71-9A43-B4809039E5C8}"/>
    <dataValidation allowBlank="1" showInputMessage="1" showErrorMessage="1" promptTitle="加算Ⅱの新規事由による賃金改善額⑭" prompt="加算Ⅱの新規事由に係る賃金改善額を入力してください。_x000a_※新規事由に該当しない場合は空欄で構いません。" sqref="Z8:Z37" xr:uid="{0F0B40EB-CADC-44DC-BF5C-F29C4769FB48}"/>
    <dataValidation allowBlank="1" showInputMessage="1" showErrorMessage="1" promptTitle="加算Ⅲの新規事由による賃金改善額⑮" prompt="加算Ⅲの新規事由に係る賃金改善額を入力してください。_x000a_※新規事由に該当しない場合は空欄で構いません。" sqref="AA8:AA37" xr:uid="{2F3FFFE1-9AD8-485B-98AD-26F00EA3FEB1}"/>
    <dataValidation allowBlank="1" showInputMessage="1" showErrorMessage="1" prompt="こちらのセルの値は、各園に係る公定価格における人勧増額分について、国様式で示される算式によって算定したものです。_x000a_加算当年度に各園が人勧分に対応した額が、ここに示される値未満である場合、残額となる可能性があることにご留意ください。_x000a_" sqref="Q38" xr:uid="{2D7C862B-995E-4890-AD1D-44FDBAC23BA7}"/>
  </dataValidations>
  <pageMargins left="0.70866141732283472" right="0.70866141732283472" top="0.74803149606299213" bottom="0.74803149606299213" header="0.31496062992125984" footer="0.31496062992125984"/>
  <pageSetup paperSize="9" scale="31"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EEFC9-738F-4B5C-A356-ACF26A53ADF8}">
  <sheetPr>
    <tabColor theme="8" tint="0.59999389629810485"/>
    <pageSetUpPr fitToPage="1"/>
  </sheetPr>
  <dimension ref="A1:AC24"/>
  <sheetViews>
    <sheetView view="pageBreakPreview" zoomScale="94" zoomScaleNormal="93" zoomScaleSheetLayoutView="100" workbookViewId="0">
      <selection activeCell="AG18" sqref="AG18"/>
    </sheetView>
  </sheetViews>
  <sheetFormatPr defaultColWidth="3" defaultRowHeight="13.2"/>
  <cols>
    <col min="1" max="1" width="2.77734375" customWidth="1"/>
  </cols>
  <sheetData>
    <row r="1" spans="1:29" ht="15.6" customHeight="1" thickBot="1">
      <c r="A1" s="254"/>
      <c r="B1" t="s">
        <v>313</v>
      </c>
    </row>
    <row r="2" spans="1:29" ht="13.2" customHeight="1">
      <c r="B2" s="1055" t="s">
        <v>627</v>
      </c>
      <c r="C2" s="1056"/>
      <c r="D2" s="1056"/>
      <c r="E2" s="1056"/>
      <c r="F2" s="1056"/>
      <c r="G2" s="1056"/>
      <c r="H2" s="1056"/>
      <c r="I2" s="1056"/>
      <c r="J2" s="1056"/>
      <c r="K2" s="1056"/>
      <c r="L2" s="1056"/>
      <c r="M2" s="1056"/>
      <c r="N2" s="1056"/>
      <c r="O2" s="1056"/>
      <c r="P2" s="1056"/>
      <c r="Q2" s="1056"/>
      <c r="R2" s="1056"/>
      <c r="S2" s="1056"/>
      <c r="T2" s="1056"/>
      <c r="U2" s="1056"/>
      <c r="V2" s="1056"/>
      <c r="W2" s="1056"/>
      <c r="X2" s="1056"/>
      <c r="Y2" s="1056"/>
      <c r="Z2" s="1056"/>
      <c r="AA2" s="1056"/>
      <c r="AB2" s="1056"/>
      <c r="AC2" s="1057"/>
    </row>
    <row r="3" spans="1:29">
      <c r="B3" s="1058"/>
      <c r="C3" s="1059"/>
      <c r="D3" s="1059"/>
      <c r="E3" s="1059"/>
      <c r="F3" s="1059"/>
      <c r="G3" s="1059"/>
      <c r="H3" s="1059"/>
      <c r="I3" s="1059"/>
      <c r="J3" s="1059"/>
      <c r="K3" s="1059"/>
      <c r="L3" s="1059"/>
      <c r="M3" s="1059"/>
      <c r="N3" s="1059"/>
      <c r="O3" s="1059"/>
      <c r="P3" s="1059"/>
      <c r="Q3" s="1059"/>
      <c r="R3" s="1059"/>
      <c r="S3" s="1059"/>
      <c r="T3" s="1059"/>
      <c r="U3" s="1059"/>
      <c r="V3" s="1059"/>
      <c r="W3" s="1059"/>
      <c r="X3" s="1059"/>
      <c r="Y3" s="1059"/>
      <c r="Z3" s="1059"/>
      <c r="AA3" s="1059"/>
      <c r="AB3" s="1059"/>
      <c r="AC3" s="1060"/>
    </row>
    <row r="4" spans="1:29">
      <c r="B4" s="1058"/>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60"/>
    </row>
    <row r="5" spans="1:29">
      <c r="B5" s="1058"/>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60"/>
    </row>
    <row r="6" spans="1:29">
      <c r="B6" s="1058"/>
      <c r="C6" s="1059"/>
      <c r="D6" s="1059"/>
      <c r="E6" s="1059"/>
      <c r="F6" s="1059"/>
      <c r="G6" s="1059"/>
      <c r="H6" s="1059"/>
      <c r="I6" s="1059"/>
      <c r="J6" s="1059"/>
      <c r="K6" s="1059"/>
      <c r="L6" s="1059"/>
      <c r="M6" s="1059"/>
      <c r="N6" s="1059"/>
      <c r="O6" s="1059"/>
      <c r="P6" s="1059"/>
      <c r="Q6" s="1059"/>
      <c r="R6" s="1059"/>
      <c r="S6" s="1059"/>
      <c r="T6" s="1059"/>
      <c r="U6" s="1059"/>
      <c r="V6" s="1059"/>
      <c r="W6" s="1059"/>
      <c r="X6" s="1059"/>
      <c r="Y6" s="1059"/>
      <c r="Z6" s="1059"/>
      <c r="AA6" s="1059"/>
      <c r="AB6" s="1059"/>
      <c r="AC6" s="1060"/>
    </row>
    <row r="7" spans="1:29">
      <c r="B7" s="1058"/>
      <c r="C7" s="1059"/>
      <c r="D7" s="1059"/>
      <c r="E7" s="1059"/>
      <c r="F7" s="1059"/>
      <c r="G7" s="1059"/>
      <c r="H7" s="1059"/>
      <c r="I7" s="1059"/>
      <c r="J7" s="1059"/>
      <c r="K7" s="1059"/>
      <c r="L7" s="1059"/>
      <c r="M7" s="1059"/>
      <c r="N7" s="1059"/>
      <c r="O7" s="1059"/>
      <c r="P7" s="1059"/>
      <c r="Q7" s="1059"/>
      <c r="R7" s="1059"/>
      <c r="S7" s="1059"/>
      <c r="T7" s="1059"/>
      <c r="U7" s="1059"/>
      <c r="V7" s="1059"/>
      <c r="W7" s="1059"/>
      <c r="X7" s="1059"/>
      <c r="Y7" s="1059"/>
      <c r="Z7" s="1059"/>
      <c r="AA7" s="1059"/>
      <c r="AB7" s="1059"/>
      <c r="AC7" s="1060"/>
    </row>
    <row r="8" spans="1:29">
      <c r="B8" s="1058"/>
      <c r="C8" s="1059"/>
      <c r="D8" s="1059"/>
      <c r="E8" s="1059"/>
      <c r="F8" s="1059"/>
      <c r="G8" s="1059"/>
      <c r="H8" s="1059"/>
      <c r="I8" s="1059"/>
      <c r="J8" s="1059"/>
      <c r="K8" s="1059"/>
      <c r="L8" s="1059"/>
      <c r="M8" s="1059"/>
      <c r="N8" s="1059"/>
      <c r="O8" s="1059"/>
      <c r="P8" s="1059"/>
      <c r="Q8" s="1059"/>
      <c r="R8" s="1059"/>
      <c r="S8" s="1059"/>
      <c r="T8" s="1059"/>
      <c r="U8" s="1059"/>
      <c r="V8" s="1059"/>
      <c r="W8" s="1059"/>
      <c r="X8" s="1059"/>
      <c r="Y8" s="1059"/>
      <c r="Z8" s="1059"/>
      <c r="AA8" s="1059"/>
      <c r="AB8" s="1059"/>
      <c r="AC8" s="1060"/>
    </row>
    <row r="9" spans="1:29">
      <c r="B9" s="1058"/>
      <c r="C9" s="1059"/>
      <c r="D9" s="1059"/>
      <c r="E9" s="1059"/>
      <c r="F9" s="1059"/>
      <c r="G9" s="1059"/>
      <c r="H9" s="1059"/>
      <c r="I9" s="1059"/>
      <c r="J9" s="1059"/>
      <c r="K9" s="1059"/>
      <c r="L9" s="1059"/>
      <c r="M9" s="1059"/>
      <c r="N9" s="1059"/>
      <c r="O9" s="1059"/>
      <c r="P9" s="1059"/>
      <c r="Q9" s="1059"/>
      <c r="R9" s="1059"/>
      <c r="S9" s="1059"/>
      <c r="T9" s="1059"/>
      <c r="U9" s="1059"/>
      <c r="V9" s="1059"/>
      <c r="W9" s="1059"/>
      <c r="X9" s="1059"/>
      <c r="Y9" s="1059"/>
      <c r="Z9" s="1059"/>
      <c r="AA9" s="1059"/>
      <c r="AB9" s="1059"/>
      <c r="AC9" s="1060"/>
    </row>
    <row r="10" spans="1:29">
      <c r="B10" s="1058"/>
      <c r="C10" s="1059"/>
      <c r="D10" s="1059"/>
      <c r="E10" s="1059"/>
      <c r="F10" s="1059"/>
      <c r="G10" s="1059"/>
      <c r="H10" s="1059"/>
      <c r="I10" s="1059"/>
      <c r="J10" s="1059"/>
      <c r="K10" s="1059"/>
      <c r="L10" s="1059"/>
      <c r="M10" s="1059"/>
      <c r="N10" s="1059"/>
      <c r="O10" s="1059"/>
      <c r="P10" s="1059"/>
      <c r="Q10" s="1059"/>
      <c r="R10" s="1059"/>
      <c r="S10" s="1059"/>
      <c r="T10" s="1059"/>
      <c r="U10" s="1059"/>
      <c r="V10" s="1059"/>
      <c r="W10" s="1059"/>
      <c r="X10" s="1059"/>
      <c r="Y10" s="1059"/>
      <c r="Z10" s="1059"/>
      <c r="AA10" s="1059"/>
      <c r="AB10" s="1059"/>
      <c r="AC10" s="1060"/>
    </row>
    <row r="11" spans="1:29" ht="13.8" thickBot="1">
      <c r="B11" s="1061"/>
      <c r="C11" s="1062"/>
      <c r="D11" s="1062"/>
      <c r="E11" s="1062"/>
      <c r="F11" s="1062"/>
      <c r="G11" s="1062"/>
      <c r="H11" s="1062"/>
      <c r="I11" s="1062"/>
      <c r="J11" s="1062"/>
      <c r="K11" s="1062"/>
      <c r="L11" s="1062"/>
      <c r="M11" s="1062"/>
      <c r="N11" s="1062"/>
      <c r="O11" s="1062"/>
      <c r="P11" s="1062"/>
      <c r="Q11" s="1062"/>
      <c r="R11" s="1062"/>
      <c r="S11" s="1062"/>
      <c r="T11" s="1062"/>
      <c r="U11" s="1062"/>
      <c r="V11" s="1062"/>
      <c r="W11" s="1062"/>
      <c r="X11" s="1062"/>
      <c r="Y11" s="1062"/>
      <c r="Z11" s="1062"/>
      <c r="AA11" s="1062"/>
      <c r="AB11" s="1062"/>
      <c r="AC11" s="1063"/>
    </row>
    <row r="12" spans="1:29">
      <c r="F12" t="s">
        <v>312</v>
      </c>
    </row>
    <row r="13" spans="1:29">
      <c r="F13" s="1064" t="s">
        <v>302</v>
      </c>
      <c r="G13" s="1064"/>
      <c r="H13" s="1064"/>
      <c r="I13" s="1065" t="s">
        <v>303</v>
      </c>
      <c r="J13" s="1065"/>
      <c r="K13" s="1065"/>
      <c r="L13" s="1065"/>
      <c r="M13" s="1065"/>
      <c r="N13" s="1065" t="s">
        <v>304</v>
      </c>
      <c r="O13" s="1065"/>
      <c r="P13" s="1065"/>
      <c r="Q13" s="1065"/>
      <c r="R13" s="1065"/>
    </row>
    <row r="14" spans="1:29">
      <c r="F14" s="1064"/>
      <c r="G14" s="1064"/>
      <c r="H14" s="1064"/>
      <c r="I14" s="1065"/>
      <c r="J14" s="1065"/>
      <c r="K14" s="1065"/>
      <c r="L14" s="1065"/>
      <c r="M14" s="1065"/>
      <c r="N14" s="1065"/>
      <c r="O14" s="1065"/>
      <c r="P14" s="1065"/>
      <c r="Q14" s="1065"/>
      <c r="R14" s="1065"/>
    </row>
    <row r="15" spans="1:29">
      <c r="F15" s="1043" t="s">
        <v>539</v>
      </c>
      <c r="G15" s="1043"/>
      <c r="H15" s="1043"/>
      <c r="I15" s="1043" t="s">
        <v>310</v>
      </c>
      <c r="J15" s="1043"/>
      <c r="K15" s="1043"/>
      <c r="L15" s="1043"/>
      <c r="M15" s="1043"/>
      <c r="N15" s="1043" t="s">
        <v>542</v>
      </c>
      <c r="O15" s="1043"/>
      <c r="P15" s="1043"/>
      <c r="Q15" s="1043"/>
      <c r="R15" s="1043"/>
    </row>
    <row r="16" spans="1:29" ht="13.8" thickBot="1">
      <c r="F16" s="1043"/>
      <c r="G16" s="1043"/>
      <c r="H16" s="1043"/>
      <c r="I16" s="1066"/>
      <c r="J16" s="1066"/>
      <c r="K16" s="1066"/>
      <c r="L16" s="1066"/>
      <c r="M16" s="1066"/>
      <c r="N16" s="1043"/>
      <c r="O16" s="1043"/>
      <c r="P16" s="1043"/>
      <c r="Q16" s="1043"/>
      <c r="R16" s="1043"/>
    </row>
    <row r="17" spans="6:18">
      <c r="F17" s="1043" t="s">
        <v>538</v>
      </c>
      <c r="G17" s="1043"/>
      <c r="H17" s="1044"/>
      <c r="I17" s="1045" t="s">
        <v>540</v>
      </c>
      <c r="J17" s="1046"/>
      <c r="K17" s="1046"/>
      <c r="L17" s="1046"/>
      <c r="M17" s="1047"/>
      <c r="N17" s="1051" t="s">
        <v>541</v>
      </c>
      <c r="O17" s="1052"/>
      <c r="P17" s="1052"/>
      <c r="Q17" s="1052"/>
      <c r="R17" s="1052"/>
    </row>
    <row r="18" spans="6:18" ht="13.8" thickBot="1">
      <c r="F18" s="1043"/>
      <c r="G18" s="1043"/>
      <c r="H18" s="1044"/>
      <c r="I18" s="1048"/>
      <c r="J18" s="1049"/>
      <c r="K18" s="1049"/>
      <c r="L18" s="1049"/>
      <c r="M18" s="1050"/>
      <c r="N18" s="1051"/>
      <c r="O18" s="1052"/>
      <c r="P18" s="1052"/>
      <c r="Q18" s="1052"/>
      <c r="R18" s="1052"/>
    </row>
    <row r="19" spans="6:18">
      <c r="F19" s="1043" t="s">
        <v>537</v>
      </c>
      <c r="G19" s="1043"/>
      <c r="H19" s="1043"/>
      <c r="I19" s="1053" t="s">
        <v>543</v>
      </c>
      <c r="J19" s="1053"/>
      <c r="K19" s="1053"/>
      <c r="L19" s="1053"/>
      <c r="M19" s="1053"/>
      <c r="N19" s="1043" t="s">
        <v>307</v>
      </c>
      <c r="O19" s="1043"/>
      <c r="P19" s="1043"/>
      <c r="Q19" s="1043"/>
      <c r="R19" s="1043"/>
    </row>
    <row r="20" spans="6:18">
      <c r="F20" s="1043"/>
      <c r="G20" s="1043"/>
      <c r="H20" s="1043"/>
      <c r="I20" s="1054"/>
      <c r="J20" s="1054"/>
      <c r="K20" s="1054"/>
      <c r="L20" s="1054"/>
      <c r="M20" s="1054"/>
      <c r="N20" s="1043"/>
      <c r="O20" s="1043"/>
      <c r="P20" s="1043"/>
      <c r="Q20" s="1043"/>
      <c r="R20" s="1043"/>
    </row>
    <row r="21" spans="6:18">
      <c r="F21" s="1043" t="s">
        <v>305</v>
      </c>
      <c r="G21" s="1043"/>
      <c r="H21" s="1043"/>
      <c r="I21" s="1043" t="s">
        <v>308</v>
      </c>
      <c r="J21" s="1043"/>
      <c r="K21" s="1043"/>
      <c r="L21" s="1043"/>
      <c r="M21" s="1043"/>
      <c r="N21" s="1043" t="s">
        <v>310</v>
      </c>
      <c r="O21" s="1043"/>
      <c r="P21" s="1043"/>
      <c r="Q21" s="1043"/>
      <c r="R21" s="1043"/>
    </row>
    <row r="22" spans="6:18">
      <c r="F22" s="1043"/>
      <c r="G22" s="1043"/>
      <c r="H22" s="1043"/>
      <c r="I22" s="1043"/>
      <c r="J22" s="1043"/>
      <c r="K22" s="1043"/>
      <c r="L22" s="1043"/>
      <c r="M22" s="1043"/>
      <c r="N22" s="1043"/>
      <c r="O22" s="1043"/>
      <c r="P22" s="1043"/>
      <c r="Q22" s="1043"/>
      <c r="R22" s="1043"/>
    </row>
    <row r="23" spans="6:18">
      <c r="F23" s="1043" t="s">
        <v>306</v>
      </c>
      <c r="G23" s="1043"/>
      <c r="H23" s="1043"/>
      <c r="I23" s="1043" t="s">
        <v>309</v>
      </c>
      <c r="J23" s="1043"/>
      <c r="K23" s="1043"/>
      <c r="L23" s="1043"/>
      <c r="M23" s="1043"/>
      <c r="N23" s="1043" t="s">
        <v>311</v>
      </c>
      <c r="O23" s="1043"/>
      <c r="P23" s="1043"/>
      <c r="Q23" s="1043"/>
      <c r="R23" s="1043"/>
    </row>
    <row r="24" spans="6:18">
      <c r="F24" s="1043"/>
      <c r="G24" s="1043"/>
      <c r="H24" s="1043"/>
      <c r="I24" s="1043"/>
      <c r="J24" s="1043"/>
      <c r="K24" s="1043"/>
      <c r="L24" s="1043"/>
      <c r="M24" s="1043"/>
      <c r="N24" s="1043"/>
      <c r="O24" s="1043"/>
      <c r="P24" s="1043"/>
      <c r="Q24" s="1043"/>
      <c r="R24" s="1043"/>
    </row>
  </sheetData>
  <mergeCells count="19">
    <mergeCell ref="B2:AC11"/>
    <mergeCell ref="F13:H14"/>
    <mergeCell ref="I13:M14"/>
    <mergeCell ref="N13:R14"/>
    <mergeCell ref="F15:H16"/>
    <mergeCell ref="I15:M16"/>
    <mergeCell ref="N15:R16"/>
    <mergeCell ref="F17:H18"/>
    <mergeCell ref="I17:M18"/>
    <mergeCell ref="N17:R18"/>
    <mergeCell ref="F19:H20"/>
    <mergeCell ref="I19:M20"/>
    <mergeCell ref="N19:R20"/>
    <mergeCell ref="F23:H24"/>
    <mergeCell ref="I23:M24"/>
    <mergeCell ref="N23:R24"/>
    <mergeCell ref="F21:H22"/>
    <mergeCell ref="I21:M22"/>
    <mergeCell ref="N21:R22"/>
  </mergeCells>
  <phoneticPr fontId="4"/>
  <pageMargins left="0.70866141732283472" right="0.70866141732283472"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pageSetUpPr fitToPage="1"/>
  </sheetPr>
  <dimension ref="A1:H21"/>
  <sheetViews>
    <sheetView showGridLines="0" view="pageBreakPreview" zoomScale="85" zoomScaleNormal="100" zoomScaleSheetLayoutView="85" workbookViewId="0"/>
  </sheetViews>
  <sheetFormatPr defaultColWidth="9" defaultRowHeight="18" customHeight="1"/>
  <cols>
    <col min="1" max="1" width="5" style="1" customWidth="1"/>
    <col min="2" max="2" width="15.6640625" style="1" customWidth="1"/>
    <col min="3" max="3" width="14.6640625" style="1" customWidth="1"/>
    <col min="4" max="4" width="22" style="1" customWidth="1"/>
    <col min="5" max="8" width="13.77734375" style="1" customWidth="1"/>
    <col min="9" max="9" width="2.44140625" style="1" customWidth="1"/>
    <col min="10" max="21" width="3" style="1" customWidth="1"/>
    <col min="22" max="16384" width="9" style="1"/>
  </cols>
  <sheetData>
    <row r="1" spans="1:8" ht="18" customHeight="1" thickBot="1">
      <c r="A1" s="19" t="s">
        <v>116</v>
      </c>
    </row>
    <row r="2" spans="1:8" ht="18" customHeight="1" thickBot="1">
      <c r="D2" s="105" t="s">
        <v>25</v>
      </c>
      <c r="E2" s="1068">
        <f>【様式６】実績報告書Ⅰ!V5</f>
        <v>0</v>
      </c>
      <c r="F2" s="1069"/>
      <c r="G2" s="1069"/>
      <c r="H2" s="1070"/>
    </row>
    <row r="4" spans="1:8" ht="18" customHeight="1">
      <c r="A4" s="943" t="s">
        <v>117</v>
      </c>
      <c r="B4" s="943"/>
      <c r="C4" s="943"/>
      <c r="D4" s="943"/>
      <c r="E4" s="943"/>
      <c r="F4" s="943"/>
      <c r="G4" s="943"/>
      <c r="H4" s="1076"/>
    </row>
    <row r="5" spans="1:8" ht="18" customHeight="1" thickBot="1">
      <c r="A5" s="2"/>
      <c r="B5" s="2"/>
      <c r="C5" s="2"/>
      <c r="D5" s="2"/>
      <c r="E5" s="2"/>
      <c r="F5" s="2"/>
      <c r="G5" s="2"/>
      <c r="H5" s="2"/>
    </row>
    <row r="6" spans="1:8" ht="39.9" customHeight="1">
      <c r="A6" s="1077" t="s">
        <v>60</v>
      </c>
      <c r="B6" s="1079" t="s">
        <v>61</v>
      </c>
      <c r="C6" s="1079" t="s">
        <v>62</v>
      </c>
      <c r="D6" s="1079" t="s">
        <v>63</v>
      </c>
      <c r="E6" s="1081" t="s">
        <v>64</v>
      </c>
      <c r="F6" s="1082"/>
      <c r="G6" s="1081" t="s">
        <v>65</v>
      </c>
      <c r="H6" s="1083"/>
    </row>
    <row r="7" spans="1:8" ht="56.1" customHeight="1" thickBot="1">
      <c r="A7" s="1078"/>
      <c r="B7" s="1080"/>
      <c r="C7" s="1080"/>
      <c r="D7" s="1080"/>
      <c r="E7" s="78"/>
      <c r="F7" s="61" t="s">
        <v>66</v>
      </c>
      <c r="G7" s="7"/>
      <c r="H7" s="62" t="s">
        <v>66</v>
      </c>
    </row>
    <row r="8" spans="1:8" ht="21.75" customHeight="1">
      <c r="A8" s="442" t="s">
        <v>67</v>
      </c>
      <c r="B8" s="443" t="s">
        <v>68</v>
      </c>
      <c r="C8" s="443" t="s">
        <v>69</v>
      </c>
      <c r="D8" s="443" t="s">
        <v>70</v>
      </c>
      <c r="E8" s="444">
        <v>200000</v>
      </c>
      <c r="F8" s="444"/>
      <c r="G8" s="445"/>
      <c r="H8" s="446"/>
    </row>
    <row r="9" spans="1:8" ht="21.75" customHeight="1">
      <c r="A9" s="323"/>
      <c r="B9" s="324"/>
      <c r="C9" s="324"/>
      <c r="D9" s="324"/>
      <c r="E9" s="325"/>
      <c r="F9" s="325"/>
      <c r="G9" s="326"/>
      <c r="H9" s="327"/>
    </row>
    <row r="10" spans="1:8" ht="21.75" customHeight="1">
      <c r="A10" s="323"/>
      <c r="B10" s="324"/>
      <c r="C10" s="324"/>
      <c r="D10" s="324"/>
      <c r="E10" s="325"/>
      <c r="F10" s="325"/>
      <c r="G10" s="326"/>
      <c r="H10" s="328"/>
    </row>
    <row r="11" spans="1:8" ht="21.75" customHeight="1">
      <c r="A11" s="323"/>
      <c r="B11" s="324"/>
      <c r="C11" s="324"/>
      <c r="D11" s="324"/>
      <c r="E11" s="325"/>
      <c r="F11" s="325"/>
      <c r="G11" s="326"/>
      <c r="H11" s="328"/>
    </row>
    <row r="12" spans="1:8" ht="21.75" customHeight="1">
      <c r="A12" s="323"/>
      <c r="B12" s="324"/>
      <c r="C12" s="324"/>
      <c r="D12" s="324"/>
      <c r="E12" s="325"/>
      <c r="F12" s="325"/>
      <c r="G12" s="326"/>
      <c r="H12" s="328"/>
    </row>
    <row r="13" spans="1:8" ht="21.75" customHeight="1">
      <c r="A13" s="323"/>
      <c r="B13" s="324"/>
      <c r="C13" s="324"/>
      <c r="D13" s="324"/>
      <c r="E13" s="325"/>
      <c r="F13" s="325"/>
      <c r="G13" s="326"/>
      <c r="H13" s="328"/>
    </row>
    <row r="14" spans="1:8" ht="21.75" customHeight="1">
      <c r="A14" s="323"/>
      <c r="B14" s="324"/>
      <c r="C14" s="324"/>
      <c r="D14" s="324"/>
      <c r="E14" s="325"/>
      <c r="F14" s="325"/>
      <c r="G14" s="326"/>
      <c r="H14" s="328"/>
    </row>
    <row r="15" spans="1:8" ht="21.75" customHeight="1">
      <c r="A15" s="323"/>
      <c r="B15" s="324"/>
      <c r="C15" s="324"/>
      <c r="D15" s="324"/>
      <c r="E15" s="325"/>
      <c r="F15" s="325"/>
      <c r="G15" s="326"/>
      <c r="H15" s="328"/>
    </row>
    <row r="16" spans="1:8" ht="21.75" customHeight="1">
      <c r="A16" s="323"/>
      <c r="B16" s="324"/>
      <c r="C16" s="324"/>
      <c r="D16" s="324"/>
      <c r="E16" s="325"/>
      <c r="F16" s="325"/>
      <c r="G16" s="326"/>
      <c r="H16" s="328"/>
    </row>
    <row r="17" spans="1:8" ht="21.75" customHeight="1">
      <c r="A17" s="329"/>
      <c r="B17" s="330"/>
      <c r="C17" s="330"/>
      <c r="D17" s="330"/>
      <c r="E17" s="331"/>
      <c r="F17" s="331"/>
      <c r="G17" s="332"/>
      <c r="H17" s="333"/>
    </row>
    <row r="18" spans="1:8" ht="21.75" customHeight="1" thickBot="1">
      <c r="A18" s="1071" t="s">
        <v>71</v>
      </c>
      <c r="B18" s="1072"/>
      <c r="C18" s="1072"/>
      <c r="D18" s="1073"/>
      <c r="E18" s="433">
        <f>SUM(E9:E17)</f>
        <v>0</v>
      </c>
      <c r="F18" s="434">
        <f>SUM(F9:F17)</f>
        <v>0</v>
      </c>
      <c r="G18" s="435">
        <f>SUM(G9:G17)</f>
        <v>0</v>
      </c>
      <c r="H18" s="436">
        <f>SUM(H9:H17)</f>
        <v>0</v>
      </c>
    </row>
    <row r="19" spans="1:8" ht="19.5" customHeight="1">
      <c r="A19" s="79" t="s">
        <v>17</v>
      </c>
      <c r="B19" s="1074" t="s">
        <v>72</v>
      </c>
      <c r="C19" s="1074"/>
      <c r="D19" s="1074"/>
      <c r="E19" s="1074"/>
      <c r="F19" s="1074"/>
      <c r="G19" s="1074"/>
      <c r="H19" s="1074"/>
    </row>
    <row r="20" spans="1:8" ht="19.5" customHeight="1">
      <c r="A20" s="80"/>
      <c r="B20" s="1075"/>
      <c r="C20" s="1075"/>
      <c r="D20" s="1075"/>
      <c r="E20" s="1075"/>
      <c r="F20" s="1075"/>
      <c r="G20" s="1075"/>
      <c r="H20" s="1075"/>
    </row>
    <row r="21" spans="1:8" ht="18" customHeight="1">
      <c r="A21" s="81"/>
      <c r="B21" s="1067"/>
      <c r="C21" s="1067"/>
      <c r="D21" s="1067"/>
      <c r="E21" s="1067"/>
      <c r="F21" s="1067"/>
      <c r="G21" s="1067"/>
      <c r="H21" s="1067"/>
    </row>
  </sheetData>
  <sheetProtection insertColumns="0" insertRows="0"/>
  <mergeCells count="11">
    <mergeCell ref="B21:H21"/>
    <mergeCell ref="E2:H2"/>
    <mergeCell ref="A18:D18"/>
    <mergeCell ref="B19:H20"/>
    <mergeCell ref="A4:H4"/>
    <mergeCell ref="A6:A7"/>
    <mergeCell ref="B6:B7"/>
    <mergeCell ref="C6:C7"/>
    <mergeCell ref="D6:D7"/>
    <mergeCell ref="E6:F6"/>
    <mergeCell ref="G6:H6"/>
  </mergeCells>
  <phoneticPr fontId="4"/>
  <conditionalFormatting sqref="A8:H17">
    <cfRule type="containsBlanks" dxfId="20" priority="1">
      <formula>LEN(TRIM(A8))=0</formula>
    </cfRule>
  </conditionalFormatting>
  <pageMargins left="0.70866141732283472" right="0.70866141732283472" top="0.74803149606299213" bottom="0.74803149606299213" header="0.31496062992125984" footer="0.31496062992125984"/>
  <pageSetup paperSize="9" orientation="landscape" r:id="rId1"/>
  <ignoredErrors>
    <ignoredError sqref="E1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8B9C6-636A-4972-8B0B-3DDCEE23176C}">
  <sheetPr>
    <tabColor rgb="FF92D050"/>
    <pageSetUpPr fitToPage="1"/>
  </sheetPr>
  <dimension ref="B1:F76"/>
  <sheetViews>
    <sheetView showGridLines="0" view="pageBreakPreview" topLeftCell="B1" zoomScale="69" zoomScaleNormal="80" zoomScaleSheetLayoutView="62" workbookViewId="0">
      <selection activeCell="F32" sqref="F32:F35"/>
    </sheetView>
  </sheetViews>
  <sheetFormatPr defaultRowHeight="13.2"/>
  <cols>
    <col min="1" max="2" width="2.77734375" customWidth="1"/>
    <col min="3" max="3" width="20.77734375" customWidth="1"/>
    <col min="4" max="4" width="16.44140625" customWidth="1"/>
    <col min="5" max="5" width="11" customWidth="1"/>
    <col min="6" max="6" width="82.21875" customWidth="1"/>
  </cols>
  <sheetData>
    <row r="1" spans="2:6" ht="21">
      <c r="B1" s="473" t="s">
        <v>454</v>
      </c>
      <c r="C1" s="220"/>
      <c r="D1" s="474"/>
      <c r="E1" s="475"/>
      <c r="F1" s="474"/>
    </row>
    <row r="2" spans="2:6">
      <c r="B2" s="474"/>
      <c r="C2" s="474"/>
      <c r="D2" s="474"/>
      <c r="E2" s="475"/>
      <c r="F2" s="474"/>
    </row>
    <row r="3" spans="2:6" s="214" customFormat="1" ht="19.95" customHeight="1">
      <c r="B3" s="214" t="s">
        <v>455</v>
      </c>
      <c r="E3" s="525"/>
    </row>
    <row r="4" spans="2:6">
      <c r="B4" s="703" t="s">
        <v>329</v>
      </c>
      <c r="C4" s="703"/>
      <c r="D4" s="704"/>
      <c r="E4" s="569" t="s">
        <v>330</v>
      </c>
      <c r="F4" s="570" t="s">
        <v>331</v>
      </c>
    </row>
    <row r="5" spans="2:6" ht="19.95" customHeight="1">
      <c r="B5" s="578" t="s">
        <v>591</v>
      </c>
      <c r="C5" s="579"/>
      <c r="D5" s="579"/>
      <c r="E5" s="579"/>
      <c r="F5" s="580"/>
    </row>
    <row r="6" spans="2:6" ht="40.049999999999997" customHeight="1">
      <c r="B6" s="696" t="s">
        <v>654</v>
      </c>
      <c r="C6" s="697"/>
      <c r="D6" s="697"/>
      <c r="E6" s="476" t="s">
        <v>391</v>
      </c>
      <c r="F6" s="567" t="s">
        <v>388</v>
      </c>
    </row>
    <row r="7" spans="2:6" ht="40.049999999999997" customHeight="1">
      <c r="B7" s="1086" t="s">
        <v>570</v>
      </c>
      <c r="C7" s="679"/>
      <c r="D7" s="683"/>
      <c r="E7" s="477" t="s">
        <v>356</v>
      </c>
      <c r="F7" s="478" t="s">
        <v>592</v>
      </c>
    </row>
    <row r="8" spans="2:6" ht="40.049999999999997" customHeight="1">
      <c r="B8" s="526"/>
      <c r="C8" s="678" t="s">
        <v>456</v>
      </c>
      <c r="D8" s="679"/>
      <c r="E8" s="477" t="s">
        <v>356</v>
      </c>
      <c r="F8" s="478" t="s">
        <v>572</v>
      </c>
    </row>
    <row r="9" spans="2:6" ht="19.95" customHeight="1">
      <c r="B9" s="527" t="s">
        <v>655</v>
      </c>
      <c r="C9" s="528"/>
      <c r="D9" s="528"/>
      <c r="E9" s="529"/>
      <c r="F9" s="530"/>
    </row>
    <row r="10" spans="2:6" ht="62.25" customHeight="1">
      <c r="B10" s="566"/>
      <c r="C10" s="678" t="s">
        <v>390</v>
      </c>
      <c r="D10" s="684"/>
      <c r="E10" s="502" t="s">
        <v>356</v>
      </c>
      <c r="F10" s="478" t="s">
        <v>672</v>
      </c>
    </row>
    <row r="11" spans="2:6" ht="40.049999999999997" customHeight="1">
      <c r="B11" s="526"/>
      <c r="C11" s="678" t="s">
        <v>457</v>
      </c>
      <c r="D11" s="679"/>
      <c r="E11" s="502" t="s">
        <v>368</v>
      </c>
      <c r="F11" s="478" t="s">
        <v>573</v>
      </c>
    </row>
    <row r="12" spans="2:6" ht="19.95" customHeight="1">
      <c r="B12" s="527" t="s">
        <v>393</v>
      </c>
      <c r="C12" s="531"/>
      <c r="D12" s="531"/>
      <c r="E12" s="505"/>
      <c r="F12" s="532"/>
    </row>
    <row r="13" spans="2:6" ht="40.049999999999997" customHeight="1">
      <c r="B13" s="492"/>
      <c r="C13" s="682" t="s">
        <v>458</v>
      </c>
      <c r="D13" s="683"/>
      <c r="E13" s="502" t="s">
        <v>359</v>
      </c>
      <c r="F13" s="478" t="s">
        <v>656</v>
      </c>
    </row>
    <row r="14" spans="2:6" ht="49.95" customHeight="1">
      <c r="B14" s="533"/>
      <c r="C14" s="680" t="s">
        <v>396</v>
      </c>
      <c r="D14" s="681"/>
      <c r="E14" s="495" t="s">
        <v>395</v>
      </c>
      <c r="F14" s="483" t="s">
        <v>593</v>
      </c>
    </row>
    <row r="15" spans="2:6" s="214" customFormat="1" ht="19.95" customHeight="1">
      <c r="B15" s="581" t="s">
        <v>459</v>
      </c>
      <c r="C15" s="582"/>
      <c r="D15" s="582"/>
      <c r="E15" s="583"/>
      <c r="F15" s="584"/>
    </row>
    <row r="16" spans="2:6" ht="56.4" customHeight="1">
      <c r="B16" s="771" t="s">
        <v>398</v>
      </c>
      <c r="C16" s="772"/>
      <c r="D16" s="697"/>
      <c r="E16" s="476" t="s">
        <v>356</v>
      </c>
      <c r="F16" s="567" t="s">
        <v>460</v>
      </c>
    </row>
    <row r="17" spans="2:6" ht="19.95" customHeight="1">
      <c r="B17" s="566"/>
      <c r="C17" s="534" t="s">
        <v>211</v>
      </c>
      <c r="D17" s="505"/>
      <c r="E17" s="502" t="s">
        <v>356</v>
      </c>
      <c r="F17" s="478" t="s">
        <v>461</v>
      </c>
    </row>
    <row r="18" spans="2:6" ht="19.95" customHeight="1">
      <c r="B18" s="563"/>
      <c r="C18" s="557" t="s">
        <v>212</v>
      </c>
      <c r="D18" s="556"/>
      <c r="E18" s="502" t="s">
        <v>356</v>
      </c>
      <c r="F18" s="478" t="s">
        <v>462</v>
      </c>
    </row>
    <row r="19" spans="2:6" ht="40.049999999999997" customHeight="1">
      <c r="B19" s="1102" t="s">
        <v>400</v>
      </c>
      <c r="C19" s="1103"/>
      <c r="D19" s="1104"/>
      <c r="E19" s="662" t="s">
        <v>356</v>
      </c>
      <c r="F19" s="663" t="s">
        <v>625</v>
      </c>
    </row>
    <row r="20" spans="2:6" ht="40.049999999999997" customHeight="1">
      <c r="B20" s="702" t="s">
        <v>402</v>
      </c>
      <c r="C20" s="788"/>
      <c r="D20" s="788"/>
      <c r="E20" s="495" t="s">
        <v>368</v>
      </c>
      <c r="F20" s="483" t="s">
        <v>576</v>
      </c>
    </row>
    <row r="21" spans="2:6" s="214" customFormat="1" ht="19.95" customHeight="1">
      <c r="B21" s="581" t="s">
        <v>463</v>
      </c>
      <c r="C21" s="582"/>
      <c r="D21" s="582"/>
      <c r="E21" s="583"/>
      <c r="F21" s="584"/>
    </row>
    <row r="22" spans="2:6" ht="40.049999999999997" customHeight="1">
      <c r="B22" s="771" t="s">
        <v>657</v>
      </c>
      <c r="C22" s="772"/>
      <c r="D22" s="697"/>
      <c r="E22" s="476" t="s">
        <v>391</v>
      </c>
      <c r="F22" s="1098" t="s">
        <v>465</v>
      </c>
    </row>
    <row r="23" spans="2:6" ht="40.049999999999997" customHeight="1">
      <c r="B23" s="698" t="s">
        <v>658</v>
      </c>
      <c r="C23" s="679"/>
      <c r="D23" s="683"/>
      <c r="E23" s="502" t="s">
        <v>356</v>
      </c>
      <c r="F23" s="1098"/>
    </row>
    <row r="24" spans="2:6" ht="79.5" customHeight="1">
      <c r="B24" s="706" t="s">
        <v>466</v>
      </c>
      <c r="C24" s="706"/>
      <c r="D24" s="698"/>
      <c r="E24" s="502" t="s">
        <v>467</v>
      </c>
      <c r="F24" s="478" t="s">
        <v>594</v>
      </c>
    </row>
    <row r="25" spans="2:6" ht="46.5" customHeight="1">
      <c r="B25" s="1099" t="s">
        <v>595</v>
      </c>
      <c r="C25" s="1100"/>
      <c r="D25" s="1101"/>
      <c r="E25" s="502" t="s">
        <v>468</v>
      </c>
      <c r="F25" s="478" t="s">
        <v>469</v>
      </c>
    </row>
    <row r="26" spans="2:6" ht="30" customHeight="1">
      <c r="B26" s="706" t="s">
        <v>659</v>
      </c>
      <c r="C26" s="706"/>
      <c r="D26" s="698"/>
      <c r="E26" s="502" t="s">
        <v>356</v>
      </c>
      <c r="F26" s="535" t="s">
        <v>470</v>
      </c>
    </row>
    <row r="27" spans="2:6" ht="255.6" customHeight="1">
      <c r="B27" s="706" t="s">
        <v>596</v>
      </c>
      <c r="C27" s="706"/>
      <c r="D27" s="698"/>
      <c r="E27" s="502" t="s">
        <v>356</v>
      </c>
      <c r="F27" s="478" t="s">
        <v>597</v>
      </c>
    </row>
    <row r="28" spans="2:6" ht="84" customHeight="1">
      <c r="B28" s="706" t="s">
        <v>471</v>
      </c>
      <c r="C28" s="706"/>
      <c r="D28" s="698"/>
      <c r="E28" s="502" t="s">
        <v>356</v>
      </c>
      <c r="F28" s="478" t="s">
        <v>598</v>
      </c>
    </row>
    <row r="29" spans="2:6" ht="66.75" customHeight="1">
      <c r="B29" s="698" t="s">
        <v>599</v>
      </c>
      <c r="C29" s="679"/>
      <c r="D29" s="679"/>
      <c r="E29" s="502" t="s">
        <v>356</v>
      </c>
      <c r="F29" s="478" t="s">
        <v>600</v>
      </c>
    </row>
    <row r="30" spans="2:6" ht="45" customHeight="1">
      <c r="B30" s="701" t="s">
        <v>601</v>
      </c>
      <c r="C30" s="701"/>
      <c r="D30" s="699"/>
      <c r="E30" s="495" t="s">
        <v>356</v>
      </c>
      <c r="F30" s="483" t="s">
        <v>472</v>
      </c>
    </row>
    <row r="31" spans="2:6" s="214" customFormat="1" ht="19.95" customHeight="1">
      <c r="B31" s="581" t="s">
        <v>473</v>
      </c>
      <c r="C31" s="582"/>
      <c r="D31" s="582"/>
      <c r="E31" s="583"/>
      <c r="F31" s="584"/>
    </row>
    <row r="32" spans="2:6" ht="19.95" customHeight="1">
      <c r="B32" s="1091" t="s">
        <v>412</v>
      </c>
      <c r="C32" s="1091"/>
      <c r="D32" s="1088"/>
      <c r="E32" s="517" t="s">
        <v>356</v>
      </c>
      <c r="F32" s="773" t="s">
        <v>474</v>
      </c>
    </row>
    <row r="33" spans="2:6" ht="19.95" customHeight="1">
      <c r="B33" s="706" t="s">
        <v>414</v>
      </c>
      <c r="C33" s="706"/>
      <c r="D33" s="698"/>
      <c r="E33" s="502" t="s">
        <v>356</v>
      </c>
      <c r="F33" s="773"/>
    </row>
    <row r="34" spans="2:6" ht="19.95" customHeight="1">
      <c r="B34" s="706" t="s">
        <v>415</v>
      </c>
      <c r="C34" s="706"/>
      <c r="D34" s="698"/>
      <c r="E34" s="502" t="s">
        <v>356</v>
      </c>
      <c r="F34" s="773"/>
    </row>
    <row r="35" spans="2:6" ht="19.95" customHeight="1">
      <c r="B35" s="1096" t="s">
        <v>416</v>
      </c>
      <c r="C35" s="1096"/>
      <c r="D35" s="1097"/>
      <c r="E35" s="508" t="s">
        <v>356</v>
      </c>
      <c r="F35" s="787"/>
    </row>
    <row r="36" spans="2:6" s="214" customFormat="1" ht="19.95" customHeight="1">
      <c r="B36" s="581" t="s">
        <v>475</v>
      </c>
      <c r="C36" s="582"/>
      <c r="D36" s="582"/>
      <c r="E36" s="583"/>
      <c r="F36" s="584"/>
    </row>
    <row r="37" spans="2:6" ht="132.6" customHeight="1">
      <c r="B37" s="1092" t="s">
        <v>476</v>
      </c>
      <c r="C37" s="1092"/>
      <c r="D37" s="1093"/>
      <c r="E37" s="644" t="s">
        <v>356</v>
      </c>
      <c r="F37" s="645" t="s">
        <v>477</v>
      </c>
    </row>
    <row r="38" spans="2:6" ht="30" customHeight="1">
      <c r="B38" s="526"/>
      <c r="C38" s="678" t="s">
        <v>478</v>
      </c>
      <c r="D38" s="679"/>
      <c r="E38" s="502" t="s">
        <v>359</v>
      </c>
      <c r="F38" s="478" t="s">
        <v>479</v>
      </c>
    </row>
    <row r="39" spans="2:6" ht="19.95" customHeight="1">
      <c r="B39" s="1094" t="s">
        <v>421</v>
      </c>
      <c r="C39" s="1095"/>
      <c r="D39" s="1095"/>
      <c r="E39" s="536"/>
      <c r="F39" s="478"/>
    </row>
    <row r="40" spans="2:6" ht="40.049999999999997" customHeight="1">
      <c r="B40" s="566"/>
      <c r="C40" s="678" t="s">
        <v>390</v>
      </c>
      <c r="D40" s="679"/>
      <c r="E40" s="502" t="s">
        <v>391</v>
      </c>
      <c r="F40" s="478" t="s">
        <v>422</v>
      </c>
    </row>
    <row r="41" spans="2:6" ht="40.049999999999997" customHeight="1">
      <c r="B41" s="526"/>
      <c r="C41" s="678" t="s">
        <v>457</v>
      </c>
      <c r="D41" s="679"/>
      <c r="E41" s="502" t="s">
        <v>368</v>
      </c>
      <c r="F41" s="478" t="s">
        <v>602</v>
      </c>
    </row>
    <row r="42" spans="2:6" ht="63.75" customHeight="1">
      <c r="B42" s="1090" t="s">
        <v>480</v>
      </c>
      <c r="C42" s="706"/>
      <c r="D42" s="698"/>
      <c r="E42" s="502" t="s">
        <v>359</v>
      </c>
      <c r="F42" s="478" t="s">
        <v>660</v>
      </c>
    </row>
    <row r="43" spans="2:6" ht="89.4" customHeight="1">
      <c r="B43" s="1087" t="s">
        <v>481</v>
      </c>
      <c r="C43" s="681"/>
      <c r="D43" s="785"/>
      <c r="E43" s="508" t="s">
        <v>368</v>
      </c>
      <c r="F43" s="486" t="s">
        <v>604</v>
      </c>
    </row>
    <row r="44" spans="2:6" ht="19.95" customHeight="1">
      <c r="B44" s="560"/>
      <c r="C44" s="560"/>
      <c r="D44" s="560"/>
      <c r="E44" s="510"/>
      <c r="F44" s="537"/>
    </row>
    <row r="45" spans="2:6" s="214" customFormat="1" ht="19.95" customHeight="1">
      <c r="B45" s="214" t="s">
        <v>482</v>
      </c>
      <c r="E45" s="525"/>
    </row>
    <row r="46" spans="2:6">
      <c r="B46" s="703" t="s">
        <v>329</v>
      </c>
      <c r="C46" s="703"/>
      <c r="D46" s="704"/>
      <c r="E46" s="569" t="s">
        <v>330</v>
      </c>
      <c r="F46" s="570" t="s">
        <v>331</v>
      </c>
    </row>
    <row r="47" spans="2:6" ht="19.95" customHeight="1">
      <c r="B47" s="578" t="s">
        <v>483</v>
      </c>
      <c r="C47" s="579"/>
      <c r="D47" s="579"/>
      <c r="E47" s="579"/>
      <c r="F47" s="580"/>
    </row>
    <row r="48" spans="2:6" ht="40.049999999999997" customHeight="1">
      <c r="B48" s="1088" t="s">
        <v>425</v>
      </c>
      <c r="C48" s="1089"/>
      <c r="D48" s="1089"/>
      <c r="E48" s="517" t="s">
        <v>333</v>
      </c>
      <c r="F48" s="565" t="s">
        <v>484</v>
      </c>
    </row>
    <row r="49" spans="2:6" ht="49.95" customHeight="1">
      <c r="B49" s="698" t="s">
        <v>485</v>
      </c>
      <c r="C49" s="679"/>
      <c r="D49" s="679"/>
      <c r="E49" s="502" t="s">
        <v>333</v>
      </c>
      <c r="F49" s="478" t="s">
        <v>605</v>
      </c>
    </row>
    <row r="50" spans="2:6" ht="40.049999999999997" customHeight="1">
      <c r="B50" s="771" t="s">
        <v>427</v>
      </c>
      <c r="C50" s="772"/>
      <c r="D50" s="772"/>
      <c r="E50" s="476" t="s">
        <v>333</v>
      </c>
      <c r="F50" s="567" t="s">
        <v>486</v>
      </c>
    </row>
    <row r="51" spans="2:6" ht="40.049999999999997" customHeight="1">
      <c r="B51" s="698" t="s">
        <v>653</v>
      </c>
      <c r="C51" s="679"/>
      <c r="D51" s="679"/>
      <c r="E51" s="502" t="s">
        <v>333</v>
      </c>
      <c r="F51" s="518" t="s">
        <v>487</v>
      </c>
    </row>
    <row r="52" spans="2:6" ht="40.049999999999997" customHeight="1">
      <c r="B52" s="1086" t="s">
        <v>488</v>
      </c>
      <c r="C52" s="679"/>
      <c r="D52" s="679"/>
      <c r="E52" s="502" t="s">
        <v>333</v>
      </c>
      <c r="F52" s="478" t="s">
        <v>489</v>
      </c>
    </row>
    <row r="53" spans="2:6" ht="49.95" customHeight="1">
      <c r="B53" s="526"/>
      <c r="C53" s="678" t="s">
        <v>490</v>
      </c>
      <c r="D53" s="679"/>
      <c r="E53" s="502" t="s">
        <v>368</v>
      </c>
      <c r="F53" s="478" t="s">
        <v>606</v>
      </c>
    </row>
    <row r="54" spans="2:6" ht="40.049999999999997" customHeight="1">
      <c r="B54" s="698" t="s">
        <v>491</v>
      </c>
      <c r="C54" s="679"/>
      <c r="D54" s="679"/>
      <c r="E54" s="502" t="s">
        <v>356</v>
      </c>
      <c r="F54" s="478" t="s">
        <v>492</v>
      </c>
    </row>
    <row r="55" spans="2:6" ht="40.049999999999997" customHeight="1">
      <c r="B55" s="698" t="s">
        <v>493</v>
      </c>
      <c r="C55" s="679"/>
      <c r="D55" s="679"/>
      <c r="E55" s="502" t="s">
        <v>356</v>
      </c>
      <c r="F55" s="538" t="s">
        <v>494</v>
      </c>
    </row>
    <row r="56" spans="2:6" ht="40.049999999999997" customHeight="1">
      <c r="B56" s="779" t="s">
        <v>495</v>
      </c>
      <c r="C56" s="780"/>
      <c r="D56" s="780"/>
      <c r="E56" s="495" t="s">
        <v>356</v>
      </c>
      <c r="F56" s="567" t="s">
        <v>496</v>
      </c>
    </row>
    <row r="57" spans="2:6" ht="19.95" customHeight="1">
      <c r="B57" s="578" t="s">
        <v>497</v>
      </c>
      <c r="C57" s="579"/>
      <c r="D57" s="579"/>
      <c r="E57" s="579"/>
      <c r="F57" s="580"/>
    </row>
    <row r="58" spans="2:6" ht="40.049999999999997" customHeight="1">
      <c r="B58" s="771" t="s">
        <v>425</v>
      </c>
      <c r="C58" s="772"/>
      <c r="D58" s="772"/>
      <c r="E58" s="476" t="s">
        <v>333</v>
      </c>
      <c r="F58" s="564" t="s">
        <v>498</v>
      </c>
    </row>
    <row r="59" spans="2:6" ht="49.95" customHeight="1">
      <c r="B59" s="698" t="s">
        <v>485</v>
      </c>
      <c r="C59" s="679"/>
      <c r="D59" s="679"/>
      <c r="E59" s="502" t="s">
        <v>333</v>
      </c>
      <c r="F59" s="478" t="s">
        <v>605</v>
      </c>
    </row>
    <row r="60" spans="2:6" ht="40.049999999999997" customHeight="1">
      <c r="B60" s="698" t="s">
        <v>427</v>
      </c>
      <c r="C60" s="679"/>
      <c r="D60" s="679"/>
      <c r="E60" s="502" t="s">
        <v>333</v>
      </c>
      <c r="F60" s="478" t="s">
        <v>499</v>
      </c>
    </row>
    <row r="61" spans="2:6" ht="40.049999999999997" customHeight="1">
      <c r="B61" s="698" t="s">
        <v>653</v>
      </c>
      <c r="C61" s="679"/>
      <c r="D61" s="679"/>
      <c r="E61" s="502" t="s">
        <v>333</v>
      </c>
      <c r="F61" s="518" t="s">
        <v>487</v>
      </c>
    </row>
    <row r="62" spans="2:6" ht="40.049999999999997" customHeight="1">
      <c r="B62" s="1086" t="s">
        <v>488</v>
      </c>
      <c r="C62" s="679"/>
      <c r="D62" s="679"/>
      <c r="E62" s="502" t="s">
        <v>333</v>
      </c>
      <c r="F62" s="478" t="s">
        <v>489</v>
      </c>
    </row>
    <row r="63" spans="2:6" ht="49.95" customHeight="1">
      <c r="B63" s="526"/>
      <c r="C63" s="679" t="s">
        <v>500</v>
      </c>
      <c r="D63" s="679"/>
      <c r="E63" s="502" t="s">
        <v>368</v>
      </c>
      <c r="F63" s="478" t="s">
        <v>606</v>
      </c>
    </row>
    <row r="64" spans="2:6" ht="40.049999999999997" customHeight="1">
      <c r="B64" s="698" t="s">
        <v>491</v>
      </c>
      <c r="C64" s="679"/>
      <c r="D64" s="679"/>
      <c r="E64" s="502" t="s">
        <v>356</v>
      </c>
      <c r="F64" s="478" t="s">
        <v>501</v>
      </c>
    </row>
    <row r="65" spans="2:6" ht="40.049999999999997" customHeight="1">
      <c r="B65" s="698" t="s">
        <v>493</v>
      </c>
      <c r="C65" s="679"/>
      <c r="D65" s="679"/>
      <c r="E65" s="502" t="s">
        <v>356</v>
      </c>
      <c r="F65" s="539" t="s">
        <v>502</v>
      </c>
    </row>
    <row r="66" spans="2:6" ht="40.049999999999997" customHeight="1">
      <c r="B66" s="1084" t="s">
        <v>495</v>
      </c>
      <c r="C66" s="1085"/>
      <c r="D66" s="1085"/>
      <c r="E66" s="495" t="s">
        <v>356</v>
      </c>
      <c r="F66" s="483" t="s">
        <v>496</v>
      </c>
    </row>
    <row r="67" spans="2:6" ht="19.95" customHeight="1">
      <c r="B67" s="560"/>
      <c r="C67" s="560"/>
      <c r="D67" s="560"/>
      <c r="E67" s="510"/>
      <c r="F67" s="537"/>
    </row>
    <row r="68" spans="2:6" s="214" customFormat="1" ht="19.95" customHeight="1">
      <c r="B68" s="523" t="s">
        <v>503</v>
      </c>
      <c r="C68" s="540"/>
      <c r="D68" s="540"/>
      <c r="E68" s="541"/>
      <c r="F68" s="511"/>
    </row>
    <row r="69" spans="2:6">
      <c r="B69" s="703" t="s">
        <v>329</v>
      </c>
      <c r="C69" s="703"/>
      <c r="D69" s="704"/>
      <c r="E69" s="569" t="s">
        <v>330</v>
      </c>
      <c r="F69" s="570" t="s">
        <v>331</v>
      </c>
    </row>
    <row r="70" spans="2:6" ht="40.049999999999997" customHeight="1">
      <c r="B70" s="689" t="s">
        <v>445</v>
      </c>
      <c r="C70" s="689"/>
      <c r="D70" s="676"/>
      <c r="E70" s="509" t="s">
        <v>368</v>
      </c>
      <c r="F70" s="501" t="s">
        <v>446</v>
      </c>
    </row>
    <row r="71" spans="2:6" ht="40.049999999999997" customHeight="1">
      <c r="B71" s="706" t="s">
        <v>447</v>
      </c>
      <c r="C71" s="706"/>
      <c r="D71" s="698"/>
      <c r="E71" s="502" t="s">
        <v>368</v>
      </c>
      <c r="F71" s="535" t="s">
        <v>448</v>
      </c>
    </row>
    <row r="72" spans="2:6" ht="40.049999999999997" customHeight="1">
      <c r="B72" s="706" t="s">
        <v>332</v>
      </c>
      <c r="C72" s="706"/>
      <c r="D72" s="698"/>
      <c r="E72" s="502" t="s">
        <v>368</v>
      </c>
      <c r="F72" s="478" t="s">
        <v>449</v>
      </c>
    </row>
    <row r="73" spans="2:6" ht="40.049999999999997" customHeight="1">
      <c r="B73" s="706" t="s">
        <v>450</v>
      </c>
      <c r="C73" s="706"/>
      <c r="D73" s="698"/>
      <c r="E73" s="502" t="s">
        <v>368</v>
      </c>
      <c r="F73" s="478" t="s">
        <v>588</v>
      </c>
    </row>
    <row r="74" spans="2:6" ht="49.95" customHeight="1">
      <c r="B74" s="706" t="s">
        <v>451</v>
      </c>
      <c r="C74" s="706"/>
      <c r="D74" s="698"/>
      <c r="E74" s="502" t="s">
        <v>368</v>
      </c>
      <c r="F74" s="478" t="s">
        <v>607</v>
      </c>
    </row>
    <row r="75" spans="2:6" ht="40.049999999999997" customHeight="1">
      <c r="B75" s="706" t="s">
        <v>452</v>
      </c>
      <c r="C75" s="706"/>
      <c r="D75" s="698"/>
      <c r="E75" s="502" t="s">
        <v>368</v>
      </c>
      <c r="F75" s="478" t="s">
        <v>453</v>
      </c>
    </row>
    <row r="76" spans="2:6" ht="49.95" customHeight="1">
      <c r="B76" s="701" t="s">
        <v>451</v>
      </c>
      <c r="C76" s="701"/>
      <c r="D76" s="699"/>
      <c r="E76" s="495" t="s">
        <v>368</v>
      </c>
      <c r="F76" s="483" t="s">
        <v>608</v>
      </c>
    </row>
  </sheetData>
  <mergeCells count="60">
    <mergeCell ref="C11:D11"/>
    <mergeCell ref="B4:D4"/>
    <mergeCell ref="B6:D6"/>
    <mergeCell ref="B7:D7"/>
    <mergeCell ref="C8:D8"/>
    <mergeCell ref="C10:D10"/>
    <mergeCell ref="C13:D13"/>
    <mergeCell ref="C14:D14"/>
    <mergeCell ref="B16:D16"/>
    <mergeCell ref="B19:D19"/>
    <mergeCell ref="B20:D20"/>
    <mergeCell ref="F32:F35"/>
    <mergeCell ref="B33:D33"/>
    <mergeCell ref="B34:D34"/>
    <mergeCell ref="B35:D35"/>
    <mergeCell ref="F22:F23"/>
    <mergeCell ref="B23:D23"/>
    <mergeCell ref="B24:D24"/>
    <mergeCell ref="B25:D25"/>
    <mergeCell ref="B26:D26"/>
    <mergeCell ref="B27:D27"/>
    <mergeCell ref="B22:D22"/>
    <mergeCell ref="B42:D42"/>
    <mergeCell ref="B28:D28"/>
    <mergeCell ref="B29:D29"/>
    <mergeCell ref="B30:D30"/>
    <mergeCell ref="B32:D32"/>
    <mergeCell ref="B37:D37"/>
    <mergeCell ref="C38:D38"/>
    <mergeCell ref="B39:D39"/>
    <mergeCell ref="C40:D40"/>
    <mergeCell ref="C41:D41"/>
    <mergeCell ref="B55:D55"/>
    <mergeCell ref="B43:D43"/>
    <mergeCell ref="B46:D46"/>
    <mergeCell ref="B48:D48"/>
    <mergeCell ref="B49:D49"/>
    <mergeCell ref="B50:D50"/>
    <mergeCell ref="B51:D51"/>
    <mergeCell ref="B52:D52"/>
    <mergeCell ref="C53:D53"/>
    <mergeCell ref="B54:D54"/>
    <mergeCell ref="B66:D66"/>
    <mergeCell ref="B56:D56"/>
    <mergeCell ref="B58:D58"/>
    <mergeCell ref="B59:D59"/>
    <mergeCell ref="B60:D60"/>
    <mergeCell ref="B61:D61"/>
    <mergeCell ref="B62:D62"/>
    <mergeCell ref="C63:D63"/>
    <mergeCell ref="B64:D64"/>
    <mergeCell ref="B65:D65"/>
    <mergeCell ref="B75:D75"/>
    <mergeCell ref="B76:D76"/>
    <mergeCell ref="B69:D69"/>
    <mergeCell ref="B70:D70"/>
    <mergeCell ref="B71:D71"/>
    <mergeCell ref="B72:D72"/>
    <mergeCell ref="B73:D73"/>
    <mergeCell ref="B74:D74"/>
  </mergeCells>
  <phoneticPr fontId="4"/>
  <conditionalFormatting sqref="E6:E76">
    <cfRule type="containsText" dxfId="19" priority="1" operator="containsText" text="選択入力">
      <formula>NOT(ISERROR(SEARCH("選択入力",E6)))</formula>
    </cfRule>
    <cfRule type="containsText" dxfId="18" priority="2" operator="containsText" text="該当入力">
      <formula>NOT(ISERROR(SEARCH("該当入力",E6)))</formula>
    </cfRule>
    <cfRule type="containsText" dxfId="17" priority="3" operator="containsText" text="入力必須">
      <formula>NOT(ISERROR(SEARCH("入力必須",E6)))</formula>
    </cfRule>
  </conditionalFormatting>
  <dataValidations count="2">
    <dataValidation type="list" allowBlank="1" showInputMessage="1" showErrorMessage="1" sqref="E7:E8" xr:uid="{E47D505D-4361-4336-B3D6-FF038DFEBA64}">
      <formula1>"入力必須,自動入力,選択入力,該当入力,自動入力及び入力必須"</formula1>
    </dataValidation>
    <dataValidation type="list" allowBlank="1" showInputMessage="1" showErrorMessage="1" sqref="E10:E11 E16:E20 E70:E76 E13:E14 E6 E32:E35 E37:E44 E22:E30 E58:E67 E48:E56" xr:uid="{420A4755-3100-4B25-8512-8ADB5D1B403D}">
      <formula1>"入力必須,自動入力,選択入力,該当入力"</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2" manualBreakCount="2">
    <brk id="27" max="5" man="1"/>
    <brk id="56"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99"/>
    <pageSetUpPr fitToPage="1"/>
  </sheetPr>
  <dimension ref="A1:AX68"/>
  <sheetViews>
    <sheetView showGridLines="0" view="pageBreakPreview" zoomScale="70" zoomScaleNormal="100" zoomScaleSheetLayoutView="70" workbookViewId="0">
      <selection activeCell="B2" sqref="B2:AI2"/>
    </sheetView>
  </sheetViews>
  <sheetFormatPr defaultColWidth="9" defaultRowHeight="18" customHeight="1"/>
  <cols>
    <col min="1" max="2" width="1.6640625" style="1" customWidth="1"/>
    <col min="3" max="3" width="3" style="1" customWidth="1"/>
    <col min="4" max="5" width="2.88671875" style="1" customWidth="1"/>
    <col min="6" max="16" width="3" style="1" customWidth="1"/>
    <col min="17" max="17" width="3.21875" style="1" customWidth="1"/>
    <col min="18" max="18" width="3" style="1" customWidth="1"/>
    <col min="19" max="19" width="3.77734375" style="1" customWidth="1"/>
    <col min="20" max="22" width="3" style="1" customWidth="1"/>
    <col min="23" max="23" width="3.77734375" style="1" customWidth="1"/>
    <col min="24" max="24" width="3" style="1" customWidth="1"/>
    <col min="25" max="34" width="3.21875" style="1" customWidth="1"/>
    <col min="35" max="35" width="3" style="1" customWidth="1"/>
    <col min="36" max="36" width="1.6640625" style="1" customWidth="1"/>
    <col min="37" max="37" width="3" style="1" customWidth="1"/>
    <col min="38" max="39" width="3" style="1" hidden="1" customWidth="1"/>
    <col min="40" max="45" width="3" style="1" customWidth="1"/>
    <col min="46" max="16384" width="9" style="1"/>
  </cols>
  <sheetData>
    <row r="1" spans="1:50" ht="18" customHeight="1">
      <c r="B1" s="19" t="s">
        <v>145</v>
      </c>
      <c r="AL1" s="1" t="s">
        <v>13</v>
      </c>
    </row>
    <row r="2" spans="1:50" ht="18" customHeight="1" thickBot="1">
      <c r="B2" s="864" t="s">
        <v>235</v>
      </c>
      <c r="C2" s="864"/>
      <c r="D2" s="864"/>
      <c r="E2" s="864"/>
      <c r="F2" s="864"/>
      <c r="G2" s="864"/>
      <c r="H2" s="864"/>
      <c r="I2" s="864"/>
      <c r="J2" s="864"/>
      <c r="K2" s="864"/>
      <c r="L2" s="864"/>
      <c r="M2" s="864"/>
      <c r="N2" s="864"/>
      <c r="O2" s="864"/>
      <c r="P2" s="864"/>
      <c r="Q2" s="864"/>
      <c r="R2" s="864"/>
      <c r="S2" s="864"/>
      <c r="T2" s="864"/>
      <c r="U2" s="864"/>
      <c r="V2" s="864"/>
      <c r="W2" s="864"/>
      <c r="X2" s="864"/>
      <c r="Y2" s="864"/>
      <c r="Z2" s="864"/>
      <c r="AA2" s="864"/>
      <c r="AB2" s="864"/>
      <c r="AC2" s="864"/>
      <c r="AD2" s="864"/>
      <c r="AE2" s="864"/>
      <c r="AF2" s="864"/>
      <c r="AG2" s="864"/>
      <c r="AH2" s="864"/>
      <c r="AI2" s="864"/>
    </row>
    <row r="3" spans="1:50" ht="18" customHeight="1" thickBot="1">
      <c r="A3" s="95"/>
      <c r="C3" s="593"/>
      <c r="D3" s="594"/>
      <c r="E3" s="595"/>
      <c r="F3" s="595"/>
      <c r="G3" s="595"/>
      <c r="H3" s="595"/>
      <c r="I3" s="595"/>
      <c r="J3" s="595"/>
      <c r="K3" s="596"/>
      <c r="L3" s="10"/>
      <c r="M3" s="10"/>
      <c r="N3" s="10"/>
      <c r="O3" s="10"/>
      <c r="P3" s="10"/>
      <c r="Q3" s="10"/>
      <c r="R3" s="10"/>
      <c r="S3" s="10"/>
      <c r="T3" s="10"/>
      <c r="U3" s="10"/>
      <c r="V3" s="10"/>
      <c r="W3" s="10"/>
      <c r="X3" s="10"/>
      <c r="Y3" s="10"/>
      <c r="Z3" s="10"/>
      <c r="AA3" s="10"/>
      <c r="AB3" s="10"/>
      <c r="AC3" s="10"/>
      <c r="AD3" s="10"/>
      <c r="AE3" s="10"/>
      <c r="AF3" s="2"/>
      <c r="AG3" s="2"/>
      <c r="AJ3" s="95"/>
      <c r="AK3" s="96"/>
    </row>
    <row r="4" spans="1:50" ht="18" customHeight="1">
      <c r="C4" s="597" t="s">
        <v>4</v>
      </c>
      <c r="D4" s="592"/>
      <c r="E4" s="587" t="s">
        <v>622</v>
      </c>
      <c r="F4" s="588"/>
      <c r="G4" s="588"/>
      <c r="H4" s="588"/>
      <c r="I4" s="588"/>
      <c r="J4" s="588"/>
      <c r="K4" s="598"/>
      <c r="L4" s="3"/>
      <c r="M4" s="3"/>
      <c r="N4" s="3"/>
      <c r="O4" s="3"/>
      <c r="P4" s="865" t="s">
        <v>0</v>
      </c>
      <c r="Q4" s="866"/>
      <c r="R4" s="866"/>
      <c r="S4" s="866"/>
      <c r="T4" s="866"/>
      <c r="U4" s="866"/>
      <c r="V4" s="867" t="s">
        <v>233</v>
      </c>
      <c r="W4" s="868"/>
      <c r="X4" s="868"/>
      <c r="Y4" s="868"/>
      <c r="Z4" s="868"/>
      <c r="AA4" s="868"/>
      <c r="AB4" s="868"/>
      <c r="AC4" s="868"/>
      <c r="AD4" s="868"/>
      <c r="AE4" s="868"/>
      <c r="AF4" s="868"/>
      <c r="AG4" s="868"/>
      <c r="AH4" s="869"/>
    </row>
    <row r="5" spans="1:50" ht="18" customHeight="1">
      <c r="C5" s="599"/>
      <c r="D5" s="589"/>
      <c r="E5" s="589"/>
      <c r="F5" s="589"/>
      <c r="G5" s="589"/>
      <c r="H5" s="589"/>
      <c r="I5" s="589"/>
      <c r="J5" s="589"/>
      <c r="K5" s="598"/>
      <c r="L5" s="3"/>
      <c r="M5" s="3"/>
      <c r="N5" s="3"/>
      <c r="O5" s="3"/>
      <c r="P5" s="870" t="s">
        <v>1</v>
      </c>
      <c r="Q5" s="871"/>
      <c r="R5" s="871"/>
      <c r="S5" s="871"/>
      <c r="T5" s="871"/>
      <c r="U5" s="871"/>
      <c r="V5" s="872">
        <f>事業者入力!D22</f>
        <v>0</v>
      </c>
      <c r="W5" s="873"/>
      <c r="X5" s="873"/>
      <c r="Y5" s="873"/>
      <c r="Z5" s="873"/>
      <c r="AA5" s="873"/>
      <c r="AB5" s="873"/>
      <c r="AC5" s="873"/>
      <c r="AD5" s="873"/>
      <c r="AE5" s="873"/>
      <c r="AF5" s="873"/>
      <c r="AG5" s="873"/>
      <c r="AH5" s="874"/>
      <c r="AP5" s="639"/>
      <c r="AQ5" s="639"/>
      <c r="AR5" s="639"/>
      <c r="AS5" s="639"/>
      <c r="AT5" s="639"/>
      <c r="AU5" s="639"/>
      <c r="AV5" s="639"/>
      <c r="AW5" s="639"/>
      <c r="AX5" s="639"/>
    </row>
    <row r="6" spans="1:50" ht="18" customHeight="1">
      <c r="C6" s="599"/>
      <c r="D6" s="672"/>
      <c r="E6" s="591" t="s">
        <v>623</v>
      </c>
      <c r="F6" s="588"/>
      <c r="G6" s="588"/>
      <c r="H6" s="588"/>
      <c r="I6" s="588"/>
      <c r="J6" s="588"/>
      <c r="K6" s="598"/>
      <c r="L6" s="3"/>
      <c r="M6" s="3"/>
      <c r="N6" s="3"/>
      <c r="O6" s="3"/>
      <c r="P6" s="870" t="s">
        <v>2</v>
      </c>
      <c r="Q6" s="871"/>
      <c r="R6" s="871"/>
      <c r="S6" s="871"/>
      <c r="T6" s="871"/>
      <c r="U6" s="871"/>
      <c r="V6" s="872">
        <f>事業者入力!C39</f>
        <v>0</v>
      </c>
      <c r="W6" s="873"/>
      <c r="X6" s="873"/>
      <c r="Y6" s="873"/>
      <c r="Z6" s="873"/>
      <c r="AA6" s="873"/>
      <c r="AB6" s="873"/>
      <c r="AC6" s="873"/>
      <c r="AD6" s="873"/>
      <c r="AE6" s="873"/>
      <c r="AF6" s="873"/>
      <c r="AG6" s="873"/>
      <c r="AH6" s="874"/>
      <c r="AP6" s="640"/>
      <c r="AQ6" s="589"/>
      <c r="AR6" s="587"/>
      <c r="AS6" s="588"/>
      <c r="AT6" s="588"/>
      <c r="AU6" s="588"/>
      <c r="AV6" s="588"/>
      <c r="AW6" s="588"/>
      <c r="AX6" s="588"/>
    </row>
    <row r="7" spans="1:50" ht="18" customHeight="1" thickBot="1">
      <c r="C7" s="599"/>
      <c r="D7" s="590"/>
      <c r="E7" s="588"/>
      <c r="F7" s="587" t="s">
        <v>624</v>
      </c>
      <c r="G7" s="588"/>
      <c r="H7" s="588"/>
      <c r="I7" s="588"/>
      <c r="J7" s="588"/>
      <c r="K7" s="598"/>
      <c r="L7" s="3"/>
      <c r="M7" s="3"/>
      <c r="N7" s="3"/>
      <c r="O7" s="3"/>
      <c r="P7" s="877" t="s">
        <v>3</v>
      </c>
      <c r="Q7" s="878"/>
      <c r="R7" s="878"/>
      <c r="S7" s="878"/>
      <c r="T7" s="878"/>
      <c r="U7" s="878"/>
      <c r="V7" s="555"/>
      <c r="W7" s="550"/>
      <c r="X7" s="550"/>
      <c r="Y7" s="550"/>
      <c r="Z7" s="550"/>
      <c r="AA7" s="550"/>
      <c r="AB7" s="550"/>
      <c r="AC7" s="550"/>
      <c r="AD7" s="550"/>
      <c r="AE7" s="550"/>
      <c r="AF7" s="550"/>
      <c r="AG7" s="550"/>
      <c r="AH7" s="551"/>
      <c r="AP7" s="589"/>
      <c r="AQ7" s="589"/>
      <c r="AR7" s="589"/>
      <c r="AS7" s="589"/>
      <c r="AT7" s="589"/>
      <c r="AU7" s="589"/>
      <c r="AV7" s="589"/>
      <c r="AW7" s="589"/>
      <c r="AX7" s="588"/>
    </row>
    <row r="8" spans="1:50" ht="9" customHeight="1" thickBot="1">
      <c r="C8" s="600"/>
      <c r="D8" s="601"/>
      <c r="E8" s="601"/>
      <c r="F8" s="601"/>
      <c r="G8" s="601"/>
      <c r="H8" s="601"/>
      <c r="I8" s="601"/>
      <c r="J8" s="601"/>
      <c r="K8" s="602"/>
      <c r="S8" s="67"/>
      <c r="T8" s="67"/>
      <c r="U8" s="67"/>
      <c r="V8" s="67"/>
      <c r="W8" s="67"/>
      <c r="X8" s="67"/>
      <c r="Y8" s="67"/>
      <c r="Z8" s="67"/>
      <c r="AP8" s="589"/>
      <c r="AQ8" s="641"/>
      <c r="AR8" s="587"/>
      <c r="AS8" s="588"/>
      <c r="AT8" s="588"/>
      <c r="AU8" s="588"/>
      <c r="AV8" s="588"/>
      <c r="AW8" s="588"/>
      <c r="AX8" s="588"/>
    </row>
    <row r="9" spans="1:50" ht="18" customHeight="1" thickBot="1">
      <c r="B9" s="1" t="s">
        <v>146</v>
      </c>
      <c r="AP9" s="589"/>
      <c r="AQ9" s="589"/>
      <c r="AR9" s="588"/>
      <c r="AS9" s="587"/>
      <c r="AT9" s="588"/>
      <c r="AU9" s="588"/>
      <c r="AV9" s="588"/>
      <c r="AW9" s="588"/>
      <c r="AX9" s="588"/>
    </row>
    <row r="10" spans="1:50" ht="30" customHeight="1">
      <c r="C10" s="82" t="s">
        <v>7</v>
      </c>
      <c r="D10" s="82" t="s">
        <v>147</v>
      </c>
      <c r="E10" s="70"/>
      <c r="F10" s="70"/>
      <c r="G10" s="70"/>
      <c r="H10" s="70"/>
      <c r="I10" s="70"/>
      <c r="J10" s="70"/>
      <c r="K10" s="70"/>
      <c r="L10" s="70"/>
      <c r="M10" s="70"/>
      <c r="N10" s="70"/>
      <c r="O10" s="70"/>
      <c r="P10" s="70"/>
      <c r="Q10" s="72"/>
      <c r="R10" s="1128">
        <f>事業者入力!R39</f>
        <v>0</v>
      </c>
      <c r="S10" s="1129"/>
      <c r="T10" s="1129"/>
      <c r="U10" s="1129"/>
      <c r="V10" s="1129"/>
      <c r="W10" s="1129"/>
      <c r="X10" s="1129"/>
      <c r="Y10" s="1129"/>
      <c r="Z10" s="1129"/>
      <c r="AA10" s="1129"/>
      <c r="AB10" s="1129"/>
      <c r="AC10" s="1129"/>
      <c r="AD10" s="1129"/>
      <c r="AE10" s="1129"/>
      <c r="AF10" s="1129"/>
      <c r="AG10" s="1129"/>
      <c r="AH10" s="1129"/>
      <c r="AI10" s="73" t="s">
        <v>15</v>
      </c>
      <c r="AP10" s="589"/>
      <c r="AQ10" s="589"/>
      <c r="AR10" s="589"/>
      <c r="AS10" s="589"/>
      <c r="AT10" s="589"/>
      <c r="AU10" s="589"/>
      <c r="AV10" s="589"/>
      <c r="AW10" s="589"/>
      <c r="AX10" s="589"/>
    </row>
    <row r="11" spans="1:50" ht="46.5" customHeight="1">
      <c r="C11" s="804" t="s">
        <v>8</v>
      </c>
      <c r="D11" s="845" t="s">
        <v>291</v>
      </c>
      <c r="E11" s="1116"/>
      <c r="F11" s="1117"/>
      <c r="G11" s="1118"/>
      <c r="H11" s="1118"/>
      <c r="I11" s="1118"/>
      <c r="J11" s="1118"/>
      <c r="K11" s="1118"/>
      <c r="L11" s="1118"/>
      <c r="M11" s="1118"/>
      <c r="N11" s="1118"/>
      <c r="O11" s="1118"/>
      <c r="P11" s="1118"/>
      <c r="Q11" s="1119"/>
      <c r="R11" s="1120">
        <f>'【様式６別添１】賃金改善明細書（職員別）'!X38+R12</f>
        <v>0</v>
      </c>
      <c r="S11" s="1121"/>
      <c r="T11" s="1121"/>
      <c r="U11" s="1121"/>
      <c r="V11" s="1121"/>
      <c r="W11" s="1121"/>
      <c r="X11" s="1121"/>
      <c r="Y11" s="1121"/>
      <c r="Z11" s="1121"/>
      <c r="AA11" s="1121"/>
      <c r="AB11" s="1121"/>
      <c r="AC11" s="1121"/>
      <c r="AD11" s="1121"/>
      <c r="AE11" s="1121"/>
      <c r="AF11" s="1121"/>
      <c r="AG11" s="1121"/>
      <c r="AH11" s="1121"/>
      <c r="AI11" s="13" t="s">
        <v>15</v>
      </c>
    </row>
    <row r="12" spans="1:50" ht="29.25" customHeight="1">
      <c r="C12" s="1115"/>
      <c r="D12" s="234"/>
      <c r="E12" s="236"/>
      <c r="F12" s="1117" t="s">
        <v>285</v>
      </c>
      <c r="G12" s="1117"/>
      <c r="H12" s="1117"/>
      <c r="I12" s="1117"/>
      <c r="J12" s="1117"/>
      <c r="K12" s="1117"/>
      <c r="L12" s="1117"/>
      <c r="M12" s="1117"/>
      <c r="N12" s="1117"/>
      <c r="O12" s="1117"/>
      <c r="P12" s="1117"/>
      <c r="Q12" s="1122"/>
      <c r="R12" s="1113">
        <f>'【様式６別添１】賃金改善明細書（職員別）'!X38*事業者入力!X39</f>
        <v>0</v>
      </c>
      <c r="S12" s="1114"/>
      <c r="T12" s="1114"/>
      <c r="U12" s="1114"/>
      <c r="V12" s="1114"/>
      <c r="W12" s="1114"/>
      <c r="X12" s="1114"/>
      <c r="Y12" s="1114"/>
      <c r="Z12" s="1114"/>
      <c r="AA12" s="1114"/>
      <c r="AB12" s="1114"/>
      <c r="AC12" s="1114"/>
      <c r="AD12" s="1114"/>
      <c r="AE12" s="1114"/>
      <c r="AF12" s="1114"/>
      <c r="AG12" s="1114"/>
      <c r="AH12" s="1114"/>
      <c r="AI12" s="11" t="s">
        <v>15</v>
      </c>
    </row>
    <row r="13" spans="1:50" ht="29.25" customHeight="1">
      <c r="C13" s="879" t="s">
        <v>23</v>
      </c>
      <c r="D13" s="845" t="s">
        <v>148</v>
      </c>
      <c r="E13" s="1116"/>
      <c r="F13" s="1116"/>
      <c r="G13" s="846"/>
      <c r="H13" s="846"/>
      <c r="I13" s="846"/>
      <c r="J13" s="846"/>
      <c r="K13" s="846"/>
      <c r="L13" s="846"/>
      <c r="M13" s="846"/>
      <c r="N13" s="846"/>
      <c r="O13" s="846"/>
      <c r="P13" s="846"/>
      <c r="Q13" s="1123"/>
      <c r="R13" s="904" t="s">
        <v>75</v>
      </c>
      <c r="S13" s="905"/>
      <c r="T13" s="905"/>
      <c r="U13" s="905"/>
      <c r="V13" s="905"/>
      <c r="W13" s="905"/>
      <c r="X13" s="905"/>
      <c r="Y13" s="905"/>
      <c r="Z13" s="906"/>
      <c r="AA13" s="904" t="s">
        <v>76</v>
      </c>
      <c r="AB13" s="905"/>
      <c r="AC13" s="905"/>
      <c r="AD13" s="905"/>
      <c r="AE13" s="905"/>
      <c r="AF13" s="905"/>
      <c r="AG13" s="905"/>
      <c r="AH13" s="905"/>
      <c r="AI13" s="1124"/>
    </row>
    <row r="14" spans="1:50" ht="30" customHeight="1">
      <c r="C14" s="880"/>
      <c r="D14" s="852"/>
      <c r="E14" s="853"/>
      <c r="F14" s="853"/>
      <c r="G14" s="853"/>
      <c r="H14" s="853"/>
      <c r="I14" s="853"/>
      <c r="J14" s="853"/>
      <c r="K14" s="853"/>
      <c r="L14" s="853"/>
      <c r="M14" s="853"/>
      <c r="N14" s="853"/>
      <c r="O14" s="853"/>
      <c r="P14" s="853"/>
      <c r="Q14" s="854"/>
      <c r="R14" s="858" t="str">
        <f>IF(R10-R11&gt;0,TEXT(R10-R11,"#,##0円"),"残額なし")</f>
        <v>残額なし</v>
      </c>
      <c r="S14" s="859"/>
      <c r="T14" s="859"/>
      <c r="U14" s="859"/>
      <c r="V14" s="859"/>
      <c r="W14" s="859"/>
      <c r="X14" s="859"/>
      <c r="Y14" s="859"/>
      <c r="Z14" s="860"/>
      <c r="AA14" s="861"/>
      <c r="AB14" s="862"/>
      <c r="AC14" s="862"/>
      <c r="AD14" s="862"/>
      <c r="AE14" s="862"/>
      <c r="AF14" s="862"/>
      <c r="AG14" s="862"/>
      <c r="AH14" s="862"/>
      <c r="AI14" s="863"/>
    </row>
    <row r="15" spans="1:50" ht="17.100000000000001" customHeight="1">
      <c r="C15" s="84" t="s">
        <v>14</v>
      </c>
      <c r="D15" s="811" t="s">
        <v>77</v>
      </c>
      <c r="E15" s="1125"/>
      <c r="F15" s="1125"/>
      <c r="G15" s="812"/>
      <c r="H15" s="812"/>
      <c r="I15" s="812"/>
      <c r="J15" s="812"/>
      <c r="K15" s="813"/>
      <c r="L15" s="182"/>
      <c r="M15" s="182"/>
      <c r="N15" s="182"/>
      <c r="O15" s="182"/>
      <c r="P15" s="182"/>
      <c r="Q15" s="85"/>
      <c r="R15" s="288"/>
      <c r="S15" s="875" t="s">
        <v>78</v>
      </c>
      <c r="T15" s="875"/>
      <c r="U15" s="875"/>
      <c r="V15" s="875"/>
      <c r="W15" s="875"/>
      <c r="X15" s="875"/>
      <c r="Y15" s="875"/>
      <c r="Z15" s="875"/>
      <c r="AA15" s="875"/>
      <c r="AB15" s="875"/>
      <c r="AC15" s="875"/>
      <c r="AD15" s="875"/>
      <c r="AE15" s="875"/>
      <c r="AF15" s="875"/>
      <c r="AG15" s="875"/>
      <c r="AH15" s="875"/>
      <c r="AI15" s="876"/>
    </row>
    <row r="16" spans="1:50" ht="17.100000000000001" customHeight="1">
      <c r="C16" s="86"/>
      <c r="D16" s="849" t="s">
        <v>149</v>
      </c>
      <c r="E16" s="1126"/>
      <c r="F16" s="1126"/>
      <c r="G16" s="850"/>
      <c r="H16" s="850"/>
      <c r="I16" s="850"/>
      <c r="J16" s="850"/>
      <c r="K16" s="850"/>
      <c r="L16" s="850"/>
      <c r="M16" s="850"/>
      <c r="N16" s="850"/>
      <c r="O16" s="850"/>
      <c r="P16" s="850"/>
      <c r="Q16" s="851"/>
      <c r="R16" s="288"/>
      <c r="S16" s="888" t="s">
        <v>80</v>
      </c>
      <c r="T16" s="888"/>
      <c r="U16" s="888"/>
      <c r="V16" s="888"/>
      <c r="W16" s="888"/>
      <c r="X16" s="888"/>
      <c r="Y16" s="888"/>
      <c r="Z16" s="888"/>
      <c r="AA16" s="888"/>
      <c r="AB16" s="888"/>
      <c r="AC16" s="888"/>
      <c r="AD16" s="888"/>
      <c r="AE16" s="888"/>
      <c r="AF16" s="888"/>
      <c r="AG16" s="888"/>
      <c r="AH16" s="888"/>
      <c r="AI16" s="889"/>
    </row>
    <row r="17" spans="2:36" ht="17.100000000000001" customHeight="1">
      <c r="C17" s="86"/>
      <c r="D17" s="1127"/>
      <c r="E17" s="850"/>
      <c r="F17" s="850"/>
      <c r="G17" s="850"/>
      <c r="H17" s="850"/>
      <c r="I17" s="850"/>
      <c r="J17" s="850"/>
      <c r="K17" s="850"/>
      <c r="L17" s="850"/>
      <c r="M17" s="850"/>
      <c r="N17" s="850"/>
      <c r="O17" s="850"/>
      <c r="P17" s="850"/>
      <c r="Q17" s="851"/>
      <c r="R17" s="288"/>
      <c r="S17" s="890" t="s">
        <v>81</v>
      </c>
      <c r="T17" s="890"/>
      <c r="U17" s="890"/>
      <c r="V17" s="890"/>
      <c r="W17" s="890"/>
      <c r="X17" s="890"/>
      <c r="Y17" s="890"/>
      <c r="Z17" s="890"/>
      <c r="AA17" s="890"/>
      <c r="AB17" s="890"/>
      <c r="AC17" s="890"/>
      <c r="AD17" s="890"/>
      <c r="AE17" s="890"/>
      <c r="AF17" s="890"/>
      <c r="AG17" s="890"/>
      <c r="AH17" s="890"/>
      <c r="AI17" s="891"/>
    </row>
    <row r="18" spans="2:36" ht="17.100000000000001" customHeight="1">
      <c r="C18" s="86"/>
      <c r="D18" s="852"/>
      <c r="E18" s="853"/>
      <c r="F18" s="853"/>
      <c r="G18" s="853"/>
      <c r="H18" s="853"/>
      <c r="I18" s="853"/>
      <c r="J18" s="853"/>
      <c r="K18" s="853"/>
      <c r="L18" s="853"/>
      <c r="M18" s="853"/>
      <c r="N18" s="853"/>
      <c r="O18" s="853"/>
      <c r="P18" s="853"/>
      <c r="Q18" s="854"/>
      <c r="R18" s="288"/>
      <c r="S18" s="892" t="s">
        <v>82</v>
      </c>
      <c r="T18" s="892"/>
      <c r="U18" s="892"/>
      <c r="V18" s="892"/>
      <c r="W18" s="892"/>
      <c r="X18" s="892"/>
      <c r="Y18" s="892"/>
      <c r="Z18" s="892"/>
      <c r="AA18" s="892"/>
      <c r="AB18" s="892"/>
      <c r="AC18" s="892"/>
      <c r="AD18" s="892"/>
      <c r="AE18" s="892"/>
      <c r="AF18" s="892"/>
      <c r="AG18" s="892"/>
      <c r="AH18" s="892"/>
      <c r="AI18" s="893"/>
    </row>
    <row r="19" spans="2:36" ht="36.75" customHeight="1" thickBot="1">
      <c r="C19" s="22"/>
      <c r="D19" s="1153" t="s">
        <v>83</v>
      </c>
      <c r="E19" s="1154"/>
      <c r="F19" s="1154"/>
      <c r="G19" s="1155"/>
      <c r="H19" s="1155"/>
      <c r="I19" s="1155"/>
      <c r="J19" s="1155"/>
      <c r="K19" s="1155"/>
      <c r="L19" s="1155"/>
      <c r="M19" s="1155"/>
      <c r="N19" s="1155"/>
      <c r="O19" s="1155"/>
      <c r="P19" s="1155"/>
      <c r="Q19" s="1156"/>
      <c r="R19" s="817"/>
      <c r="S19" s="818"/>
      <c r="T19" s="818"/>
      <c r="U19" s="818"/>
      <c r="V19" s="818"/>
      <c r="W19" s="818"/>
      <c r="X19" s="818"/>
      <c r="Y19" s="818"/>
      <c r="Z19" s="818"/>
      <c r="AA19" s="818"/>
      <c r="AB19" s="818"/>
      <c r="AC19" s="818"/>
      <c r="AD19" s="818"/>
      <c r="AE19" s="818"/>
      <c r="AF19" s="818"/>
      <c r="AG19" s="818"/>
      <c r="AH19" s="818"/>
      <c r="AI19" s="819"/>
    </row>
    <row r="20" spans="2:36" ht="17.25" customHeight="1">
      <c r="S20" s="67"/>
      <c r="T20" s="67"/>
      <c r="U20" s="67"/>
      <c r="V20" s="67"/>
      <c r="W20" s="67"/>
      <c r="X20" s="67"/>
      <c r="Y20" s="67"/>
      <c r="Z20" s="67"/>
    </row>
    <row r="21" spans="2:36" ht="17.25" customHeight="1" thickBot="1">
      <c r="B21" s="1" t="s">
        <v>85</v>
      </c>
      <c r="S21" s="67"/>
      <c r="T21" s="67"/>
      <c r="U21" s="67"/>
      <c r="V21" s="67"/>
      <c r="W21" s="67"/>
      <c r="X21" s="67"/>
      <c r="Y21" s="67"/>
      <c r="Z21" s="67"/>
    </row>
    <row r="22" spans="2:36" ht="18" customHeight="1" thickBot="1">
      <c r="C22" s="1132" t="s">
        <v>7</v>
      </c>
      <c r="D22" s="820" t="s">
        <v>86</v>
      </c>
      <c r="E22" s="831"/>
      <c r="F22" s="831"/>
      <c r="G22" s="831"/>
      <c r="H22" s="831"/>
      <c r="I22" s="831"/>
      <c r="J22" s="831"/>
      <c r="K22" s="831"/>
      <c r="L22" s="831"/>
      <c r="M22" s="831"/>
      <c r="N22" s="831"/>
      <c r="O22" s="831"/>
      <c r="P22" s="831"/>
      <c r="Q22" s="832"/>
      <c r="R22" s="1140" t="s">
        <v>118</v>
      </c>
      <c r="S22" s="1141"/>
      <c r="T22" s="334">
        <f>事業者入力!P39</f>
        <v>0</v>
      </c>
      <c r="U22" s="97" t="s">
        <v>6</v>
      </c>
      <c r="V22" s="1141" t="s">
        <v>119</v>
      </c>
      <c r="W22" s="1141"/>
      <c r="X22" s="334">
        <f>事業者入力!Q39</f>
        <v>0</v>
      </c>
      <c r="Y22" s="37" t="s">
        <v>6</v>
      </c>
      <c r="Z22" s="22"/>
      <c r="AA22" s="4"/>
      <c r="AB22" s="4"/>
      <c r="AC22" s="4"/>
      <c r="AD22" s="4"/>
      <c r="AE22" s="4"/>
      <c r="AF22" s="4"/>
      <c r="AG22" s="4"/>
      <c r="AH22" s="4"/>
      <c r="AI22" s="4"/>
    </row>
    <row r="23" spans="2:36" ht="28.2" customHeight="1">
      <c r="C23" s="1133"/>
      <c r="D23" s="1134"/>
      <c r="E23" s="1135"/>
      <c r="F23" s="1135"/>
      <c r="G23" s="1135"/>
      <c r="H23" s="1135"/>
      <c r="I23" s="1135"/>
      <c r="J23" s="1135"/>
      <c r="K23" s="1135"/>
      <c r="L23" s="1135"/>
      <c r="M23" s="1135"/>
      <c r="N23" s="1135"/>
      <c r="O23" s="1135"/>
      <c r="P23" s="1135"/>
      <c r="Q23" s="1136"/>
      <c r="R23" s="1142">
        <f>事業者入力!M39</f>
        <v>0</v>
      </c>
      <c r="S23" s="1143"/>
      <c r="T23" s="1143"/>
      <c r="U23" s="1143"/>
      <c r="V23" s="1143"/>
      <c r="W23" s="1143"/>
      <c r="X23" s="1143"/>
      <c r="Y23" s="1143"/>
      <c r="Z23" s="1144"/>
      <c r="AA23" s="1144"/>
      <c r="AB23" s="1144"/>
      <c r="AC23" s="1144"/>
      <c r="AD23" s="1144"/>
      <c r="AE23" s="1144"/>
      <c r="AF23" s="1144"/>
      <c r="AG23" s="1144"/>
      <c r="AH23" s="1144"/>
      <c r="AI23" s="11" t="s">
        <v>15</v>
      </c>
    </row>
    <row r="24" spans="2:36" ht="33.9" customHeight="1">
      <c r="C24" s="184"/>
      <c r="D24" s="36"/>
      <c r="E24" s="57"/>
      <c r="F24" s="57"/>
      <c r="G24" s="1137" t="s">
        <v>87</v>
      </c>
      <c r="H24" s="1138"/>
      <c r="I24" s="1138"/>
      <c r="J24" s="1138"/>
      <c r="K24" s="1138"/>
      <c r="L24" s="1138"/>
      <c r="M24" s="1138"/>
      <c r="N24" s="1138"/>
      <c r="O24" s="1138"/>
      <c r="P24" s="1138"/>
      <c r="Q24" s="1139"/>
      <c r="R24" s="1142" t="str">
        <f>IF(AA48="加算Ⅱ新規事由あり",(事業者入力!$O$39*事業者入力!$X$39),"")</f>
        <v/>
      </c>
      <c r="S24" s="1143"/>
      <c r="T24" s="1143"/>
      <c r="U24" s="1143"/>
      <c r="V24" s="1143"/>
      <c r="W24" s="1143"/>
      <c r="X24" s="1143"/>
      <c r="Y24" s="1143"/>
      <c r="Z24" s="1143"/>
      <c r="AA24" s="1143"/>
      <c r="AB24" s="1143"/>
      <c r="AC24" s="1143"/>
      <c r="AD24" s="1143"/>
      <c r="AE24" s="1143"/>
      <c r="AF24" s="1143"/>
      <c r="AG24" s="1143"/>
      <c r="AH24" s="1143"/>
      <c r="AI24" s="462" t="s">
        <v>15</v>
      </c>
    </row>
    <row r="25" spans="2:36" ht="17.100000000000001" customHeight="1" thickBot="1">
      <c r="C25" s="76" t="s">
        <v>23</v>
      </c>
      <c r="D25" s="796" t="s">
        <v>16</v>
      </c>
      <c r="E25" s="796"/>
      <c r="F25" s="797"/>
      <c r="G25" s="797"/>
      <c r="H25" s="797"/>
      <c r="I25" s="797"/>
      <c r="J25" s="797"/>
      <c r="K25" s="797"/>
      <c r="L25" s="797"/>
      <c r="M25" s="797"/>
      <c r="N25" s="797"/>
      <c r="O25" s="797"/>
      <c r="P25" s="797"/>
      <c r="Q25" s="797"/>
      <c r="R25" s="798" t="s">
        <v>284</v>
      </c>
      <c r="S25" s="798"/>
      <c r="T25" s="798"/>
      <c r="U25" s="798"/>
      <c r="V25" s="798"/>
      <c r="W25" s="798"/>
      <c r="X25" s="798"/>
      <c r="Y25" s="798"/>
      <c r="Z25" s="798"/>
      <c r="AA25" s="798"/>
      <c r="AB25" s="798"/>
      <c r="AC25" s="798"/>
      <c r="AD25" s="798"/>
      <c r="AE25" s="798"/>
      <c r="AF25" s="798"/>
      <c r="AG25" s="798"/>
      <c r="AH25" s="798"/>
      <c r="AI25" s="799"/>
    </row>
    <row r="26" spans="2:36" ht="42.75" customHeight="1">
      <c r="C26" s="173" t="s">
        <v>4</v>
      </c>
      <c r="D26" s="795" t="s">
        <v>150</v>
      </c>
      <c r="E26" s="795"/>
      <c r="F26" s="795"/>
      <c r="G26" s="795"/>
      <c r="H26" s="795"/>
      <c r="I26" s="795"/>
      <c r="J26" s="795"/>
      <c r="K26" s="795"/>
      <c r="L26" s="795"/>
      <c r="M26" s="795"/>
      <c r="N26" s="795"/>
      <c r="O26" s="795"/>
      <c r="P26" s="795"/>
      <c r="Q26" s="795"/>
      <c r="R26" s="795"/>
      <c r="S26" s="795"/>
      <c r="T26" s="795"/>
      <c r="U26" s="795"/>
      <c r="V26" s="795"/>
      <c r="W26" s="795"/>
      <c r="X26" s="795"/>
      <c r="Y26" s="795"/>
      <c r="Z26" s="795"/>
      <c r="AA26" s="795"/>
      <c r="AB26" s="795"/>
      <c r="AC26" s="795"/>
      <c r="AD26" s="795"/>
      <c r="AE26" s="795"/>
      <c r="AF26" s="795"/>
      <c r="AG26" s="795"/>
      <c r="AH26" s="795"/>
      <c r="AI26" s="795"/>
    </row>
    <row r="27" spans="2:36" ht="17.100000000000001" customHeight="1">
      <c r="C27" s="168"/>
      <c r="D27" s="38"/>
      <c r="E27" s="38"/>
      <c r="F27" s="38"/>
      <c r="G27" s="38"/>
      <c r="H27" s="38"/>
      <c r="I27" s="38"/>
      <c r="J27" s="38"/>
      <c r="K27" s="38"/>
      <c r="L27" s="38"/>
      <c r="M27" s="38"/>
      <c r="N27" s="38"/>
      <c r="O27" s="38"/>
      <c r="P27" s="38"/>
      <c r="Q27" s="38"/>
      <c r="R27" s="168"/>
      <c r="S27" s="168"/>
      <c r="T27" s="168"/>
      <c r="U27" s="168"/>
      <c r="V27" s="168"/>
      <c r="W27" s="168"/>
      <c r="X27" s="168"/>
      <c r="Y27" s="168"/>
      <c r="Z27" s="168"/>
      <c r="AA27" s="168"/>
      <c r="AB27" s="168"/>
      <c r="AC27" s="168"/>
      <c r="AD27" s="168"/>
      <c r="AE27" s="168"/>
      <c r="AF27" s="168"/>
      <c r="AG27" s="168"/>
      <c r="AH27" s="168"/>
      <c r="AI27" s="168"/>
    </row>
    <row r="28" spans="2:36" ht="17.100000000000001" customHeight="1" thickBot="1">
      <c r="B28" s="183" t="s">
        <v>151</v>
      </c>
      <c r="C28" s="39"/>
      <c r="D28" s="38"/>
      <c r="E28" s="38"/>
      <c r="F28" s="38"/>
      <c r="G28" s="38"/>
      <c r="H28" s="38"/>
      <c r="I28" s="38"/>
      <c r="J28" s="38"/>
      <c r="K28" s="38"/>
      <c r="L28" s="38"/>
      <c r="M28" s="38"/>
      <c r="N28" s="38"/>
      <c r="O28" s="38"/>
      <c r="P28" s="38"/>
      <c r="Q28" s="38"/>
      <c r="R28" s="168"/>
      <c r="S28" s="168"/>
      <c r="T28" s="168"/>
      <c r="U28" s="168"/>
      <c r="V28" s="168"/>
      <c r="W28" s="168"/>
      <c r="X28" s="168"/>
      <c r="Y28" s="168"/>
      <c r="Z28" s="168"/>
      <c r="AA28" s="168"/>
      <c r="AB28" s="168"/>
      <c r="AC28" s="168"/>
      <c r="AD28" s="168"/>
      <c r="AE28" s="168"/>
      <c r="AF28" s="168"/>
      <c r="AG28" s="168"/>
      <c r="AH28" s="168"/>
      <c r="AI28" s="168"/>
    </row>
    <row r="29" spans="2:36" ht="33.9" customHeight="1">
      <c r="C29" s="186" t="s">
        <v>7</v>
      </c>
      <c r="D29" s="1165" t="s">
        <v>219</v>
      </c>
      <c r="E29" s="1166"/>
      <c r="F29" s="1166"/>
      <c r="G29" s="1166"/>
      <c r="H29" s="1166"/>
      <c r="I29" s="1166"/>
      <c r="J29" s="1166"/>
      <c r="K29" s="1166"/>
      <c r="L29" s="1166"/>
      <c r="M29" s="1166"/>
      <c r="N29" s="1166"/>
      <c r="O29" s="1166"/>
      <c r="P29" s="1166"/>
      <c r="Q29" s="1167"/>
      <c r="R29" s="1159" t="e">
        <f>ROUNDDOWN(R30+R38,-3)</f>
        <v>#VALUE!</v>
      </c>
      <c r="S29" s="1160"/>
      <c r="T29" s="1160"/>
      <c r="U29" s="1160"/>
      <c r="V29" s="1160"/>
      <c r="W29" s="1160"/>
      <c r="X29" s="1160"/>
      <c r="Y29" s="1160"/>
      <c r="Z29" s="1160"/>
      <c r="AA29" s="1160"/>
      <c r="AB29" s="1160"/>
      <c r="AC29" s="1160"/>
      <c r="AD29" s="1160"/>
      <c r="AE29" s="1160"/>
      <c r="AF29" s="1160"/>
      <c r="AG29" s="1160"/>
      <c r="AH29" s="1160"/>
      <c r="AI29" s="255" t="s">
        <v>15</v>
      </c>
      <c r="AJ29" s="258"/>
    </row>
    <row r="30" spans="2:36" ht="17.100000000000001" customHeight="1">
      <c r="C30" s="187"/>
      <c r="F30" s="642" t="s">
        <v>229</v>
      </c>
      <c r="G30" s="41"/>
      <c r="H30" s="41"/>
      <c r="I30" s="41"/>
      <c r="J30" s="41"/>
      <c r="K30" s="41"/>
      <c r="L30" s="41"/>
      <c r="M30" s="41"/>
      <c r="N30" s="41"/>
      <c r="O30" s="41"/>
      <c r="P30" s="41"/>
      <c r="Q30" s="42"/>
      <c r="R30" s="1161">
        <f>R31-R32-R34-R37</f>
        <v>0</v>
      </c>
      <c r="S30" s="1162"/>
      <c r="T30" s="1162"/>
      <c r="U30" s="1162"/>
      <c r="V30" s="1162"/>
      <c r="W30" s="1162"/>
      <c r="X30" s="1162"/>
      <c r="Y30" s="1162"/>
      <c r="Z30" s="1162"/>
      <c r="AA30" s="1162"/>
      <c r="AB30" s="1162"/>
      <c r="AC30" s="1162"/>
      <c r="AD30" s="1162"/>
      <c r="AE30" s="1162"/>
      <c r="AF30" s="1162"/>
      <c r="AG30" s="1162"/>
      <c r="AH30" s="1162"/>
      <c r="AI30" s="12" t="s">
        <v>15</v>
      </c>
      <c r="AJ30" s="258"/>
    </row>
    <row r="31" spans="2:36" ht="54.75" customHeight="1">
      <c r="C31" s="187"/>
      <c r="F31" s="43"/>
      <c r="G31" s="792" t="s">
        <v>152</v>
      </c>
      <c r="H31" s="793"/>
      <c r="I31" s="793"/>
      <c r="J31" s="793"/>
      <c r="K31" s="793"/>
      <c r="L31" s="793"/>
      <c r="M31" s="793"/>
      <c r="N31" s="793"/>
      <c r="O31" s="793"/>
      <c r="P31" s="793"/>
      <c r="Q31" s="794"/>
      <c r="R31" s="1130" cm="1">
        <f t="array" ref="R31">SUM(IF('【様式６別添１】賃金改善明細書（職員別）'!$F$9:$F37="○",'【様式６別添１】賃金改善明細書（職員別）'!$S$9:S37,0))+SUM(IF('【様式６別添１】賃金改善明細書（職員別）'!$F$9:F37="○",'【様式６別添１】賃金改善明細書（職員別）'!$T$9:T37,0))</f>
        <v>0</v>
      </c>
      <c r="S31" s="1131"/>
      <c r="T31" s="1131"/>
      <c r="U31" s="1131"/>
      <c r="V31" s="1131"/>
      <c r="W31" s="1131"/>
      <c r="X31" s="1131"/>
      <c r="Y31" s="1131"/>
      <c r="Z31" s="1131"/>
      <c r="AA31" s="1131"/>
      <c r="AB31" s="1131"/>
      <c r="AC31" s="1131"/>
      <c r="AD31" s="1131"/>
      <c r="AE31" s="1131"/>
      <c r="AF31" s="1131"/>
      <c r="AG31" s="1131"/>
      <c r="AH31" s="1131"/>
      <c r="AI31" s="12" t="s">
        <v>15</v>
      </c>
      <c r="AJ31" s="258"/>
    </row>
    <row r="32" spans="2:36" ht="33.75" customHeight="1">
      <c r="C32" s="187"/>
      <c r="F32" s="43"/>
      <c r="G32" s="792" t="s">
        <v>120</v>
      </c>
      <c r="H32" s="793"/>
      <c r="I32" s="793"/>
      <c r="J32" s="793"/>
      <c r="K32" s="793"/>
      <c r="L32" s="793"/>
      <c r="M32" s="793"/>
      <c r="N32" s="793"/>
      <c r="O32" s="793"/>
      <c r="P32" s="793"/>
      <c r="Q32" s="794"/>
      <c r="R32" s="1130">
        <f>'【様式６別添１】賃金改善明細書（職員別）'!X38</f>
        <v>0</v>
      </c>
      <c r="S32" s="1131"/>
      <c r="T32" s="1131"/>
      <c r="U32" s="1131"/>
      <c r="V32" s="1131"/>
      <c r="W32" s="1131"/>
      <c r="X32" s="1131"/>
      <c r="Y32" s="1131"/>
      <c r="Z32" s="1131"/>
      <c r="AA32" s="1131"/>
      <c r="AB32" s="1131"/>
      <c r="AC32" s="1131"/>
      <c r="AD32" s="1131"/>
      <c r="AE32" s="1131"/>
      <c r="AF32" s="1131"/>
      <c r="AG32" s="1131"/>
      <c r="AH32" s="1131"/>
      <c r="AI32" s="12" t="s">
        <v>15</v>
      </c>
      <c r="AJ32" s="258"/>
    </row>
    <row r="33" spans="2:39" ht="39" hidden="1" customHeight="1">
      <c r="C33" s="187"/>
      <c r="F33" s="43"/>
      <c r="G33" s="185" t="s">
        <v>121</v>
      </c>
      <c r="H33" s="793" t="s">
        <v>122</v>
      </c>
      <c r="I33" s="847"/>
      <c r="J33" s="847"/>
      <c r="K33" s="847"/>
      <c r="L33" s="847"/>
      <c r="M33" s="847"/>
      <c r="N33" s="847"/>
      <c r="O33" s="847"/>
      <c r="P33" s="847"/>
      <c r="Q33" s="848"/>
      <c r="R33" s="375"/>
      <c r="S33" s="376"/>
      <c r="T33" s="376"/>
      <c r="U33" s="376"/>
      <c r="V33" s="376"/>
      <c r="W33" s="376"/>
      <c r="X33" s="376"/>
      <c r="Y33" s="376"/>
      <c r="Z33" s="376"/>
      <c r="AA33" s="376"/>
      <c r="AB33" s="376"/>
      <c r="AC33" s="376"/>
      <c r="AD33" s="376"/>
      <c r="AE33" s="376"/>
      <c r="AF33" s="376"/>
      <c r="AG33" s="376"/>
      <c r="AH33" s="376"/>
      <c r="AI33" s="12" t="s">
        <v>15</v>
      </c>
      <c r="AJ33" s="258"/>
    </row>
    <row r="34" spans="2:39" ht="17.100000000000001" customHeight="1">
      <c r="C34" s="187"/>
      <c r="F34" s="44"/>
      <c r="G34" s="40" t="s">
        <v>215</v>
      </c>
      <c r="H34" s="41"/>
      <c r="I34" s="195"/>
      <c r="J34" s="195"/>
      <c r="K34" s="195"/>
      <c r="L34" s="195"/>
      <c r="M34" s="195"/>
      <c r="N34" s="195"/>
      <c r="O34" s="195"/>
      <c r="P34" s="195"/>
      <c r="Q34" s="196"/>
      <c r="R34" s="1163">
        <f>R35</f>
        <v>0</v>
      </c>
      <c r="S34" s="1164"/>
      <c r="T34" s="1164"/>
      <c r="U34" s="1164"/>
      <c r="V34" s="1164"/>
      <c r="W34" s="1164"/>
      <c r="X34" s="1164"/>
      <c r="Y34" s="1164"/>
      <c r="Z34" s="1164"/>
      <c r="AA34" s="1164"/>
      <c r="AB34" s="1164"/>
      <c r="AC34" s="1164"/>
      <c r="AD34" s="1164"/>
      <c r="AE34" s="1164"/>
      <c r="AF34" s="1164"/>
      <c r="AG34" s="1164"/>
      <c r="AH34" s="1164"/>
      <c r="AI34" s="13" t="s">
        <v>15</v>
      </c>
      <c r="AJ34" s="258"/>
    </row>
    <row r="35" spans="2:39" ht="96" customHeight="1">
      <c r="C35" s="187"/>
      <c r="F35" s="43"/>
      <c r="G35" s="45"/>
      <c r="H35" s="1150" t="s">
        <v>216</v>
      </c>
      <c r="I35" s="1151"/>
      <c r="J35" s="1151"/>
      <c r="K35" s="1151"/>
      <c r="L35" s="1151"/>
      <c r="M35" s="1151"/>
      <c r="N35" s="1151"/>
      <c r="O35" s="1151"/>
      <c r="P35" s="1151"/>
      <c r="Q35" s="1152"/>
      <c r="R35" s="1130" cm="1">
        <f t="array" ref="R35">SUM(IF('【様式６別添１】賃金改善明細書（職員別）'!$F$9:$F37="○",'【様式６別添１】賃金改善明細書（職員別）'!$M$9:M37,0))+SUM(IF('【様式６別添１】賃金改善明細書（職員別）'!$F$9:F37="○",'【様式６別添１】賃金改善明細書（職員別）'!$N$9:N37,0))</f>
        <v>0</v>
      </c>
      <c r="S35" s="1131"/>
      <c r="T35" s="1131"/>
      <c r="U35" s="1131"/>
      <c r="V35" s="1131"/>
      <c r="W35" s="1131"/>
      <c r="X35" s="1131"/>
      <c r="Y35" s="1131"/>
      <c r="Z35" s="1131"/>
      <c r="AA35" s="1131"/>
      <c r="AB35" s="1131"/>
      <c r="AC35" s="1131"/>
      <c r="AD35" s="1131"/>
      <c r="AE35" s="1131"/>
      <c r="AF35" s="1131"/>
      <c r="AG35" s="1131"/>
      <c r="AH35" s="1131"/>
      <c r="AI35" s="11" t="s">
        <v>15</v>
      </c>
      <c r="AJ35" s="258"/>
    </row>
    <row r="36" spans="2:39" ht="45" customHeight="1">
      <c r="C36" s="187"/>
      <c r="F36" s="43"/>
      <c r="G36" s="139"/>
      <c r="H36" s="792" t="s">
        <v>123</v>
      </c>
      <c r="I36" s="793"/>
      <c r="J36" s="793"/>
      <c r="K36" s="793"/>
      <c r="L36" s="793"/>
      <c r="M36" s="793"/>
      <c r="N36" s="793"/>
      <c r="O36" s="793"/>
      <c r="P36" s="793"/>
      <c r="Q36" s="794"/>
      <c r="R36" s="1105" cm="1">
        <f t="array" ref="R36">SUM(IF('【様式６別添１】賃金改善明細書（職員別）'!$F$9:$F37="○",'【様式６別添１】賃金改善明細書（職員別）'!$AG$9:AG37,0))</f>
        <v>0</v>
      </c>
      <c r="S36" s="1106"/>
      <c r="T36" s="1106"/>
      <c r="U36" s="1106"/>
      <c r="V36" s="1106"/>
      <c r="W36" s="1106"/>
      <c r="X36" s="1106"/>
      <c r="Y36" s="1106"/>
      <c r="Z36" s="1106"/>
      <c r="AA36" s="1106"/>
      <c r="AB36" s="1106"/>
      <c r="AC36" s="1106"/>
      <c r="AD36" s="1106"/>
      <c r="AE36" s="1106"/>
      <c r="AF36" s="1106"/>
      <c r="AG36" s="1106"/>
      <c r="AH36" s="1106"/>
      <c r="AI36" s="12" t="s">
        <v>15</v>
      </c>
      <c r="AJ36" s="258"/>
    </row>
    <row r="37" spans="2:39" ht="62.25" customHeight="1">
      <c r="C37" s="187"/>
      <c r="F37" s="46"/>
      <c r="G37" s="1150" t="s">
        <v>228</v>
      </c>
      <c r="H37" s="1151"/>
      <c r="I37" s="1151"/>
      <c r="J37" s="1151"/>
      <c r="K37" s="1151"/>
      <c r="L37" s="1151"/>
      <c r="M37" s="1151"/>
      <c r="N37" s="1151"/>
      <c r="O37" s="1151"/>
      <c r="P37" s="1151"/>
      <c r="Q37" s="1152"/>
      <c r="R37" s="1107"/>
      <c r="S37" s="1108"/>
      <c r="T37" s="1108"/>
      <c r="U37" s="1108"/>
      <c r="V37" s="1108"/>
      <c r="W37" s="1108"/>
      <c r="X37" s="1108"/>
      <c r="Y37" s="1108"/>
      <c r="Z37" s="1108"/>
      <c r="AA37" s="1108"/>
      <c r="AB37" s="1108"/>
      <c r="AC37" s="1108"/>
      <c r="AD37" s="1108"/>
      <c r="AE37" s="1108"/>
      <c r="AF37" s="1108"/>
      <c r="AG37" s="1108"/>
      <c r="AH37" s="1108"/>
      <c r="AI37" s="12" t="s">
        <v>15</v>
      </c>
      <c r="AJ37" s="258"/>
    </row>
    <row r="38" spans="2:39" ht="17.100000000000001" customHeight="1" thickBot="1">
      <c r="C38" s="188"/>
      <c r="D38" s="4"/>
      <c r="E38" s="4"/>
      <c r="F38" s="65" t="s">
        <v>230</v>
      </c>
      <c r="G38" s="66"/>
      <c r="H38" s="66"/>
      <c r="I38" s="66"/>
      <c r="J38" s="66"/>
      <c r="K38" s="66"/>
      <c r="L38" s="66"/>
      <c r="M38" s="66"/>
      <c r="N38" s="66"/>
      <c r="O38" s="66"/>
      <c r="P38" s="66"/>
      <c r="Q38" s="47"/>
      <c r="R38" s="1168" t="str">
        <f>IF(AA48="加算Ⅱ新規事由あり",SUM(【様式８別添１】内訳書!AH20,【様式８別添１】内訳書!AH40)*事業者入力!X39,"")</f>
        <v/>
      </c>
      <c r="S38" s="1169"/>
      <c r="T38" s="1169"/>
      <c r="U38" s="1169"/>
      <c r="V38" s="1169"/>
      <c r="W38" s="1169"/>
      <c r="X38" s="1169"/>
      <c r="Y38" s="1169"/>
      <c r="Z38" s="1169"/>
      <c r="AA38" s="1169"/>
      <c r="AB38" s="1169"/>
      <c r="AC38" s="1169"/>
      <c r="AD38" s="1169"/>
      <c r="AE38" s="1169"/>
      <c r="AF38" s="1169"/>
      <c r="AG38" s="1169"/>
      <c r="AH38" s="1169"/>
      <c r="AI38" s="21" t="s">
        <v>15</v>
      </c>
      <c r="AJ38" s="258"/>
    </row>
    <row r="39" spans="2:39" ht="6" customHeight="1">
      <c r="C39" s="38"/>
      <c r="D39" s="98"/>
      <c r="E39" s="98"/>
      <c r="F39" s="99"/>
      <c r="G39" s="99"/>
      <c r="H39" s="99"/>
      <c r="I39" s="99"/>
      <c r="J39" s="99"/>
      <c r="K39" s="99"/>
      <c r="L39" s="99"/>
      <c r="M39" s="99"/>
      <c r="N39" s="99"/>
      <c r="O39" s="99"/>
      <c r="P39" s="99"/>
      <c r="Q39" s="99"/>
      <c r="R39" s="100"/>
      <c r="S39" s="100"/>
      <c r="T39" s="100"/>
      <c r="U39" s="100"/>
      <c r="V39" s="100"/>
      <c r="W39" s="100"/>
      <c r="X39" s="100"/>
      <c r="Y39" s="100"/>
      <c r="Z39" s="100"/>
      <c r="AA39" s="100"/>
      <c r="AB39" s="100"/>
      <c r="AC39" s="100"/>
      <c r="AD39" s="100"/>
      <c r="AE39" s="100"/>
      <c r="AF39" s="100"/>
      <c r="AG39" s="100"/>
      <c r="AH39" s="100"/>
    </row>
    <row r="40" spans="2:39" ht="18" customHeight="1" thickBot="1">
      <c r="B40" s="1" t="s">
        <v>153</v>
      </c>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2:39" s="9" customFormat="1" ht="18" customHeight="1">
      <c r="C41" s="186" t="s">
        <v>7</v>
      </c>
      <c r="D41" s="820" t="s">
        <v>93</v>
      </c>
      <c r="E41" s="821"/>
      <c r="F41" s="821"/>
      <c r="G41" s="821"/>
      <c r="H41" s="821"/>
      <c r="I41" s="821"/>
      <c r="J41" s="821"/>
      <c r="K41" s="821"/>
      <c r="L41" s="821"/>
      <c r="M41" s="821"/>
      <c r="N41" s="821"/>
      <c r="O41" s="821"/>
      <c r="P41" s="821"/>
      <c r="Q41" s="106"/>
      <c r="R41" s="823">
        <f>IFERROR(VLOOKUP(V5,【様式８別添２】一覧表!D9:H17,2,),0)</f>
        <v>0</v>
      </c>
      <c r="S41" s="824"/>
      <c r="T41" s="824"/>
      <c r="U41" s="824"/>
      <c r="V41" s="824"/>
      <c r="W41" s="824"/>
      <c r="X41" s="824"/>
      <c r="Y41" s="824"/>
      <c r="Z41" s="824"/>
      <c r="AA41" s="824"/>
      <c r="AB41" s="824"/>
      <c r="AC41" s="824"/>
      <c r="AD41" s="824"/>
      <c r="AE41" s="824"/>
      <c r="AF41" s="824"/>
      <c r="AG41" s="824"/>
      <c r="AH41" s="825"/>
      <c r="AI41" s="20" t="s">
        <v>15</v>
      </c>
    </row>
    <row r="42" spans="2:39" s="9" customFormat="1" ht="18" customHeight="1">
      <c r="C42" s="187"/>
      <c r="D42" s="36"/>
      <c r="E42" s="57"/>
      <c r="F42" s="57"/>
      <c r="G42" s="57"/>
      <c r="H42" s="838" t="s">
        <v>22</v>
      </c>
      <c r="I42" s="839"/>
      <c r="J42" s="839"/>
      <c r="K42" s="839"/>
      <c r="L42" s="839"/>
      <c r="M42" s="839"/>
      <c r="N42" s="839"/>
      <c r="O42" s="839"/>
      <c r="P42" s="839"/>
      <c r="Q42" s="1109"/>
      <c r="R42" s="932">
        <f>IFERROR(VLOOKUP(V5,【様式８別添２】一覧表!D9:H17,3,),0)</f>
        <v>0</v>
      </c>
      <c r="S42" s="933"/>
      <c r="T42" s="933"/>
      <c r="U42" s="933"/>
      <c r="V42" s="933"/>
      <c r="W42" s="933"/>
      <c r="X42" s="933"/>
      <c r="Y42" s="933"/>
      <c r="Z42" s="933"/>
      <c r="AA42" s="933"/>
      <c r="AB42" s="933"/>
      <c r="AC42" s="933"/>
      <c r="AD42" s="933"/>
      <c r="AE42" s="933"/>
      <c r="AF42" s="933"/>
      <c r="AG42" s="933"/>
      <c r="AH42" s="934"/>
      <c r="AI42" s="35" t="s">
        <v>15</v>
      </c>
    </row>
    <row r="43" spans="2:39" s="9" customFormat="1" ht="18" customHeight="1">
      <c r="C43" s="181" t="s">
        <v>23</v>
      </c>
      <c r="D43" s="929" t="s">
        <v>94</v>
      </c>
      <c r="E43" s="930"/>
      <c r="F43" s="930"/>
      <c r="G43" s="930"/>
      <c r="H43" s="930"/>
      <c r="I43" s="930"/>
      <c r="J43" s="930"/>
      <c r="K43" s="930"/>
      <c r="L43" s="930"/>
      <c r="M43" s="930"/>
      <c r="N43" s="930"/>
      <c r="O43" s="930"/>
      <c r="P43" s="930"/>
      <c r="Q43" s="107"/>
      <c r="R43" s="932">
        <f>IFERROR(VLOOKUP(V5,【様式８別添２】一覧表!D9:H17,4,),0)</f>
        <v>0</v>
      </c>
      <c r="S43" s="933"/>
      <c r="T43" s="933"/>
      <c r="U43" s="933"/>
      <c r="V43" s="933"/>
      <c r="W43" s="933"/>
      <c r="X43" s="933"/>
      <c r="Y43" s="933"/>
      <c r="Z43" s="933"/>
      <c r="AA43" s="933"/>
      <c r="AB43" s="933"/>
      <c r="AC43" s="933"/>
      <c r="AD43" s="933"/>
      <c r="AE43" s="933"/>
      <c r="AF43" s="933"/>
      <c r="AG43" s="933"/>
      <c r="AH43" s="934"/>
      <c r="AI43" s="35" t="s">
        <v>15</v>
      </c>
    </row>
    <row r="44" spans="2:39" s="9" customFormat="1" ht="18" customHeight="1" thickBot="1">
      <c r="C44" s="188"/>
      <c r="D44" s="63"/>
      <c r="E44" s="64"/>
      <c r="F44" s="64"/>
      <c r="G44" s="64"/>
      <c r="H44" s="1110" t="s">
        <v>24</v>
      </c>
      <c r="I44" s="1111"/>
      <c r="J44" s="1111"/>
      <c r="K44" s="1111"/>
      <c r="L44" s="1111"/>
      <c r="M44" s="1111"/>
      <c r="N44" s="1111"/>
      <c r="O44" s="1111"/>
      <c r="P44" s="1111"/>
      <c r="Q44" s="1112"/>
      <c r="R44" s="908">
        <f>IFERROR(VLOOKUP(V5,【様式８別添２】一覧表!D9:H17,5,),0)</f>
        <v>0</v>
      </c>
      <c r="S44" s="909"/>
      <c r="T44" s="909"/>
      <c r="U44" s="909"/>
      <c r="V44" s="909"/>
      <c r="W44" s="909"/>
      <c r="X44" s="909"/>
      <c r="Y44" s="909"/>
      <c r="Z44" s="909"/>
      <c r="AA44" s="909"/>
      <c r="AB44" s="909"/>
      <c r="AC44" s="909"/>
      <c r="AD44" s="909"/>
      <c r="AE44" s="909"/>
      <c r="AF44" s="909"/>
      <c r="AG44" s="909"/>
      <c r="AH44" s="910"/>
      <c r="AI44" s="15" t="s">
        <v>15</v>
      </c>
    </row>
    <row r="45" spans="2:39" ht="18" customHeight="1">
      <c r="C45" s="14" t="s">
        <v>154</v>
      </c>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row>
    <row r="46" spans="2:39" ht="18" customHeight="1">
      <c r="C46" s="38"/>
      <c r="D46" s="98"/>
      <c r="E46" s="98"/>
      <c r="F46" s="99"/>
      <c r="G46" s="99"/>
      <c r="H46" s="99"/>
      <c r="I46" s="99"/>
      <c r="J46" s="99"/>
      <c r="K46" s="99"/>
      <c r="L46" s="99"/>
      <c r="M46" s="99"/>
      <c r="N46" s="99"/>
      <c r="O46" s="99"/>
      <c r="P46" s="99"/>
      <c r="Q46" s="99"/>
      <c r="R46" s="100"/>
      <c r="S46" s="100"/>
      <c r="T46" s="100"/>
      <c r="U46" s="100"/>
      <c r="V46" s="100"/>
      <c r="W46" s="100"/>
      <c r="X46" s="100"/>
      <c r="Y46" s="100"/>
      <c r="Z46" s="100"/>
      <c r="AA46" s="100"/>
      <c r="AB46" s="100"/>
      <c r="AC46" s="100"/>
      <c r="AD46" s="100"/>
      <c r="AE46" s="100"/>
      <c r="AF46" s="100"/>
      <c r="AG46" s="100"/>
      <c r="AH46" s="100"/>
    </row>
    <row r="47" spans="2:39" ht="18" customHeight="1" thickBot="1">
      <c r="B47" s="1" t="s">
        <v>96</v>
      </c>
      <c r="C47" s="89"/>
      <c r="D47" s="190"/>
      <c r="E47" s="190"/>
      <c r="F47" s="190"/>
      <c r="G47" s="190"/>
      <c r="H47" s="190"/>
      <c r="I47" s="190"/>
      <c r="J47" s="190"/>
      <c r="K47" s="190"/>
      <c r="L47" s="190"/>
      <c r="M47" s="190"/>
      <c r="N47" s="190"/>
      <c r="O47" s="190"/>
      <c r="P47" s="190"/>
      <c r="Q47" s="190"/>
      <c r="R47" s="57"/>
      <c r="S47" s="57"/>
      <c r="T47" s="57"/>
      <c r="U47" s="57"/>
      <c r="V47" s="57"/>
      <c r="W47" s="57"/>
      <c r="X47" s="57"/>
      <c r="Y47" s="57"/>
      <c r="Z47" s="57"/>
      <c r="AA47" s="57"/>
      <c r="AB47" s="57"/>
      <c r="AC47" s="57"/>
      <c r="AD47" s="57"/>
      <c r="AE47" s="57"/>
      <c r="AF47" s="57"/>
      <c r="AG47" s="57"/>
      <c r="AH47" s="57"/>
    </row>
    <row r="48" spans="2:39" ht="39.9" customHeight="1">
      <c r="C48" s="186" t="s">
        <v>7</v>
      </c>
      <c r="D48" s="1157" t="s">
        <v>155</v>
      </c>
      <c r="E48" s="1157"/>
      <c r="F48" s="1158"/>
      <c r="G48" s="1158"/>
      <c r="H48" s="1158"/>
      <c r="I48" s="1158"/>
      <c r="J48" s="1158"/>
      <c r="K48" s="1158"/>
      <c r="L48" s="1158"/>
      <c r="M48" s="1158"/>
      <c r="N48" s="1158"/>
      <c r="O48" s="1158"/>
      <c r="P48" s="1158"/>
      <c r="Q48" s="1158"/>
      <c r="R48" s="923" t="s">
        <v>156</v>
      </c>
      <c r="S48" s="924"/>
      <c r="T48" s="924"/>
      <c r="U48" s="924"/>
      <c r="V48" s="924"/>
      <c r="W48" s="924"/>
      <c r="X48" s="924"/>
      <c r="Y48" s="924"/>
      <c r="Z48" s="925"/>
      <c r="AA48" s="926" t="s">
        <v>674</v>
      </c>
      <c r="AB48" s="927"/>
      <c r="AC48" s="927"/>
      <c r="AD48" s="927"/>
      <c r="AE48" s="927"/>
      <c r="AF48" s="927"/>
      <c r="AG48" s="927"/>
      <c r="AH48" s="927"/>
      <c r="AI48" s="928"/>
      <c r="AM48" s="1" t="s">
        <v>157</v>
      </c>
    </row>
    <row r="49" spans="3:39" ht="99.9" customHeight="1">
      <c r="C49" s="184"/>
      <c r="D49" s="1147" t="s">
        <v>158</v>
      </c>
      <c r="E49" s="1148"/>
      <c r="F49" s="1148"/>
      <c r="G49" s="1148"/>
      <c r="H49" s="1148"/>
      <c r="I49" s="1148"/>
      <c r="J49" s="1148"/>
      <c r="K49" s="1148"/>
      <c r="L49" s="1148"/>
      <c r="M49" s="1148"/>
      <c r="N49" s="1148"/>
      <c r="O49" s="1148"/>
      <c r="P49" s="1148"/>
      <c r="Q49" s="1149"/>
      <c r="R49" s="1145">
        <f>IF(AA48="加算Ⅱ新規事由あり",ROUNDDOWN(R24-R29,-3),ROUNDDOWN(R23-(【様式８別添１】内訳書!R22+【様式８別添１】内訳書!R42),-3))</f>
        <v>0</v>
      </c>
      <c r="S49" s="1146"/>
      <c r="T49" s="1146"/>
      <c r="U49" s="1146"/>
      <c r="V49" s="1146"/>
      <c r="W49" s="1146"/>
      <c r="X49" s="1146"/>
      <c r="Y49" s="1146"/>
      <c r="Z49" s="1146"/>
      <c r="AA49" s="1146"/>
      <c r="AB49" s="1146"/>
      <c r="AC49" s="1146"/>
      <c r="AD49" s="1146"/>
      <c r="AE49" s="1146"/>
      <c r="AF49" s="1146"/>
      <c r="AG49" s="1146"/>
      <c r="AH49" s="1146"/>
      <c r="AI49" s="91" t="s">
        <v>15</v>
      </c>
      <c r="AL49" s="90"/>
      <c r="AM49" s="1" t="s">
        <v>159</v>
      </c>
    </row>
    <row r="50" spans="3:39" ht="18" customHeight="1">
      <c r="C50" s="92" t="s">
        <v>102</v>
      </c>
      <c r="D50" s="189"/>
      <c r="E50" s="189"/>
      <c r="F50" s="189"/>
      <c r="G50" s="189"/>
      <c r="H50" s="189"/>
      <c r="I50" s="189"/>
      <c r="J50" s="189"/>
      <c r="K50" s="189"/>
      <c r="L50" s="189"/>
      <c r="M50" s="189"/>
      <c r="N50" s="189"/>
      <c r="O50" s="189"/>
      <c r="Q50" s="189"/>
      <c r="R50" s="169"/>
      <c r="S50" s="93"/>
      <c r="T50" s="93"/>
      <c r="U50" s="93"/>
      <c r="V50" s="93"/>
      <c r="W50" s="93"/>
      <c r="X50" s="93"/>
      <c r="Y50" s="93"/>
      <c r="Z50" s="93"/>
      <c r="AA50" s="93"/>
      <c r="AB50" s="93"/>
      <c r="AC50" s="93"/>
      <c r="AD50" s="93"/>
      <c r="AE50" s="93"/>
      <c r="AF50" s="93"/>
      <c r="AG50" s="93"/>
      <c r="AH50" s="93"/>
      <c r="AI50" s="94"/>
      <c r="AL50" s="108"/>
    </row>
    <row r="51" spans="3:39" ht="18.75" customHeight="1">
      <c r="C51" s="896" t="s">
        <v>8</v>
      </c>
      <c r="D51" s="1195" t="s">
        <v>103</v>
      </c>
      <c r="E51" s="1195"/>
      <c r="F51" s="1195"/>
      <c r="G51" s="1195"/>
      <c r="H51" s="1195"/>
      <c r="I51" s="1195"/>
      <c r="J51" s="1195"/>
      <c r="K51" s="1195"/>
      <c r="L51" s="1195"/>
      <c r="M51" s="1195"/>
      <c r="N51" s="1195"/>
      <c r="O51" s="1195"/>
      <c r="P51" s="1195"/>
      <c r="Q51" s="1196"/>
      <c r="R51" s="904" t="s">
        <v>75</v>
      </c>
      <c r="S51" s="905"/>
      <c r="T51" s="905"/>
      <c r="U51" s="905"/>
      <c r="V51" s="905"/>
      <c r="W51" s="905"/>
      <c r="X51" s="905"/>
      <c r="Y51" s="905"/>
      <c r="Z51" s="906"/>
      <c r="AA51" s="904" t="s">
        <v>76</v>
      </c>
      <c r="AB51" s="905"/>
      <c r="AC51" s="905"/>
      <c r="AD51" s="905"/>
      <c r="AE51" s="905"/>
      <c r="AF51" s="905"/>
      <c r="AG51" s="905"/>
      <c r="AH51" s="905"/>
      <c r="AI51" s="1124"/>
    </row>
    <row r="52" spans="3:39" ht="30" customHeight="1">
      <c r="C52" s="895"/>
      <c r="D52" s="1197"/>
      <c r="E52" s="1197"/>
      <c r="F52" s="1197"/>
      <c r="G52" s="1197"/>
      <c r="H52" s="1197"/>
      <c r="I52" s="1197"/>
      <c r="J52" s="1197"/>
      <c r="K52" s="1197"/>
      <c r="L52" s="1197"/>
      <c r="M52" s="1197"/>
      <c r="N52" s="1197"/>
      <c r="O52" s="1197"/>
      <c r="P52" s="1197"/>
      <c r="Q52" s="1198"/>
      <c r="R52" s="858" t="str">
        <f>IF(R49&gt;0,TEXT(R49,"#,##0円"),"残額なし")</f>
        <v>残額なし</v>
      </c>
      <c r="S52" s="859"/>
      <c r="T52" s="859"/>
      <c r="U52" s="859"/>
      <c r="V52" s="859"/>
      <c r="W52" s="859"/>
      <c r="X52" s="859"/>
      <c r="Y52" s="859"/>
      <c r="Z52" s="860"/>
      <c r="AA52" s="1199"/>
      <c r="AB52" s="1200"/>
      <c r="AC52" s="1200"/>
      <c r="AD52" s="1200"/>
      <c r="AE52" s="1200"/>
      <c r="AF52" s="1200"/>
      <c r="AG52" s="1200"/>
      <c r="AH52" s="1200"/>
      <c r="AI52" s="1201"/>
    </row>
    <row r="53" spans="3:39" ht="18" customHeight="1">
      <c r="C53" s="896" t="s">
        <v>23</v>
      </c>
      <c r="D53" s="1189" t="s">
        <v>79</v>
      </c>
      <c r="E53" s="1189"/>
      <c r="F53" s="1189"/>
      <c r="G53" s="1189"/>
      <c r="H53" s="1189"/>
      <c r="I53" s="1189"/>
      <c r="J53" s="1189"/>
      <c r="K53" s="1189"/>
      <c r="L53" s="1189"/>
      <c r="M53" s="1189"/>
      <c r="N53" s="1189"/>
      <c r="O53" s="1189"/>
      <c r="P53" s="1189"/>
      <c r="Q53" s="1189"/>
      <c r="R53" s="1190"/>
      <c r="S53" s="288"/>
      <c r="T53" s="379" t="s">
        <v>78</v>
      </c>
      <c r="U53" s="379"/>
      <c r="V53" s="379"/>
      <c r="W53" s="379"/>
      <c r="X53" s="379"/>
      <c r="Y53" s="379"/>
      <c r="Z53" s="379"/>
      <c r="AA53" s="379"/>
      <c r="AB53" s="379"/>
      <c r="AC53" s="379"/>
      <c r="AD53" s="379"/>
      <c r="AE53" s="379"/>
      <c r="AF53" s="379"/>
      <c r="AG53" s="379"/>
      <c r="AH53" s="379"/>
      <c r="AI53" s="381"/>
    </row>
    <row r="54" spans="3:39" ht="18" customHeight="1">
      <c r="C54" s="1133"/>
      <c r="D54" s="1191"/>
      <c r="E54" s="1191"/>
      <c r="F54" s="1191"/>
      <c r="G54" s="1191"/>
      <c r="H54" s="1191"/>
      <c r="I54" s="1191"/>
      <c r="J54" s="1191"/>
      <c r="K54" s="1191"/>
      <c r="L54" s="1191"/>
      <c r="M54" s="1191"/>
      <c r="N54" s="1191"/>
      <c r="O54" s="1191"/>
      <c r="P54" s="1191"/>
      <c r="Q54" s="1191"/>
      <c r="R54" s="1192"/>
      <c r="S54" s="288"/>
      <c r="T54" s="378" t="s">
        <v>80</v>
      </c>
      <c r="U54" s="382"/>
      <c r="V54" s="382"/>
      <c r="W54" s="382"/>
      <c r="X54" s="382"/>
      <c r="Y54" s="382"/>
      <c r="Z54" s="382"/>
      <c r="AA54" s="382"/>
      <c r="AB54" s="382"/>
      <c r="AC54" s="382"/>
      <c r="AD54" s="382"/>
      <c r="AE54" s="382"/>
      <c r="AF54" s="382"/>
      <c r="AG54" s="382"/>
      <c r="AH54" s="382"/>
      <c r="AI54" s="383"/>
    </row>
    <row r="55" spans="3:39" ht="18" customHeight="1">
      <c r="C55" s="1133"/>
      <c r="D55" s="1191"/>
      <c r="E55" s="1191"/>
      <c r="F55" s="1191"/>
      <c r="G55" s="1191"/>
      <c r="H55" s="1191"/>
      <c r="I55" s="1191"/>
      <c r="J55" s="1191"/>
      <c r="K55" s="1191"/>
      <c r="L55" s="1191"/>
      <c r="M55" s="1191"/>
      <c r="N55" s="1191"/>
      <c r="O55" s="1191"/>
      <c r="P55" s="1191"/>
      <c r="Q55" s="1191"/>
      <c r="R55" s="1192"/>
      <c r="S55" s="288"/>
      <c r="T55" s="378" t="s">
        <v>81</v>
      </c>
      <c r="U55" s="378"/>
      <c r="V55" s="378"/>
      <c r="W55" s="378"/>
      <c r="X55" s="378"/>
      <c r="Y55" s="378"/>
      <c r="Z55" s="378"/>
      <c r="AA55" s="378"/>
      <c r="AB55" s="378"/>
      <c r="AC55" s="378"/>
      <c r="AD55" s="378"/>
      <c r="AE55" s="378"/>
      <c r="AF55" s="378"/>
      <c r="AG55" s="378"/>
      <c r="AH55" s="378"/>
      <c r="AI55" s="384"/>
    </row>
    <row r="56" spans="3:39" ht="18" customHeight="1">
      <c r="C56" s="1176"/>
      <c r="D56" s="1193"/>
      <c r="E56" s="1193"/>
      <c r="F56" s="1193"/>
      <c r="G56" s="1193"/>
      <c r="H56" s="1193"/>
      <c r="I56" s="1193"/>
      <c r="J56" s="1193"/>
      <c r="K56" s="1193"/>
      <c r="L56" s="1193"/>
      <c r="M56" s="1193"/>
      <c r="N56" s="1193"/>
      <c r="O56" s="1193"/>
      <c r="P56" s="1193"/>
      <c r="Q56" s="1193"/>
      <c r="R56" s="1194"/>
      <c r="S56" s="288"/>
      <c r="T56" s="385" t="s">
        <v>82</v>
      </c>
      <c r="U56" s="386"/>
      <c r="V56" s="386"/>
      <c r="W56" s="386"/>
      <c r="X56" s="386"/>
      <c r="Y56" s="386"/>
      <c r="Z56" s="386"/>
      <c r="AA56" s="386"/>
      <c r="AB56" s="386"/>
      <c r="AC56" s="386"/>
      <c r="AD56" s="386"/>
      <c r="AE56" s="386"/>
      <c r="AF56" s="386"/>
      <c r="AG56" s="386"/>
      <c r="AH56" s="386"/>
      <c r="AI56" s="388"/>
    </row>
    <row r="57" spans="3:39" ht="18" customHeight="1">
      <c r="C57" s="896" t="s">
        <v>14</v>
      </c>
      <c r="D57" s="929" t="s">
        <v>160</v>
      </c>
      <c r="E57" s="1184"/>
      <c r="F57" s="1184"/>
      <c r="G57" s="1184"/>
      <c r="H57" s="1184"/>
      <c r="I57" s="1184"/>
      <c r="J57" s="1184"/>
      <c r="K57" s="1184"/>
      <c r="L57" s="1184"/>
      <c r="M57" s="1184"/>
      <c r="N57" s="1184"/>
      <c r="O57" s="1184"/>
      <c r="P57" s="1184"/>
      <c r="Q57" s="1184"/>
      <c r="R57" s="1185"/>
      <c r="S57" s="1178"/>
      <c r="T57" s="1179"/>
      <c r="U57" s="1179"/>
      <c r="V57" s="1179"/>
      <c r="W57" s="1179"/>
      <c r="X57" s="1179"/>
      <c r="Y57" s="1179"/>
      <c r="Z57" s="1179"/>
      <c r="AA57" s="1179"/>
      <c r="AB57" s="1179"/>
      <c r="AC57" s="1179"/>
      <c r="AD57" s="1179"/>
      <c r="AE57" s="1179"/>
      <c r="AF57" s="1179"/>
      <c r="AG57" s="1179"/>
      <c r="AH57" s="1179"/>
      <c r="AI57" s="1180"/>
    </row>
    <row r="58" spans="3:39" ht="18" customHeight="1">
      <c r="C58" s="1133"/>
      <c r="D58" s="1134"/>
      <c r="E58" s="1135"/>
      <c r="F58" s="1135"/>
      <c r="G58" s="1135"/>
      <c r="H58" s="1135"/>
      <c r="I58" s="1135"/>
      <c r="J58" s="1135"/>
      <c r="K58" s="1135"/>
      <c r="L58" s="1135"/>
      <c r="M58" s="1135"/>
      <c r="N58" s="1135"/>
      <c r="O58" s="1135"/>
      <c r="P58" s="1135"/>
      <c r="Q58" s="1135"/>
      <c r="R58" s="1136"/>
      <c r="S58" s="1181"/>
      <c r="T58" s="1182"/>
      <c r="U58" s="1182"/>
      <c r="V58" s="1182"/>
      <c r="W58" s="1182"/>
      <c r="X58" s="1182"/>
      <c r="Y58" s="1182"/>
      <c r="Z58" s="1182"/>
      <c r="AA58" s="1182"/>
      <c r="AB58" s="1182"/>
      <c r="AC58" s="1182"/>
      <c r="AD58" s="1182"/>
      <c r="AE58" s="1182"/>
      <c r="AF58" s="1182"/>
      <c r="AG58" s="1182"/>
      <c r="AH58" s="1182"/>
      <c r="AI58" s="1183"/>
    </row>
    <row r="59" spans="3:39" ht="18" customHeight="1" thickBot="1">
      <c r="C59" s="1177"/>
      <c r="D59" s="1186"/>
      <c r="E59" s="1187"/>
      <c r="F59" s="1187"/>
      <c r="G59" s="1187"/>
      <c r="H59" s="1187"/>
      <c r="I59" s="1187"/>
      <c r="J59" s="1187"/>
      <c r="K59" s="1187"/>
      <c r="L59" s="1187"/>
      <c r="M59" s="1187"/>
      <c r="N59" s="1187"/>
      <c r="O59" s="1187"/>
      <c r="P59" s="1187"/>
      <c r="Q59" s="1187"/>
      <c r="R59" s="1188"/>
      <c r="S59" s="395"/>
      <c r="T59" s="390"/>
      <c r="U59" s="390"/>
      <c r="V59" s="390"/>
      <c r="W59" s="390"/>
      <c r="X59" s="390"/>
      <c r="Y59" s="390"/>
      <c r="Z59" s="390"/>
      <c r="AA59" s="390"/>
      <c r="AB59" s="390"/>
      <c r="AC59" s="390"/>
      <c r="AD59" s="390"/>
      <c r="AE59" s="390"/>
      <c r="AF59" s="390"/>
      <c r="AG59" s="390"/>
      <c r="AH59" s="390"/>
      <c r="AI59" s="396"/>
    </row>
    <row r="60" spans="3:39" ht="18" customHeight="1">
      <c r="C60" s="168"/>
      <c r="D60" s="101"/>
      <c r="E60" s="101"/>
      <c r="F60" s="101"/>
      <c r="G60" s="101"/>
      <c r="H60" s="101"/>
      <c r="I60" s="101"/>
      <c r="J60" s="101"/>
      <c r="K60" s="101"/>
      <c r="L60" s="101"/>
      <c r="M60" s="101"/>
      <c r="N60" s="101"/>
      <c r="O60" s="101"/>
      <c r="P60" s="101"/>
      <c r="Q60" s="101"/>
      <c r="R60" s="57"/>
      <c r="S60" s="57"/>
      <c r="T60" s="57"/>
      <c r="U60" s="57"/>
      <c r="V60" s="57"/>
      <c r="W60" s="57"/>
      <c r="X60" s="57"/>
      <c r="Y60" s="57"/>
      <c r="Z60" s="57"/>
      <c r="AA60" s="57"/>
      <c r="AB60" s="57"/>
      <c r="AC60" s="57"/>
      <c r="AD60" s="57"/>
      <c r="AE60" s="57"/>
      <c r="AF60" s="57"/>
      <c r="AG60" s="57"/>
      <c r="AH60" s="57"/>
    </row>
    <row r="61" spans="3:39" ht="18" customHeight="1">
      <c r="C61" s="1" t="s">
        <v>107</v>
      </c>
    </row>
    <row r="62" spans="3:39" s="9" customFormat="1" ht="18" customHeight="1">
      <c r="C62" s="1"/>
      <c r="D62" s="1"/>
      <c r="E62" s="1"/>
      <c r="F62" s="1"/>
      <c r="G62" s="1"/>
      <c r="H62" s="1"/>
      <c r="I62" s="1"/>
      <c r="J62" s="1"/>
      <c r="K62" s="1"/>
      <c r="L62" s="1"/>
      <c r="M62" s="1"/>
      <c r="N62" s="1"/>
      <c r="O62" s="1"/>
      <c r="P62" s="1"/>
      <c r="Q62" s="1"/>
      <c r="R62" s="1170" t="str">
        <f>【様式６】実績報告書Ⅰ!Q61</f>
        <v>令和　　年　　月　　日</v>
      </c>
      <c r="S62" s="1170"/>
      <c r="T62" s="1170"/>
      <c r="U62" s="1170"/>
      <c r="V62" s="1170"/>
      <c r="W62" s="1170"/>
      <c r="X62" s="1170"/>
      <c r="Y62" s="1170"/>
      <c r="Z62" s="1175"/>
      <c r="AA62" s="1175"/>
      <c r="AB62" s="1175"/>
      <c r="AC62" s="1175"/>
      <c r="AD62" s="1175"/>
      <c r="AE62" s="1175"/>
      <c r="AF62" s="1175"/>
      <c r="AG62" s="1175"/>
      <c r="AH62" s="1175"/>
    </row>
    <row r="63" spans="3:39" s="9" customFormat="1" ht="18" customHeight="1">
      <c r="C63" s="1"/>
      <c r="D63" s="1"/>
      <c r="E63" s="1"/>
      <c r="F63" s="1"/>
      <c r="G63" s="1"/>
      <c r="H63" s="1"/>
      <c r="I63" s="1"/>
      <c r="J63" s="1"/>
      <c r="K63" s="1"/>
      <c r="L63" s="1"/>
      <c r="M63" s="1"/>
      <c r="N63" s="1"/>
      <c r="O63" s="1"/>
      <c r="P63" s="1"/>
      <c r="Q63" s="1"/>
      <c r="R63" s="346"/>
      <c r="S63" s="346"/>
      <c r="T63" s="1173" t="s">
        <v>10</v>
      </c>
      <c r="U63" s="1173"/>
      <c r="V63" s="1173"/>
      <c r="W63" s="1173"/>
      <c r="X63" s="1173"/>
      <c r="Y63" s="1173"/>
      <c r="Z63" s="1174">
        <f>事業者入力!D27</f>
        <v>0</v>
      </c>
      <c r="AA63" s="1174"/>
      <c r="AB63" s="1174"/>
      <c r="AC63" s="1174"/>
      <c r="AD63" s="1174"/>
      <c r="AE63" s="1174"/>
      <c r="AF63" s="1174"/>
      <c r="AG63" s="1174"/>
      <c r="AH63" s="1174"/>
    </row>
    <row r="64" spans="3:39" s="9" customFormat="1" ht="18" customHeight="1">
      <c r="C64" s="1"/>
      <c r="D64" s="1"/>
      <c r="E64" s="1"/>
      <c r="F64" s="1"/>
      <c r="G64" s="1"/>
      <c r="H64" s="1"/>
      <c r="I64" s="1"/>
      <c r="J64" s="1"/>
      <c r="K64" s="1"/>
      <c r="L64" s="1"/>
      <c r="M64" s="1"/>
      <c r="N64" s="1"/>
      <c r="O64" s="1"/>
      <c r="P64" s="1"/>
      <c r="Q64" s="1"/>
      <c r="R64" s="346"/>
      <c r="S64" s="346"/>
      <c r="T64" s="1171" t="s">
        <v>11</v>
      </c>
      <c r="U64" s="1171"/>
      <c r="V64" s="1171"/>
      <c r="W64" s="1171"/>
      <c r="X64" s="1171"/>
      <c r="Y64" s="1171"/>
      <c r="Z64" s="1172">
        <f>事業者入力!D29</f>
        <v>0</v>
      </c>
      <c r="AA64" s="1172"/>
      <c r="AB64" s="1172"/>
      <c r="AC64" s="1172"/>
      <c r="AD64" s="1172"/>
      <c r="AE64" s="1172"/>
      <c r="AF64" s="1172"/>
      <c r="AG64" s="1172"/>
      <c r="AH64" s="1172"/>
    </row>
    <row r="65" spans="3:34" s="9" customFormat="1" ht="18" customHeight="1"/>
    <row r="66" spans="3:34" ht="18" customHeight="1">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row>
    <row r="67" spans="3:34" ht="18" customHeight="1">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row>
    <row r="68" spans="3:34" ht="18" customHeight="1">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row>
  </sheetData>
  <mergeCells count="84">
    <mergeCell ref="R62:Y62"/>
    <mergeCell ref="C51:C52"/>
    <mergeCell ref="T64:Y64"/>
    <mergeCell ref="Z64:AH64"/>
    <mergeCell ref="T63:Y63"/>
    <mergeCell ref="Z63:AH63"/>
    <mergeCell ref="Z62:AH62"/>
    <mergeCell ref="C53:C56"/>
    <mergeCell ref="C57:C59"/>
    <mergeCell ref="R51:Z51"/>
    <mergeCell ref="AA51:AI51"/>
    <mergeCell ref="S57:AI58"/>
    <mergeCell ref="D57:R59"/>
    <mergeCell ref="D53:R56"/>
    <mergeCell ref="D51:Q52"/>
    <mergeCell ref="AA52:AI52"/>
    <mergeCell ref="D19:Q19"/>
    <mergeCell ref="R19:AI19"/>
    <mergeCell ref="R24:AH24"/>
    <mergeCell ref="D48:Q48"/>
    <mergeCell ref="R44:AH44"/>
    <mergeCell ref="D25:Q25"/>
    <mergeCell ref="R25:AI25"/>
    <mergeCell ref="R29:AH29"/>
    <mergeCell ref="R30:AH30"/>
    <mergeCell ref="H33:Q33"/>
    <mergeCell ref="R34:AH34"/>
    <mergeCell ref="G31:Q31"/>
    <mergeCell ref="G32:Q32"/>
    <mergeCell ref="D29:Q29"/>
    <mergeCell ref="G37:Q37"/>
    <mergeCell ref="R38:AH38"/>
    <mergeCell ref="R52:Z52"/>
    <mergeCell ref="R31:AH31"/>
    <mergeCell ref="R32:AH32"/>
    <mergeCell ref="C22:C23"/>
    <mergeCell ref="D22:Q23"/>
    <mergeCell ref="G24:Q24"/>
    <mergeCell ref="R22:S22"/>
    <mergeCell ref="V22:W22"/>
    <mergeCell ref="R23:AH23"/>
    <mergeCell ref="D26:AI26"/>
    <mergeCell ref="R48:Z48"/>
    <mergeCell ref="AA48:AI48"/>
    <mergeCell ref="R49:AH49"/>
    <mergeCell ref="D49:Q49"/>
    <mergeCell ref="H35:Q35"/>
    <mergeCell ref="R35:AH35"/>
    <mergeCell ref="B2:AI2"/>
    <mergeCell ref="P7:U7"/>
    <mergeCell ref="D15:K15"/>
    <mergeCell ref="S15:AI15"/>
    <mergeCell ref="D16:Q18"/>
    <mergeCell ref="S16:AI16"/>
    <mergeCell ref="R10:AH10"/>
    <mergeCell ref="S17:AI17"/>
    <mergeCell ref="S18:AI18"/>
    <mergeCell ref="P6:U6"/>
    <mergeCell ref="V6:AH6"/>
    <mergeCell ref="P4:U4"/>
    <mergeCell ref="V4:AH4"/>
    <mergeCell ref="P5:U5"/>
    <mergeCell ref="V5:AH5"/>
    <mergeCell ref="C13:C14"/>
    <mergeCell ref="D13:Q14"/>
    <mergeCell ref="R13:Z13"/>
    <mergeCell ref="AA13:AI13"/>
    <mergeCell ref="R14:Z14"/>
    <mergeCell ref="AA14:AI14"/>
    <mergeCell ref="R12:AH12"/>
    <mergeCell ref="C11:C12"/>
    <mergeCell ref="D11:Q11"/>
    <mergeCell ref="R11:AH11"/>
    <mergeCell ref="F12:Q12"/>
    <mergeCell ref="H36:Q36"/>
    <mergeCell ref="R36:AH36"/>
    <mergeCell ref="R37:AH37"/>
    <mergeCell ref="H42:Q42"/>
    <mergeCell ref="H44:Q44"/>
    <mergeCell ref="D41:P41"/>
    <mergeCell ref="R41:AH41"/>
    <mergeCell ref="R42:AH42"/>
    <mergeCell ref="D43:P43"/>
    <mergeCell ref="R43:AH43"/>
  </mergeCells>
  <phoneticPr fontId="4"/>
  <conditionalFormatting sqref="V4:AH7">
    <cfRule type="containsBlanks" dxfId="16" priority="1">
      <formula>LEN(TRIM(V4))=0</formula>
    </cfRule>
  </conditionalFormatting>
  <dataValidations count="2">
    <dataValidation type="list" allowBlank="1" showInputMessage="1" showErrorMessage="1" sqref="S53:S56 R15:R18" xr:uid="{00000000-0002-0000-0E00-000000000000}">
      <formula1>$AL$1:$AL$2</formula1>
    </dataValidation>
    <dataValidation type="list" allowBlank="1" showInputMessage="1" showErrorMessage="1" sqref="AA48:AI48" xr:uid="{00000000-0002-0000-0E00-000001000000}">
      <formula1>$AM$48:$AM$49</formula1>
    </dataValidation>
  </dataValidations>
  <pageMargins left="0.70866141732283472" right="0.70866141732283472" top="0.74803149606299213" bottom="0.74803149606299213" header="0.31496062992125984" footer="0.31496062992125984"/>
  <pageSetup paperSize="9" scale="33" orientation="landscape" r:id="rId1"/>
  <rowBreaks count="1" manualBreakCount="1">
    <brk id="39" max="35"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99"/>
    <pageSetUpPr fitToPage="1"/>
  </sheetPr>
  <dimension ref="A1:BF49"/>
  <sheetViews>
    <sheetView showGridLines="0" view="pageBreakPreview" zoomScale="72" zoomScaleNormal="85" zoomScaleSheetLayoutView="40" workbookViewId="0">
      <selection activeCell="R21" sqref="R21:AF21"/>
    </sheetView>
  </sheetViews>
  <sheetFormatPr defaultColWidth="9" defaultRowHeight="13.2"/>
  <cols>
    <col min="1" max="5" width="5.6640625" style="16" customWidth="1"/>
    <col min="6" max="8" width="3.109375" style="16" customWidth="1"/>
    <col min="9" max="10" width="3.21875" style="16" customWidth="1"/>
    <col min="11" max="13" width="3.77734375" style="16" customWidth="1"/>
    <col min="14" max="17" width="3.21875" style="16" customWidth="1"/>
    <col min="18" max="20" width="2.88671875" style="16" customWidth="1"/>
    <col min="21" max="22" width="3" style="16" customWidth="1"/>
    <col min="23" max="23" width="4.6640625" style="16" customWidth="1"/>
    <col min="24" max="25" width="3" style="16" customWidth="1"/>
    <col min="26" max="26" width="4.6640625" style="16" customWidth="1"/>
    <col min="27" max="28" width="3" style="16" customWidth="1"/>
    <col min="29" max="32" width="2.88671875" style="16" customWidth="1"/>
    <col min="33" max="33" width="2.6640625" style="16" customWidth="1"/>
    <col min="34" max="36" width="2.88671875" style="16" customWidth="1"/>
    <col min="37" max="37" width="3.5546875" style="16" customWidth="1"/>
    <col min="38" max="38" width="3" style="16" customWidth="1"/>
    <col min="39" max="39" width="4.6640625" style="16" customWidth="1"/>
    <col min="40" max="41" width="3" style="16" customWidth="1"/>
    <col min="42" max="42" width="4.6640625" style="16" customWidth="1"/>
    <col min="43" max="44" width="3" style="16" customWidth="1"/>
    <col min="45" max="48" width="2.88671875" style="16" customWidth="1"/>
    <col min="49" max="49" width="6" style="16" customWidth="1"/>
    <col min="50" max="16384" width="9" style="16"/>
  </cols>
  <sheetData>
    <row r="1" spans="1:58" ht="15" thickBot="1">
      <c r="A1" s="102" t="s">
        <v>161</v>
      </c>
      <c r="B1" s="102"/>
      <c r="C1" s="102"/>
      <c r="D1" s="102"/>
      <c r="E1" s="102"/>
      <c r="F1" s="103"/>
    </row>
    <row r="2" spans="1:58" ht="20.25" customHeight="1" thickBot="1">
      <c r="A2" s="102"/>
      <c r="B2" s="102"/>
      <c r="C2" s="102"/>
      <c r="D2" s="102"/>
      <c r="E2" s="102"/>
      <c r="F2" s="103"/>
      <c r="AH2" s="1310" t="s">
        <v>25</v>
      </c>
      <c r="AI2" s="1311"/>
      <c r="AJ2" s="1311"/>
      <c r="AK2" s="1311"/>
      <c r="AL2" s="1312"/>
      <c r="AM2" s="1313">
        <f>【様式８】実績報告書Ⅱ!V5</f>
        <v>0</v>
      </c>
      <c r="AN2" s="1314"/>
      <c r="AO2" s="1314"/>
      <c r="AP2" s="1314"/>
      <c r="AQ2" s="1314"/>
      <c r="AR2" s="1314"/>
      <c r="AS2" s="1314"/>
      <c r="AT2" s="1314"/>
      <c r="AU2" s="1314"/>
      <c r="AV2" s="1314"/>
      <c r="AW2" s="1315"/>
    </row>
    <row r="3" spans="1:58" ht="30" customHeight="1">
      <c r="A3" s="18" t="s">
        <v>162</v>
      </c>
      <c r="B3" s="464"/>
      <c r="C3" s="464"/>
      <c r="D3" s="464"/>
      <c r="E3" s="464"/>
      <c r="F3" s="104"/>
    </row>
    <row r="4" spans="1:58" ht="15.6" customHeight="1" thickBot="1">
      <c r="A4" s="1301" t="s">
        <v>163</v>
      </c>
      <c r="B4" s="1301"/>
      <c r="C4" s="1301"/>
      <c r="D4" s="1301"/>
      <c r="E4" s="1301"/>
      <c r="F4" s="1301"/>
      <c r="G4" s="1302"/>
      <c r="H4" s="1302"/>
      <c r="I4" s="1302"/>
      <c r="J4" s="1302"/>
      <c r="K4" s="1302"/>
      <c r="L4" s="1302"/>
      <c r="M4" s="1302"/>
      <c r="N4" s="1302"/>
      <c r="O4" s="1302"/>
      <c r="P4" s="1302"/>
      <c r="Q4" s="1302"/>
      <c r="R4" s="1302"/>
      <c r="S4" s="1302"/>
      <c r="T4" s="1302"/>
      <c r="U4" s="1302"/>
      <c r="V4" s="1302"/>
      <c r="W4" s="1302"/>
      <c r="X4" s="1302"/>
      <c r="Y4" s="1302"/>
      <c r="Z4" s="1302"/>
      <c r="AA4" s="1302"/>
      <c r="AB4" s="1302"/>
      <c r="AC4" s="1302"/>
      <c r="AD4" s="1302"/>
      <c r="AE4" s="1302"/>
      <c r="AF4" s="1302"/>
      <c r="AG4" s="1302"/>
      <c r="AH4" s="1303"/>
      <c r="AI4" s="1303"/>
      <c r="AJ4" s="1303"/>
      <c r="AK4" s="1303"/>
      <c r="AL4" s="1303"/>
      <c r="AM4" s="1303"/>
      <c r="AN4" s="1303"/>
      <c r="AO4" s="1303"/>
      <c r="AP4" s="1303"/>
      <c r="AQ4" s="1303"/>
      <c r="AR4" s="1303"/>
      <c r="AS4" s="1303"/>
      <c r="AT4" s="1303"/>
      <c r="AU4" s="1303"/>
      <c r="AV4" s="1303"/>
      <c r="AW4" s="1303"/>
    </row>
    <row r="5" spans="1:58" s="17" customFormat="1" ht="31.5" customHeight="1">
      <c r="A5" s="1216" t="s">
        <v>60</v>
      </c>
      <c r="B5" s="1247" t="s">
        <v>327</v>
      </c>
      <c r="C5" s="1248"/>
      <c r="D5" s="1248"/>
      <c r="E5" s="1249"/>
      <c r="F5" s="1228" t="s">
        <v>124</v>
      </c>
      <c r="G5" s="1229"/>
      <c r="H5" s="1229"/>
      <c r="I5" s="1229"/>
      <c r="J5" s="1253"/>
      <c r="K5" s="1228" t="s">
        <v>5</v>
      </c>
      <c r="L5" s="1229"/>
      <c r="M5" s="1253"/>
      <c r="N5" s="1247" t="s">
        <v>125</v>
      </c>
      <c r="O5" s="1248"/>
      <c r="P5" s="1248"/>
      <c r="Q5" s="1249"/>
      <c r="R5" s="1228" t="s">
        <v>126</v>
      </c>
      <c r="S5" s="1229"/>
      <c r="T5" s="1229"/>
      <c r="U5" s="1229"/>
      <c r="V5" s="1229"/>
      <c r="W5" s="1229"/>
      <c r="X5" s="1229"/>
      <c r="Y5" s="1229"/>
      <c r="Z5" s="1229"/>
      <c r="AA5" s="1229"/>
      <c r="AB5" s="1229"/>
      <c r="AC5" s="1229"/>
      <c r="AD5" s="1229"/>
      <c r="AE5" s="1229"/>
      <c r="AF5" s="1229"/>
      <c r="AG5" s="1229"/>
      <c r="AH5" s="1229"/>
      <c r="AI5" s="1229"/>
      <c r="AJ5" s="1229"/>
      <c r="AK5" s="1229"/>
      <c r="AL5" s="1229"/>
      <c r="AM5" s="1229"/>
      <c r="AN5" s="1229"/>
      <c r="AO5" s="1229"/>
      <c r="AP5" s="1229"/>
      <c r="AQ5" s="1229"/>
      <c r="AR5" s="1229"/>
      <c r="AS5" s="1229"/>
      <c r="AT5" s="1229"/>
      <c r="AU5" s="1229"/>
      <c r="AV5" s="1229"/>
      <c r="AW5" s="1230"/>
      <c r="AX5" s="1331" t="s">
        <v>36</v>
      </c>
      <c r="AY5" s="1332"/>
      <c r="AZ5" s="1333"/>
    </row>
    <row r="6" spans="1:58" s="17" customFormat="1" ht="31.5" customHeight="1" thickBot="1">
      <c r="A6" s="1217"/>
      <c r="B6" s="1250"/>
      <c r="C6" s="1251"/>
      <c r="D6" s="1251"/>
      <c r="E6" s="1252"/>
      <c r="F6" s="1254"/>
      <c r="G6" s="1255"/>
      <c r="H6" s="1255"/>
      <c r="I6" s="1255"/>
      <c r="J6" s="1256"/>
      <c r="K6" s="1254"/>
      <c r="L6" s="1255"/>
      <c r="M6" s="1256"/>
      <c r="N6" s="1250"/>
      <c r="O6" s="1251"/>
      <c r="P6" s="1251"/>
      <c r="Q6" s="1252"/>
      <c r="R6" s="68"/>
      <c r="S6" s="69"/>
      <c r="T6" s="69"/>
      <c r="U6" s="69"/>
      <c r="V6" s="69"/>
      <c r="W6" s="69"/>
      <c r="X6" s="69"/>
      <c r="Y6" s="69"/>
      <c r="Z6" s="69"/>
      <c r="AA6" s="69"/>
      <c r="AB6" s="69"/>
      <c r="AC6" s="69"/>
      <c r="AD6" s="69"/>
      <c r="AE6" s="69"/>
      <c r="AF6" s="69"/>
      <c r="AG6" s="69"/>
      <c r="AH6" s="1300" t="s">
        <v>140</v>
      </c>
      <c r="AI6" s="939"/>
      <c r="AJ6" s="939"/>
      <c r="AK6" s="939"/>
      <c r="AL6" s="939"/>
      <c r="AM6" s="939"/>
      <c r="AN6" s="939"/>
      <c r="AO6" s="939"/>
      <c r="AP6" s="939"/>
      <c r="AQ6" s="939"/>
      <c r="AR6" s="939"/>
      <c r="AS6" s="939"/>
      <c r="AT6" s="939"/>
      <c r="AU6" s="939"/>
      <c r="AV6" s="939"/>
      <c r="AW6" s="940"/>
      <c r="AX6" s="1334"/>
      <c r="AY6" s="1335"/>
      <c r="AZ6" s="1336"/>
    </row>
    <row r="7" spans="1:58" ht="30.6" customHeight="1">
      <c r="A7" s="351" t="s">
        <v>127</v>
      </c>
      <c r="B7" s="1350" t="s">
        <v>544</v>
      </c>
      <c r="C7" s="1351"/>
      <c r="D7" s="1351"/>
      <c r="E7" s="1351"/>
      <c r="F7" s="1237" t="s">
        <v>128</v>
      </c>
      <c r="G7" s="1238"/>
      <c r="H7" s="1238"/>
      <c r="I7" s="1238"/>
      <c r="J7" s="1238"/>
      <c r="K7" s="1239" t="s">
        <v>129</v>
      </c>
      <c r="L7" s="1240"/>
      <c r="M7" s="1240"/>
      <c r="N7" s="1241" t="s">
        <v>78</v>
      </c>
      <c r="O7" s="1242"/>
      <c r="P7" s="1243"/>
      <c r="Q7" s="1244"/>
      <c r="R7" s="1245">
        <v>40000</v>
      </c>
      <c r="S7" s="1246"/>
      <c r="T7" s="1246"/>
      <c r="U7" s="352" t="s">
        <v>15</v>
      </c>
      <c r="V7" s="352" t="s">
        <v>130</v>
      </c>
      <c r="W7" s="353">
        <v>12</v>
      </c>
      <c r="X7" s="352" t="s">
        <v>131</v>
      </c>
      <c r="Y7" s="352" t="s">
        <v>130</v>
      </c>
      <c r="Z7" s="353">
        <v>2</v>
      </c>
      <c r="AA7" s="352" t="s">
        <v>6</v>
      </c>
      <c r="AB7" s="352" t="s">
        <v>132</v>
      </c>
      <c r="AC7" s="1246">
        <f>R7*W7*Z7</f>
        <v>960000</v>
      </c>
      <c r="AD7" s="1246"/>
      <c r="AE7" s="1246"/>
      <c r="AF7" s="1246"/>
      <c r="AG7" s="354" t="s">
        <v>15</v>
      </c>
      <c r="AH7" s="1245">
        <v>2000</v>
      </c>
      <c r="AI7" s="1246"/>
      <c r="AJ7" s="1246"/>
      <c r="AK7" s="352" t="s">
        <v>15</v>
      </c>
      <c r="AL7" s="352" t="s">
        <v>130</v>
      </c>
      <c r="AM7" s="353">
        <v>12</v>
      </c>
      <c r="AN7" s="352" t="s">
        <v>131</v>
      </c>
      <c r="AO7" s="352" t="s">
        <v>130</v>
      </c>
      <c r="AP7" s="353">
        <v>2</v>
      </c>
      <c r="AQ7" s="352" t="s">
        <v>6</v>
      </c>
      <c r="AR7" s="352" t="s">
        <v>132</v>
      </c>
      <c r="AS7" s="1246">
        <f>AH7*AM7*AP7</f>
        <v>48000</v>
      </c>
      <c r="AT7" s="1246"/>
      <c r="AU7" s="1246"/>
      <c r="AV7" s="1246"/>
      <c r="AW7" s="355" t="s">
        <v>15</v>
      </c>
      <c r="AX7" s="1324"/>
      <c r="AY7" s="1325"/>
      <c r="AZ7" s="1326"/>
    </row>
    <row r="8" spans="1:58" ht="23.4" customHeight="1">
      <c r="A8" s="356" t="s">
        <v>133</v>
      </c>
      <c r="B8" s="1327" t="s">
        <v>326</v>
      </c>
      <c r="C8" s="1328"/>
      <c r="D8" s="1328"/>
      <c r="E8" s="1328"/>
      <c r="F8" s="1257" t="s">
        <v>134</v>
      </c>
      <c r="G8" s="1258"/>
      <c r="H8" s="1258"/>
      <c r="I8" s="1258"/>
      <c r="J8" s="1258"/>
      <c r="K8" s="1259" t="s">
        <v>129</v>
      </c>
      <c r="L8" s="1260"/>
      <c r="M8" s="1260"/>
      <c r="N8" s="1268" t="s">
        <v>652</v>
      </c>
      <c r="O8" s="1269"/>
      <c r="P8" s="1269"/>
      <c r="Q8" s="1270"/>
      <c r="R8" s="1271">
        <v>40000</v>
      </c>
      <c r="S8" s="1272"/>
      <c r="T8" s="1272"/>
      <c r="U8" s="357" t="s">
        <v>15</v>
      </c>
      <c r="V8" s="357" t="s">
        <v>130</v>
      </c>
      <c r="W8" s="358">
        <v>12</v>
      </c>
      <c r="X8" s="357" t="s">
        <v>131</v>
      </c>
      <c r="Y8" s="357" t="s">
        <v>130</v>
      </c>
      <c r="Z8" s="358">
        <v>1</v>
      </c>
      <c r="AA8" s="357" t="s">
        <v>6</v>
      </c>
      <c r="AB8" s="357" t="s">
        <v>132</v>
      </c>
      <c r="AC8" s="1272">
        <f>R8*W8*Z8</f>
        <v>480000</v>
      </c>
      <c r="AD8" s="1272"/>
      <c r="AE8" s="1272"/>
      <c r="AF8" s="1272"/>
      <c r="AG8" s="359" t="s">
        <v>15</v>
      </c>
      <c r="AH8" s="1271">
        <v>2000</v>
      </c>
      <c r="AI8" s="1272"/>
      <c r="AJ8" s="1272"/>
      <c r="AK8" s="357" t="s">
        <v>15</v>
      </c>
      <c r="AL8" s="357" t="s">
        <v>130</v>
      </c>
      <c r="AM8" s="358">
        <v>12</v>
      </c>
      <c r="AN8" s="357" t="s">
        <v>131</v>
      </c>
      <c r="AO8" s="357" t="s">
        <v>130</v>
      </c>
      <c r="AP8" s="358">
        <v>1</v>
      </c>
      <c r="AQ8" s="357" t="s">
        <v>6</v>
      </c>
      <c r="AR8" s="357" t="s">
        <v>132</v>
      </c>
      <c r="AS8" s="1272">
        <f>AH8*AM8*AP8</f>
        <v>24000</v>
      </c>
      <c r="AT8" s="1272"/>
      <c r="AU8" s="1272"/>
      <c r="AV8" s="1272"/>
      <c r="AW8" s="360" t="s">
        <v>15</v>
      </c>
      <c r="AX8" s="1324"/>
      <c r="AY8" s="1325"/>
      <c r="AZ8" s="1326"/>
    </row>
    <row r="9" spans="1:58" ht="23.4" customHeight="1">
      <c r="A9" s="356" t="s">
        <v>135</v>
      </c>
      <c r="B9" s="1327" t="s">
        <v>545</v>
      </c>
      <c r="C9" s="1328"/>
      <c r="D9" s="1328"/>
      <c r="E9" s="1328"/>
      <c r="F9" s="1337" t="s">
        <v>136</v>
      </c>
      <c r="G9" s="1338"/>
      <c r="H9" s="1338"/>
      <c r="I9" s="1338"/>
      <c r="J9" s="1339"/>
      <c r="K9" s="1340" t="s">
        <v>137</v>
      </c>
      <c r="L9" s="1341"/>
      <c r="M9" s="1342"/>
      <c r="N9" s="1268" t="s">
        <v>652</v>
      </c>
      <c r="O9" s="1269"/>
      <c r="P9" s="1278"/>
      <c r="Q9" s="1279"/>
      <c r="R9" s="1271">
        <v>40000</v>
      </c>
      <c r="S9" s="1272"/>
      <c r="T9" s="1272"/>
      <c r="U9" s="357" t="s">
        <v>15</v>
      </c>
      <c r="V9" s="357" t="s">
        <v>130</v>
      </c>
      <c r="W9" s="358">
        <v>12</v>
      </c>
      <c r="X9" s="357" t="s">
        <v>131</v>
      </c>
      <c r="Y9" s="357" t="s">
        <v>130</v>
      </c>
      <c r="Z9" s="358">
        <v>1</v>
      </c>
      <c r="AA9" s="357" t="s">
        <v>6</v>
      </c>
      <c r="AB9" s="357" t="s">
        <v>132</v>
      </c>
      <c r="AC9" s="1272">
        <f t="shared" ref="AC9" si="0">R9*W9*Z9</f>
        <v>480000</v>
      </c>
      <c r="AD9" s="1272"/>
      <c r="AE9" s="1272"/>
      <c r="AF9" s="1272"/>
      <c r="AG9" s="359" t="s">
        <v>15</v>
      </c>
      <c r="AH9" s="1271">
        <v>2000</v>
      </c>
      <c r="AI9" s="1272"/>
      <c r="AJ9" s="1272"/>
      <c r="AK9" s="357" t="s">
        <v>15</v>
      </c>
      <c r="AL9" s="357" t="s">
        <v>130</v>
      </c>
      <c r="AM9" s="358">
        <v>12</v>
      </c>
      <c r="AN9" s="357" t="s">
        <v>131</v>
      </c>
      <c r="AO9" s="357" t="s">
        <v>130</v>
      </c>
      <c r="AP9" s="358">
        <v>1</v>
      </c>
      <c r="AQ9" s="357" t="s">
        <v>6</v>
      </c>
      <c r="AR9" s="357" t="s">
        <v>132</v>
      </c>
      <c r="AS9" s="1272">
        <f t="shared" ref="AS9" si="1">AH9*AM9*AP9</f>
        <v>24000</v>
      </c>
      <c r="AT9" s="1272"/>
      <c r="AU9" s="1272"/>
      <c r="AV9" s="1272"/>
      <c r="AW9" s="360" t="s">
        <v>15</v>
      </c>
      <c r="AX9" s="1324"/>
      <c r="AY9" s="1325"/>
      <c r="AZ9" s="1326"/>
    </row>
    <row r="10" spans="1:58" ht="23.4" customHeight="1">
      <c r="A10" s="335">
        <v>1</v>
      </c>
      <c r="B10" s="1329"/>
      <c r="C10" s="1330"/>
      <c r="D10" s="1330"/>
      <c r="E10" s="1330"/>
      <c r="F10" s="1261"/>
      <c r="G10" s="1262"/>
      <c r="H10" s="1262"/>
      <c r="I10" s="1262"/>
      <c r="J10" s="1262"/>
      <c r="K10" s="1263"/>
      <c r="L10" s="1264"/>
      <c r="M10" s="1264"/>
      <c r="N10" s="1263"/>
      <c r="O10" s="1264"/>
      <c r="P10" s="1264"/>
      <c r="Q10" s="1265"/>
      <c r="R10" s="1266"/>
      <c r="S10" s="1267"/>
      <c r="T10" s="1267"/>
      <c r="U10" s="336" t="s">
        <v>15</v>
      </c>
      <c r="V10" s="336" t="s">
        <v>130</v>
      </c>
      <c r="W10" s="337"/>
      <c r="X10" s="336" t="s">
        <v>131</v>
      </c>
      <c r="Y10" s="336" t="s">
        <v>130</v>
      </c>
      <c r="Z10" s="337"/>
      <c r="AA10" s="336" t="s">
        <v>6</v>
      </c>
      <c r="AB10" s="336" t="s">
        <v>132</v>
      </c>
      <c r="AC10" s="1164">
        <f>R10*W10*Z10</f>
        <v>0</v>
      </c>
      <c r="AD10" s="1164"/>
      <c r="AE10" s="1164"/>
      <c r="AF10" s="1164"/>
      <c r="AG10" s="338" t="s">
        <v>15</v>
      </c>
      <c r="AH10" s="1266"/>
      <c r="AI10" s="1267"/>
      <c r="AJ10" s="1267"/>
      <c r="AK10" s="336" t="s">
        <v>15</v>
      </c>
      <c r="AL10" s="336" t="s">
        <v>130</v>
      </c>
      <c r="AM10" s="337"/>
      <c r="AN10" s="336" t="s">
        <v>131</v>
      </c>
      <c r="AO10" s="336" t="s">
        <v>130</v>
      </c>
      <c r="AP10" s="337"/>
      <c r="AQ10" s="336" t="s">
        <v>6</v>
      </c>
      <c r="AR10" s="336" t="s">
        <v>132</v>
      </c>
      <c r="AS10" s="1164">
        <f>AH10*AM10*AP10</f>
        <v>0</v>
      </c>
      <c r="AT10" s="1164"/>
      <c r="AU10" s="1164"/>
      <c r="AV10" s="1164"/>
      <c r="AW10" s="339" t="s">
        <v>15</v>
      </c>
      <c r="AX10" s="1324"/>
      <c r="AY10" s="1325"/>
      <c r="AZ10" s="1326"/>
      <c r="BB10" s="16" t="s">
        <v>323</v>
      </c>
      <c r="BD10" s="60"/>
      <c r="BF10" s="60">
        <f>MIN(R10:T19)</f>
        <v>0</v>
      </c>
    </row>
    <row r="11" spans="1:58" ht="23.4" customHeight="1">
      <c r="A11" s="335">
        <v>2</v>
      </c>
      <c r="B11" s="1329"/>
      <c r="C11" s="1330"/>
      <c r="D11" s="1330"/>
      <c r="E11" s="1330"/>
      <c r="F11" s="1261"/>
      <c r="G11" s="1262"/>
      <c r="H11" s="1262"/>
      <c r="I11" s="1262"/>
      <c r="J11" s="1262"/>
      <c r="K11" s="1263"/>
      <c r="L11" s="1264"/>
      <c r="M11" s="1264"/>
      <c r="N11" s="1263"/>
      <c r="O11" s="1264"/>
      <c r="P11" s="1264"/>
      <c r="Q11" s="1265"/>
      <c r="R11" s="1266"/>
      <c r="S11" s="1267"/>
      <c r="T11" s="1267"/>
      <c r="U11" s="336" t="s">
        <v>15</v>
      </c>
      <c r="V11" s="336" t="s">
        <v>130</v>
      </c>
      <c r="W11" s="337"/>
      <c r="X11" s="336" t="s">
        <v>131</v>
      </c>
      <c r="Y11" s="336" t="s">
        <v>130</v>
      </c>
      <c r="Z11" s="337"/>
      <c r="AA11" s="336" t="s">
        <v>6</v>
      </c>
      <c r="AB11" s="336" t="s">
        <v>132</v>
      </c>
      <c r="AC11" s="1164">
        <f t="shared" ref="AC11:AC19" si="2">R11*W11*Z11</f>
        <v>0</v>
      </c>
      <c r="AD11" s="1164"/>
      <c r="AE11" s="1164"/>
      <c r="AF11" s="1164"/>
      <c r="AG11" s="338" t="s">
        <v>15</v>
      </c>
      <c r="AH11" s="1266"/>
      <c r="AI11" s="1267"/>
      <c r="AJ11" s="1267"/>
      <c r="AK11" s="336" t="s">
        <v>15</v>
      </c>
      <c r="AL11" s="336" t="s">
        <v>130</v>
      </c>
      <c r="AM11" s="337"/>
      <c r="AN11" s="336" t="s">
        <v>131</v>
      </c>
      <c r="AO11" s="336" t="s">
        <v>130</v>
      </c>
      <c r="AP11" s="337"/>
      <c r="AQ11" s="336" t="s">
        <v>6</v>
      </c>
      <c r="AR11" s="336" t="s">
        <v>132</v>
      </c>
      <c r="AS11" s="1164">
        <f t="shared" ref="AS11:AS13" si="3">AH11*AM11*AP11</f>
        <v>0</v>
      </c>
      <c r="AT11" s="1164"/>
      <c r="AU11" s="1164"/>
      <c r="AV11" s="1164"/>
      <c r="AW11" s="339" t="s">
        <v>15</v>
      </c>
      <c r="AX11" s="1324"/>
      <c r="AY11" s="1325"/>
      <c r="AZ11" s="1326"/>
    </row>
    <row r="12" spans="1:58" ht="23.4" customHeight="1">
      <c r="A12" s="335">
        <v>3</v>
      </c>
      <c r="B12" s="1329"/>
      <c r="C12" s="1330"/>
      <c r="D12" s="1330"/>
      <c r="E12" s="1330"/>
      <c r="F12" s="1261"/>
      <c r="G12" s="1262"/>
      <c r="H12" s="1262"/>
      <c r="I12" s="1262"/>
      <c r="J12" s="1262"/>
      <c r="K12" s="1263"/>
      <c r="L12" s="1264"/>
      <c r="M12" s="1264"/>
      <c r="N12" s="1263"/>
      <c r="O12" s="1264"/>
      <c r="P12" s="1264"/>
      <c r="Q12" s="1265"/>
      <c r="R12" s="1266"/>
      <c r="S12" s="1267"/>
      <c r="T12" s="1267"/>
      <c r="U12" s="336" t="s">
        <v>15</v>
      </c>
      <c r="V12" s="336" t="s">
        <v>130</v>
      </c>
      <c r="W12" s="337"/>
      <c r="X12" s="336" t="s">
        <v>131</v>
      </c>
      <c r="Y12" s="336" t="s">
        <v>130</v>
      </c>
      <c r="Z12" s="337"/>
      <c r="AA12" s="336" t="s">
        <v>6</v>
      </c>
      <c r="AB12" s="336" t="s">
        <v>132</v>
      </c>
      <c r="AC12" s="1164">
        <f t="shared" si="2"/>
        <v>0</v>
      </c>
      <c r="AD12" s="1164"/>
      <c r="AE12" s="1164"/>
      <c r="AF12" s="1164"/>
      <c r="AG12" s="338" t="s">
        <v>15</v>
      </c>
      <c r="AH12" s="1266"/>
      <c r="AI12" s="1267"/>
      <c r="AJ12" s="1267"/>
      <c r="AK12" s="336" t="s">
        <v>15</v>
      </c>
      <c r="AL12" s="336" t="s">
        <v>130</v>
      </c>
      <c r="AM12" s="337"/>
      <c r="AN12" s="336" t="s">
        <v>131</v>
      </c>
      <c r="AO12" s="336" t="s">
        <v>130</v>
      </c>
      <c r="AP12" s="337"/>
      <c r="AQ12" s="336" t="s">
        <v>6</v>
      </c>
      <c r="AR12" s="336" t="s">
        <v>132</v>
      </c>
      <c r="AS12" s="1164">
        <f t="shared" si="3"/>
        <v>0</v>
      </c>
      <c r="AT12" s="1164"/>
      <c r="AU12" s="1164"/>
      <c r="AV12" s="1164"/>
      <c r="AW12" s="339" t="s">
        <v>15</v>
      </c>
      <c r="AX12" s="1324"/>
      <c r="AY12" s="1325"/>
      <c r="AZ12" s="1326"/>
    </row>
    <row r="13" spans="1:58" ht="23.4" customHeight="1">
      <c r="A13" s="335">
        <v>4</v>
      </c>
      <c r="B13" s="1329"/>
      <c r="C13" s="1330"/>
      <c r="D13" s="1330"/>
      <c r="E13" s="1330"/>
      <c r="F13" s="1261"/>
      <c r="G13" s="1262"/>
      <c r="H13" s="1262"/>
      <c r="I13" s="1262"/>
      <c r="J13" s="1262"/>
      <c r="K13" s="1263"/>
      <c r="L13" s="1264"/>
      <c r="M13" s="1264"/>
      <c r="N13" s="1263"/>
      <c r="O13" s="1264"/>
      <c r="P13" s="1264"/>
      <c r="Q13" s="1265"/>
      <c r="R13" s="1266"/>
      <c r="S13" s="1267"/>
      <c r="T13" s="1267"/>
      <c r="U13" s="336" t="s">
        <v>15</v>
      </c>
      <c r="V13" s="336" t="s">
        <v>130</v>
      </c>
      <c r="W13" s="337"/>
      <c r="X13" s="336" t="s">
        <v>131</v>
      </c>
      <c r="Y13" s="336" t="s">
        <v>130</v>
      </c>
      <c r="Z13" s="337"/>
      <c r="AA13" s="336" t="s">
        <v>6</v>
      </c>
      <c r="AB13" s="336" t="s">
        <v>132</v>
      </c>
      <c r="AC13" s="1164">
        <f t="shared" si="2"/>
        <v>0</v>
      </c>
      <c r="AD13" s="1164"/>
      <c r="AE13" s="1164"/>
      <c r="AF13" s="1164"/>
      <c r="AG13" s="338" t="s">
        <v>15</v>
      </c>
      <c r="AH13" s="1266"/>
      <c r="AI13" s="1267"/>
      <c r="AJ13" s="1267"/>
      <c r="AK13" s="336" t="s">
        <v>15</v>
      </c>
      <c r="AL13" s="336" t="s">
        <v>130</v>
      </c>
      <c r="AM13" s="337"/>
      <c r="AN13" s="336" t="s">
        <v>131</v>
      </c>
      <c r="AO13" s="336" t="s">
        <v>130</v>
      </c>
      <c r="AP13" s="337"/>
      <c r="AQ13" s="336" t="s">
        <v>6</v>
      </c>
      <c r="AR13" s="336" t="s">
        <v>132</v>
      </c>
      <c r="AS13" s="1164">
        <f t="shared" si="3"/>
        <v>0</v>
      </c>
      <c r="AT13" s="1164"/>
      <c r="AU13" s="1164"/>
      <c r="AV13" s="1164"/>
      <c r="AW13" s="339" t="s">
        <v>15</v>
      </c>
      <c r="AX13" s="1324"/>
      <c r="AY13" s="1325"/>
      <c r="AZ13" s="1326"/>
    </row>
    <row r="14" spans="1:58" ht="23.4" customHeight="1">
      <c r="A14" s="340">
        <v>5</v>
      </c>
      <c r="B14" s="1329"/>
      <c r="C14" s="1330"/>
      <c r="D14" s="1330"/>
      <c r="E14" s="1330"/>
      <c r="F14" s="1261"/>
      <c r="G14" s="1262"/>
      <c r="H14" s="1262"/>
      <c r="I14" s="1262"/>
      <c r="J14" s="1262"/>
      <c r="K14" s="1263"/>
      <c r="L14" s="1264"/>
      <c r="M14" s="1264"/>
      <c r="N14" s="1263"/>
      <c r="O14" s="1264"/>
      <c r="P14" s="1264"/>
      <c r="Q14" s="1265"/>
      <c r="R14" s="1266"/>
      <c r="S14" s="1267"/>
      <c r="T14" s="1267"/>
      <c r="U14" s="336" t="s">
        <v>15</v>
      </c>
      <c r="V14" s="336" t="s">
        <v>130</v>
      </c>
      <c r="W14" s="337"/>
      <c r="X14" s="336" t="s">
        <v>131</v>
      </c>
      <c r="Y14" s="336" t="s">
        <v>130</v>
      </c>
      <c r="Z14" s="337"/>
      <c r="AA14" s="336" t="s">
        <v>6</v>
      </c>
      <c r="AB14" s="336" t="s">
        <v>132</v>
      </c>
      <c r="AC14" s="1164">
        <f>R14*W14*Z14</f>
        <v>0</v>
      </c>
      <c r="AD14" s="1164"/>
      <c r="AE14" s="1164"/>
      <c r="AF14" s="1164"/>
      <c r="AG14" s="338" t="s">
        <v>15</v>
      </c>
      <c r="AH14" s="1266"/>
      <c r="AI14" s="1267"/>
      <c r="AJ14" s="1267"/>
      <c r="AK14" s="336" t="s">
        <v>15</v>
      </c>
      <c r="AL14" s="336" t="s">
        <v>130</v>
      </c>
      <c r="AM14" s="337"/>
      <c r="AN14" s="336" t="s">
        <v>131</v>
      </c>
      <c r="AO14" s="336" t="s">
        <v>130</v>
      </c>
      <c r="AP14" s="337"/>
      <c r="AQ14" s="336" t="s">
        <v>6</v>
      </c>
      <c r="AR14" s="336" t="s">
        <v>132</v>
      </c>
      <c r="AS14" s="1164">
        <f>AH14*AM14*AP14</f>
        <v>0</v>
      </c>
      <c r="AT14" s="1164"/>
      <c r="AU14" s="1164"/>
      <c r="AV14" s="1164"/>
      <c r="AW14" s="339" t="s">
        <v>15</v>
      </c>
      <c r="AX14" s="1324"/>
      <c r="AY14" s="1325"/>
      <c r="AZ14" s="1326"/>
    </row>
    <row r="15" spans="1:58" ht="23.4" customHeight="1">
      <c r="A15" s="340">
        <v>6</v>
      </c>
      <c r="B15" s="1329"/>
      <c r="C15" s="1330"/>
      <c r="D15" s="1330"/>
      <c r="E15" s="1330"/>
      <c r="F15" s="1261"/>
      <c r="G15" s="1262"/>
      <c r="H15" s="1262"/>
      <c r="I15" s="1262"/>
      <c r="J15" s="1262"/>
      <c r="K15" s="1263"/>
      <c r="L15" s="1264"/>
      <c r="M15" s="1264"/>
      <c r="N15" s="1263"/>
      <c r="O15" s="1264"/>
      <c r="P15" s="1264"/>
      <c r="Q15" s="1265"/>
      <c r="R15" s="1266"/>
      <c r="S15" s="1267"/>
      <c r="T15" s="1267"/>
      <c r="U15" s="336" t="s">
        <v>15</v>
      </c>
      <c r="V15" s="336" t="s">
        <v>130</v>
      </c>
      <c r="W15" s="337"/>
      <c r="X15" s="336" t="s">
        <v>131</v>
      </c>
      <c r="Y15" s="336" t="s">
        <v>130</v>
      </c>
      <c r="Z15" s="337"/>
      <c r="AA15" s="336" t="s">
        <v>6</v>
      </c>
      <c r="AB15" s="336" t="s">
        <v>132</v>
      </c>
      <c r="AC15" s="1164">
        <f t="shared" si="2"/>
        <v>0</v>
      </c>
      <c r="AD15" s="1164"/>
      <c r="AE15" s="1164"/>
      <c r="AF15" s="1164"/>
      <c r="AG15" s="338" t="s">
        <v>15</v>
      </c>
      <c r="AH15" s="1266"/>
      <c r="AI15" s="1267"/>
      <c r="AJ15" s="1267"/>
      <c r="AK15" s="336" t="s">
        <v>15</v>
      </c>
      <c r="AL15" s="336" t="s">
        <v>130</v>
      </c>
      <c r="AM15" s="337"/>
      <c r="AN15" s="336" t="s">
        <v>131</v>
      </c>
      <c r="AO15" s="336" t="s">
        <v>130</v>
      </c>
      <c r="AP15" s="337"/>
      <c r="AQ15" s="336" t="s">
        <v>6</v>
      </c>
      <c r="AR15" s="336" t="s">
        <v>132</v>
      </c>
      <c r="AS15" s="1164">
        <f t="shared" ref="AS15:AS19" si="4">AH15*AM15*AP15</f>
        <v>0</v>
      </c>
      <c r="AT15" s="1164"/>
      <c r="AU15" s="1164"/>
      <c r="AV15" s="1164"/>
      <c r="AW15" s="339" t="s">
        <v>15</v>
      </c>
      <c r="AX15" s="1324"/>
      <c r="AY15" s="1325"/>
      <c r="AZ15" s="1326"/>
    </row>
    <row r="16" spans="1:58" ht="23.4" customHeight="1">
      <c r="A16" s="340">
        <v>7</v>
      </c>
      <c r="B16" s="1329"/>
      <c r="C16" s="1330"/>
      <c r="D16" s="1330"/>
      <c r="E16" s="1330"/>
      <c r="F16" s="1261"/>
      <c r="G16" s="1262"/>
      <c r="H16" s="1262"/>
      <c r="I16" s="1262"/>
      <c r="J16" s="1262"/>
      <c r="K16" s="1263"/>
      <c r="L16" s="1264"/>
      <c r="M16" s="1264"/>
      <c r="N16" s="1263"/>
      <c r="O16" s="1264"/>
      <c r="P16" s="1264"/>
      <c r="Q16" s="1265"/>
      <c r="R16" s="1266"/>
      <c r="S16" s="1267"/>
      <c r="T16" s="1267"/>
      <c r="U16" s="336" t="s">
        <v>15</v>
      </c>
      <c r="V16" s="336" t="s">
        <v>130</v>
      </c>
      <c r="W16" s="337"/>
      <c r="X16" s="336" t="s">
        <v>131</v>
      </c>
      <c r="Y16" s="336" t="s">
        <v>130</v>
      </c>
      <c r="Z16" s="337"/>
      <c r="AA16" s="336" t="s">
        <v>6</v>
      </c>
      <c r="AB16" s="336" t="s">
        <v>132</v>
      </c>
      <c r="AC16" s="1164">
        <f t="shared" si="2"/>
        <v>0</v>
      </c>
      <c r="AD16" s="1164"/>
      <c r="AE16" s="1164"/>
      <c r="AF16" s="1164"/>
      <c r="AG16" s="338" t="s">
        <v>15</v>
      </c>
      <c r="AH16" s="1266"/>
      <c r="AI16" s="1267"/>
      <c r="AJ16" s="1267"/>
      <c r="AK16" s="336" t="s">
        <v>15</v>
      </c>
      <c r="AL16" s="336" t="s">
        <v>130</v>
      </c>
      <c r="AM16" s="337"/>
      <c r="AN16" s="336" t="s">
        <v>131</v>
      </c>
      <c r="AO16" s="336" t="s">
        <v>130</v>
      </c>
      <c r="AP16" s="337"/>
      <c r="AQ16" s="336" t="s">
        <v>6</v>
      </c>
      <c r="AR16" s="336" t="s">
        <v>132</v>
      </c>
      <c r="AS16" s="1164">
        <f t="shared" si="4"/>
        <v>0</v>
      </c>
      <c r="AT16" s="1164"/>
      <c r="AU16" s="1164"/>
      <c r="AV16" s="1164"/>
      <c r="AW16" s="339" t="s">
        <v>15</v>
      </c>
      <c r="AX16" s="1324"/>
      <c r="AY16" s="1325"/>
      <c r="AZ16" s="1326"/>
    </row>
    <row r="17" spans="1:56" ht="23.4" customHeight="1">
      <c r="A17" s="340">
        <v>8</v>
      </c>
      <c r="B17" s="1329"/>
      <c r="C17" s="1330"/>
      <c r="D17" s="1330"/>
      <c r="E17" s="1330"/>
      <c r="F17" s="1261"/>
      <c r="G17" s="1262"/>
      <c r="H17" s="1262"/>
      <c r="I17" s="1262"/>
      <c r="J17" s="1262"/>
      <c r="K17" s="1263"/>
      <c r="L17" s="1264"/>
      <c r="M17" s="1264"/>
      <c r="N17" s="1263"/>
      <c r="O17" s="1264"/>
      <c r="P17" s="1264"/>
      <c r="Q17" s="1265"/>
      <c r="R17" s="1266"/>
      <c r="S17" s="1267"/>
      <c r="T17" s="1267"/>
      <c r="U17" s="336" t="s">
        <v>15</v>
      </c>
      <c r="V17" s="336" t="s">
        <v>130</v>
      </c>
      <c r="W17" s="337"/>
      <c r="X17" s="336" t="s">
        <v>131</v>
      </c>
      <c r="Y17" s="336" t="s">
        <v>130</v>
      </c>
      <c r="Z17" s="337"/>
      <c r="AA17" s="336" t="s">
        <v>6</v>
      </c>
      <c r="AB17" s="336" t="s">
        <v>132</v>
      </c>
      <c r="AC17" s="1164">
        <f t="shared" si="2"/>
        <v>0</v>
      </c>
      <c r="AD17" s="1164"/>
      <c r="AE17" s="1164"/>
      <c r="AF17" s="1164"/>
      <c r="AG17" s="338" t="s">
        <v>15</v>
      </c>
      <c r="AH17" s="1266"/>
      <c r="AI17" s="1267"/>
      <c r="AJ17" s="1267"/>
      <c r="AK17" s="336" t="s">
        <v>15</v>
      </c>
      <c r="AL17" s="336" t="s">
        <v>130</v>
      </c>
      <c r="AM17" s="337"/>
      <c r="AN17" s="336" t="s">
        <v>131</v>
      </c>
      <c r="AO17" s="336" t="s">
        <v>130</v>
      </c>
      <c r="AP17" s="337"/>
      <c r="AQ17" s="336" t="s">
        <v>6</v>
      </c>
      <c r="AR17" s="336" t="s">
        <v>132</v>
      </c>
      <c r="AS17" s="1164">
        <f t="shared" si="4"/>
        <v>0</v>
      </c>
      <c r="AT17" s="1164"/>
      <c r="AU17" s="1164"/>
      <c r="AV17" s="1164"/>
      <c r="AW17" s="339" t="s">
        <v>15</v>
      </c>
      <c r="AX17" s="1324"/>
      <c r="AY17" s="1325"/>
      <c r="AZ17" s="1326"/>
    </row>
    <row r="18" spans="1:56" ht="23.4" customHeight="1">
      <c r="A18" s="340">
        <v>9</v>
      </c>
      <c r="B18" s="1329"/>
      <c r="C18" s="1330"/>
      <c r="D18" s="1330"/>
      <c r="E18" s="1330"/>
      <c r="F18" s="1261"/>
      <c r="G18" s="1262"/>
      <c r="H18" s="1262"/>
      <c r="I18" s="1262"/>
      <c r="J18" s="1262"/>
      <c r="K18" s="1263"/>
      <c r="L18" s="1264"/>
      <c r="M18" s="1264"/>
      <c r="N18" s="1263"/>
      <c r="O18" s="1264"/>
      <c r="P18" s="1264"/>
      <c r="Q18" s="1265"/>
      <c r="R18" s="1266"/>
      <c r="S18" s="1267"/>
      <c r="T18" s="1267"/>
      <c r="U18" s="336" t="s">
        <v>15</v>
      </c>
      <c r="V18" s="336" t="s">
        <v>130</v>
      </c>
      <c r="W18" s="337"/>
      <c r="X18" s="336" t="s">
        <v>131</v>
      </c>
      <c r="Y18" s="336" t="s">
        <v>130</v>
      </c>
      <c r="Z18" s="337"/>
      <c r="AA18" s="336" t="s">
        <v>6</v>
      </c>
      <c r="AB18" s="336" t="s">
        <v>132</v>
      </c>
      <c r="AC18" s="1164">
        <f t="shared" si="2"/>
        <v>0</v>
      </c>
      <c r="AD18" s="1164"/>
      <c r="AE18" s="1164"/>
      <c r="AF18" s="1164"/>
      <c r="AG18" s="338" t="s">
        <v>15</v>
      </c>
      <c r="AH18" s="1266"/>
      <c r="AI18" s="1267"/>
      <c r="AJ18" s="1267"/>
      <c r="AK18" s="336" t="s">
        <v>15</v>
      </c>
      <c r="AL18" s="336" t="s">
        <v>130</v>
      </c>
      <c r="AM18" s="337"/>
      <c r="AN18" s="336" t="s">
        <v>131</v>
      </c>
      <c r="AO18" s="336" t="s">
        <v>130</v>
      </c>
      <c r="AP18" s="337"/>
      <c r="AQ18" s="336" t="s">
        <v>6</v>
      </c>
      <c r="AR18" s="336" t="s">
        <v>132</v>
      </c>
      <c r="AS18" s="1164">
        <f t="shared" si="4"/>
        <v>0</v>
      </c>
      <c r="AT18" s="1164"/>
      <c r="AU18" s="1164"/>
      <c r="AV18" s="1164"/>
      <c r="AW18" s="339" t="s">
        <v>15</v>
      </c>
      <c r="AX18" s="1324"/>
      <c r="AY18" s="1325"/>
      <c r="AZ18" s="1326"/>
    </row>
    <row r="19" spans="1:56" ht="23.4" customHeight="1" thickBot="1">
      <c r="A19" s="340">
        <v>10</v>
      </c>
      <c r="B19" s="1343"/>
      <c r="C19" s="1344"/>
      <c r="D19" s="1344"/>
      <c r="E19" s="1344"/>
      <c r="F19" s="1261"/>
      <c r="G19" s="1262"/>
      <c r="H19" s="1262"/>
      <c r="I19" s="1262"/>
      <c r="J19" s="1262"/>
      <c r="K19" s="1263"/>
      <c r="L19" s="1264"/>
      <c r="M19" s="1264"/>
      <c r="N19" s="1263"/>
      <c r="O19" s="1264"/>
      <c r="P19" s="1264"/>
      <c r="Q19" s="1265"/>
      <c r="R19" s="1266"/>
      <c r="S19" s="1267"/>
      <c r="T19" s="1267"/>
      <c r="U19" s="336" t="s">
        <v>15</v>
      </c>
      <c r="V19" s="336" t="s">
        <v>130</v>
      </c>
      <c r="W19" s="337"/>
      <c r="X19" s="336" t="s">
        <v>131</v>
      </c>
      <c r="Y19" s="336" t="s">
        <v>130</v>
      </c>
      <c r="Z19" s="337"/>
      <c r="AA19" s="336" t="s">
        <v>6</v>
      </c>
      <c r="AB19" s="336" t="s">
        <v>132</v>
      </c>
      <c r="AC19" s="1282">
        <f t="shared" si="2"/>
        <v>0</v>
      </c>
      <c r="AD19" s="1282"/>
      <c r="AE19" s="1282"/>
      <c r="AF19" s="1282"/>
      <c r="AG19" s="338" t="s">
        <v>15</v>
      </c>
      <c r="AH19" s="1266"/>
      <c r="AI19" s="1267"/>
      <c r="AJ19" s="1267"/>
      <c r="AK19" s="336" t="s">
        <v>15</v>
      </c>
      <c r="AL19" s="336" t="s">
        <v>130</v>
      </c>
      <c r="AM19" s="337"/>
      <c r="AN19" s="336" t="s">
        <v>131</v>
      </c>
      <c r="AO19" s="336" t="s">
        <v>130</v>
      </c>
      <c r="AP19" s="337"/>
      <c r="AQ19" s="336" t="s">
        <v>6</v>
      </c>
      <c r="AR19" s="336" t="s">
        <v>132</v>
      </c>
      <c r="AS19" s="1282">
        <f t="shared" si="4"/>
        <v>0</v>
      </c>
      <c r="AT19" s="1282"/>
      <c r="AU19" s="1282"/>
      <c r="AV19" s="1282"/>
      <c r="AW19" s="339" t="s">
        <v>15</v>
      </c>
      <c r="AX19" s="1324"/>
      <c r="AY19" s="1325"/>
      <c r="AZ19" s="1326"/>
    </row>
    <row r="20" spans="1:56" ht="26.1" customHeight="1" thickBot="1">
      <c r="A20" s="1283" t="s">
        <v>164</v>
      </c>
      <c r="B20" s="1284"/>
      <c r="C20" s="1284"/>
      <c r="D20" s="1284"/>
      <c r="E20" s="1284"/>
      <c r="F20" s="1284"/>
      <c r="G20" s="1284"/>
      <c r="H20" s="1284"/>
      <c r="I20" s="1284"/>
      <c r="J20" s="1284"/>
      <c r="K20" s="1284"/>
      <c r="L20" s="1284"/>
      <c r="M20" s="1284"/>
      <c r="N20" s="1284"/>
      <c r="O20" s="1284"/>
      <c r="P20" s="1284"/>
      <c r="Q20" s="1284"/>
      <c r="R20" s="1285">
        <f>SUM(AC10:AF19)</f>
        <v>0</v>
      </c>
      <c r="S20" s="1286"/>
      <c r="T20" s="1286"/>
      <c r="U20" s="1286"/>
      <c r="V20" s="1286"/>
      <c r="W20" s="1286"/>
      <c r="X20" s="1286"/>
      <c r="Y20" s="1286"/>
      <c r="Z20" s="1286"/>
      <c r="AA20" s="1286"/>
      <c r="AB20" s="1286"/>
      <c r="AC20" s="1286"/>
      <c r="AD20" s="1286"/>
      <c r="AE20" s="1286"/>
      <c r="AF20" s="1286"/>
      <c r="AG20" s="341" t="s">
        <v>15</v>
      </c>
      <c r="AH20" s="1285">
        <f>SUM(AS10:AV19)</f>
        <v>0</v>
      </c>
      <c r="AI20" s="1286"/>
      <c r="AJ20" s="1286"/>
      <c r="AK20" s="1286"/>
      <c r="AL20" s="1286"/>
      <c r="AM20" s="1286"/>
      <c r="AN20" s="1286"/>
      <c r="AO20" s="1286"/>
      <c r="AP20" s="1286"/>
      <c r="AQ20" s="1286"/>
      <c r="AR20" s="1286"/>
      <c r="AS20" s="1286"/>
      <c r="AT20" s="1286"/>
      <c r="AU20" s="1286"/>
      <c r="AV20" s="1286"/>
      <c r="AW20" s="465" t="s">
        <v>15</v>
      </c>
      <c r="AX20" s="1324"/>
      <c r="AY20" s="1325"/>
      <c r="AZ20" s="1326"/>
    </row>
    <row r="21" spans="1:56" ht="26.1" customHeight="1">
      <c r="A21" s="1206" t="s">
        <v>144</v>
      </c>
      <c r="B21" s="1207"/>
      <c r="C21" s="1207"/>
      <c r="D21" s="1207"/>
      <c r="E21" s="1207"/>
      <c r="F21" s="1207"/>
      <c r="G21" s="1207"/>
      <c r="H21" s="1207"/>
      <c r="I21" s="1207"/>
      <c r="J21" s="1207"/>
      <c r="K21" s="1207"/>
      <c r="L21" s="1207"/>
      <c r="M21" s="1207"/>
      <c r="N21" s="1207"/>
      <c r="O21" s="1207"/>
      <c r="P21" s="1207"/>
      <c r="Q21" s="1208"/>
      <c r="R21" s="1209">
        <f>R20*事業者入力!X39</f>
        <v>0</v>
      </c>
      <c r="S21" s="1210"/>
      <c r="T21" s="1210"/>
      <c r="U21" s="1210"/>
      <c r="V21" s="1210"/>
      <c r="W21" s="1210"/>
      <c r="X21" s="1210"/>
      <c r="Y21" s="1210"/>
      <c r="Z21" s="1210"/>
      <c r="AA21" s="1210"/>
      <c r="AB21" s="1210"/>
      <c r="AC21" s="1210"/>
      <c r="AD21" s="1210"/>
      <c r="AE21" s="1210"/>
      <c r="AF21" s="1210"/>
      <c r="AG21" s="342" t="s">
        <v>15</v>
      </c>
      <c r="AH21" s="58"/>
      <c r="AI21" s="58"/>
      <c r="AJ21" s="58"/>
      <c r="AK21" s="58"/>
      <c r="AL21" s="58"/>
      <c r="AM21" s="58"/>
      <c r="AN21" s="58"/>
      <c r="AO21" s="58"/>
      <c r="AP21" s="58"/>
      <c r="AQ21" s="58"/>
      <c r="AR21" s="58"/>
      <c r="AS21" s="58"/>
      <c r="AT21" s="58"/>
      <c r="AU21" s="58"/>
      <c r="AV21" s="58"/>
      <c r="AW21" s="343"/>
      <c r="AX21" s="1324"/>
      <c r="AY21" s="1325"/>
      <c r="AZ21" s="1326"/>
    </row>
    <row r="22" spans="1:56" ht="26.1" customHeight="1" thickBot="1">
      <c r="A22" s="1211" t="s">
        <v>139</v>
      </c>
      <c r="B22" s="1212"/>
      <c r="C22" s="1212"/>
      <c r="D22" s="1212"/>
      <c r="E22" s="1212"/>
      <c r="F22" s="1212"/>
      <c r="G22" s="1212"/>
      <c r="H22" s="1212"/>
      <c r="I22" s="1212"/>
      <c r="J22" s="1212"/>
      <c r="K22" s="1212"/>
      <c r="L22" s="1212"/>
      <c r="M22" s="1212"/>
      <c r="N22" s="1212"/>
      <c r="O22" s="1212"/>
      <c r="P22" s="1212"/>
      <c r="Q22" s="1213"/>
      <c r="R22" s="1214">
        <f>R20+R21</f>
        <v>0</v>
      </c>
      <c r="S22" s="1215"/>
      <c r="T22" s="1215"/>
      <c r="U22" s="1215"/>
      <c r="V22" s="1215"/>
      <c r="W22" s="1215"/>
      <c r="X22" s="1215"/>
      <c r="Y22" s="1215"/>
      <c r="Z22" s="1215"/>
      <c r="AA22" s="1215"/>
      <c r="AB22" s="1215"/>
      <c r="AC22" s="1215"/>
      <c r="AD22" s="1215"/>
      <c r="AE22" s="1215"/>
      <c r="AF22" s="1215"/>
      <c r="AG22" s="344" t="s">
        <v>15</v>
      </c>
      <c r="AH22" s="59"/>
      <c r="AI22" s="59"/>
      <c r="AJ22" s="59"/>
      <c r="AK22" s="59"/>
      <c r="AL22" s="59"/>
      <c r="AM22" s="59"/>
      <c r="AN22" s="59"/>
      <c r="AO22" s="59"/>
      <c r="AP22" s="59"/>
      <c r="AQ22" s="59"/>
      <c r="AR22" s="59"/>
      <c r="AS22" s="59"/>
      <c r="AT22" s="59"/>
      <c r="AU22" s="59"/>
      <c r="AV22" s="59"/>
      <c r="AW22" s="345"/>
      <c r="AX22" s="1324"/>
      <c r="AY22" s="1325"/>
      <c r="AZ22" s="1326"/>
    </row>
    <row r="23" spans="1:56" ht="30" customHeight="1">
      <c r="A23" s="346" t="s">
        <v>165</v>
      </c>
      <c r="B23" s="346"/>
      <c r="C23" s="346"/>
      <c r="D23" s="346"/>
      <c r="E23" s="346"/>
      <c r="F23" s="347"/>
      <c r="G23" s="347"/>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AR23" s="347"/>
      <c r="AS23" s="347"/>
      <c r="AT23" s="347"/>
      <c r="AU23" s="347"/>
      <c r="AV23" s="347"/>
      <c r="AW23" s="347"/>
    </row>
    <row r="24" spans="1:56" ht="34.5" customHeight="1" thickBot="1">
      <c r="A24" s="1304" t="s">
        <v>163</v>
      </c>
      <c r="B24" s="1304"/>
      <c r="C24" s="1304"/>
      <c r="D24" s="1304"/>
      <c r="E24" s="1304"/>
      <c r="F24" s="1304"/>
      <c r="G24" s="1305"/>
      <c r="H24" s="1305"/>
      <c r="I24" s="1305"/>
      <c r="J24" s="1305"/>
      <c r="K24" s="1305"/>
      <c r="L24" s="1305"/>
      <c r="M24" s="1305"/>
      <c r="N24" s="1305"/>
      <c r="O24" s="1305"/>
      <c r="P24" s="1305"/>
      <c r="Q24" s="1305"/>
      <c r="R24" s="1305"/>
      <c r="S24" s="1305"/>
      <c r="T24" s="1305"/>
      <c r="U24" s="1305"/>
      <c r="V24" s="1305"/>
      <c r="W24" s="1305"/>
      <c r="X24" s="1305"/>
      <c r="Y24" s="1305"/>
      <c r="Z24" s="1305"/>
      <c r="AA24" s="1305"/>
      <c r="AB24" s="1305"/>
      <c r="AC24" s="1305"/>
      <c r="AD24" s="1305"/>
      <c r="AE24" s="1305"/>
      <c r="AF24" s="1305"/>
      <c r="AG24" s="1305"/>
      <c r="AH24" s="1306"/>
      <c r="AI24" s="1306"/>
      <c r="AJ24" s="1306"/>
      <c r="AK24" s="1306"/>
      <c r="AL24" s="1306"/>
      <c r="AM24" s="1306"/>
      <c r="AN24" s="1306"/>
      <c r="AO24" s="1306"/>
      <c r="AP24" s="1306"/>
      <c r="AQ24" s="1306"/>
      <c r="AR24" s="1306"/>
      <c r="AS24" s="1306"/>
      <c r="AT24" s="1306"/>
      <c r="AU24" s="1306"/>
      <c r="AV24" s="1306"/>
      <c r="AW24" s="1306"/>
    </row>
    <row r="25" spans="1:56" ht="31.5" customHeight="1">
      <c r="A25" s="1235" t="s">
        <v>60</v>
      </c>
      <c r="B25" s="1218" t="s">
        <v>327</v>
      </c>
      <c r="C25" s="1219"/>
      <c r="D25" s="1219"/>
      <c r="E25" s="1220"/>
      <c r="F25" s="1225" t="s">
        <v>124</v>
      </c>
      <c r="G25" s="1226"/>
      <c r="H25" s="1226"/>
      <c r="I25" s="1226"/>
      <c r="J25" s="1231"/>
      <c r="K25" s="1225" t="s">
        <v>5</v>
      </c>
      <c r="L25" s="1226"/>
      <c r="M25" s="1231"/>
      <c r="N25" s="1218" t="s">
        <v>125</v>
      </c>
      <c r="O25" s="1219"/>
      <c r="P25" s="1219"/>
      <c r="Q25" s="1220"/>
      <c r="R25" s="1225" t="s">
        <v>126</v>
      </c>
      <c r="S25" s="1226"/>
      <c r="T25" s="1226"/>
      <c r="U25" s="1226"/>
      <c r="V25" s="1226"/>
      <c r="W25" s="1226"/>
      <c r="X25" s="1226"/>
      <c r="Y25" s="1226"/>
      <c r="Z25" s="1226"/>
      <c r="AA25" s="1226"/>
      <c r="AB25" s="1226"/>
      <c r="AC25" s="1226"/>
      <c r="AD25" s="1226"/>
      <c r="AE25" s="1226"/>
      <c r="AF25" s="1226"/>
      <c r="AG25" s="1226"/>
      <c r="AH25" s="1226"/>
      <c r="AI25" s="1226"/>
      <c r="AJ25" s="1226"/>
      <c r="AK25" s="1226"/>
      <c r="AL25" s="1226"/>
      <c r="AM25" s="1226"/>
      <c r="AN25" s="1226"/>
      <c r="AO25" s="1226"/>
      <c r="AP25" s="1226"/>
      <c r="AQ25" s="1226"/>
      <c r="AR25" s="1226"/>
      <c r="AS25" s="1226"/>
      <c r="AT25" s="1226"/>
      <c r="AU25" s="1226"/>
      <c r="AV25" s="1226"/>
      <c r="AW25" s="1227"/>
      <c r="AX25" s="1318" t="s">
        <v>36</v>
      </c>
      <c r="AY25" s="1319"/>
      <c r="AZ25" s="1320"/>
    </row>
    <row r="26" spans="1:56" ht="31.5" customHeight="1" thickBot="1">
      <c r="A26" s="1236"/>
      <c r="B26" s="1221"/>
      <c r="C26" s="1222"/>
      <c r="D26" s="1222"/>
      <c r="E26" s="1345"/>
      <c r="F26" s="1232"/>
      <c r="G26" s="1233"/>
      <c r="H26" s="1233"/>
      <c r="I26" s="1233"/>
      <c r="J26" s="1234"/>
      <c r="K26" s="1232"/>
      <c r="L26" s="1233"/>
      <c r="M26" s="1234"/>
      <c r="N26" s="1221"/>
      <c r="O26" s="1222"/>
      <c r="P26" s="1223"/>
      <c r="Q26" s="1224"/>
      <c r="R26" s="348"/>
      <c r="S26" s="349"/>
      <c r="T26" s="349"/>
      <c r="U26" s="349"/>
      <c r="V26" s="350"/>
      <c r="W26" s="350"/>
      <c r="X26" s="350"/>
      <c r="Y26" s="350"/>
      <c r="Z26" s="350"/>
      <c r="AA26" s="350"/>
      <c r="AB26" s="350"/>
      <c r="AC26" s="350"/>
      <c r="AD26" s="350"/>
      <c r="AE26" s="350"/>
      <c r="AF26" s="350"/>
      <c r="AG26" s="350"/>
      <c r="AH26" s="1307" t="s">
        <v>140</v>
      </c>
      <c r="AI26" s="1308"/>
      <c r="AJ26" s="1308"/>
      <c r="AK26" s="1308"/>
      <c r="AL26" s="1308"/>
      <c r="AM26" s="1308"/>
      <c r="AN26" s="1308"/>
      <c r="AO26" s="1308"/>
      <c r="AP26" s="1308"/>
      <c r="AQ26" s="1308"/>
      <c r="AR26" s="1308"/>
      <c r="AS26" s="1308"/>
      <c r="AT26" s="1308"/>
      <c r="AU26" s="1308"/>
      <c r="AV26" s="1308"/>
      <c r="AW26" s="1309"/>
      <c r="AX26" s="1321"/>
      <c r="AY26" s="1322"/>
      <c r="AZ26" s="1323"/>
    </row>
    <row r="27" spans="1:56" ht="30.6" customHeight="1">
      <c r="A27" s="361" t="s">
        <v>127</v>
      </c>
      <c r="B27" s="1346" t="s">
        <v>546</v>
      </c>
      <c r="C27" s="1347"/>
      <c r="D27" s="1347"/>
      <c r="E27" s="1347"/>
      <c r="F27" s="1292" t="s">
        <v>141</v>
      </c>
      <c r="G27" s="1293"/>
      <c r="H27" s="1293"/>
      <c r="I27" s="1293"/>
      <c r="J27" s="1293"/>
      <c r="K27" s="1241" t="s">
        <v>129</v>
      </c>
      <c r="L27" s="1242"/>
      <c r="M27" s="1242"/>
      <c r="N27" s="1241" t="s">
        <v>78</v>
      </c>
      <c r="O27" s="1242"/>
      <c r="P27" s="1243"/>
      <c r="Q27" s="1244"/>
      <c r="R27" s="1316">
        <v>5000</v>
      </c>
      <c r="S27" s="1317"/>
      <c r="T27" s="1317"/>
      <c r="U27" s="362" t="s">
        <v>15</v>
      </c>
      <c r="V27" s="363" t="s">
        <v>130</v>
      </c>
      <c r="W27" s="364">
        <v>12</v>
      </c>
      <c r="X27" s="363" t="s">
        <v>131</v>
      </c>
      <c r="Y27" s="363" t="s">
        <v>130</v>
      </c>
      <c r="Z27" s="364">
        <v>2</v>
      </c>
      <c r="AA27" s="363" t="s">
        <v>6</v>
      </c>
      <c r="AB27" s="363" t="s">
        <v>132</v>
      </c>
      <c r="AC27" s="1317">
        <v>120000</v>
      </c>
      <c r="AD27" s="1317"/>
      <c r="AE27" s="1317"/>
      <c r="AF27" s="1317"/>
      <c r="AG27" s="365" t="s">
        <v>15</v>
      </c>
      <c r="AH27" s="1297">
        <v>2000</v>
      </c>
      <c r="AI27" s="1298"/>
      <c r="AJ27" s="1298"/>
      <c r="AK27" s="366" t="s">
        <v>15</v>
      </c>
      <c r="AL27" s="366" t="s">
        <v>130</v>
      </c>
      <c r="AM27" s="367">
        <v>12</v>
      </c>
      <c r="AN27" s="366" t="s">
        <v>131</v>
      </c>
      <c r="AO27" s="366" t="s">
        <v>130</v>
      </c>
      <c r="AP27" s="367">
        <v>2</v>
      </c>
      <c r="AQ27" s="366" t="s">
        <v>6</v>
      </c>
      <c r="AR27" s="366" t="s">
        <v>132</v>
      </c>
      <c r="AS27" s="1299">
        <f>AH27*AM27*AP27</f>
        <v>48000</v>
      </c>
      <c r="AT27" s="1299"/>
      <c r="AU27" s="1299"/>
      <c r="AV27" s="1299"/>
      <c r="AW27" s="368" t="s">
        <v>15</v>
      </c>
      <c r="AX27" s="466"/>
      <c r="AY27" s="467"/>
      <c r="AZ27" s="468"/>
    </row>
    <row r="28" spans="1:56" ht="23.4" customHeight="1">
      <c r="A28" s="369" t="s">
        <v>133</v>
      </c>
      <c r="B28" s="1348" t="s">
        <v>547</v>
      </c>
      <c r="C28" s="1349"/>
      <c r="D28" s="1349"/>
      <c r="E28" s="1349"/>
      <c r="F28" s="1276" t="s">
        <v>142</v>
      </c>
      <c r="G28" s="1290"/>
      <c r="H28" s="1290"/>
      <c r="I28" s="1290"/>
      <c r="J28" s="1291"/>
      <c r="K28" s="1287" t="s">
        <v>137</v>
      </c>
      <c r="L28" s="1288"/>
      <c r="M28" s="1289"/>
      <c r="N28" s="1268" t="s">
        <v>652</v>
      </c>
      <c r="O28" s="1269"/>
      <c r="P28" s="1269"/>
      <c r="Q28" s="1270"/>
      <c r="R28" s="1280">
        <v>5000</v>
      </c>
      <c r="S28" s="1281"/>
      <c r="T28" s="1281"/>
      <c r="U28" s="370" t="s">
        <v>15</v>
      </c>
      <c r="V28" s="371" t="s">
        <v>130</v>
      </c>
      <c r="W28" s="372">
        <v>12</v>
      </c>
      <c r="X28" s="371" t="s">
        <v>131</v>
      </c>
      <c r="Y28" s="371" t="s">
        <v>130</v>
      </c>
      <c r="Z28" s="372">
        <v>1</v>
      </c>
      <c r="AA28" s="371" t="s">
        <v>6</v>
      </c>
      <c r="AB28" s="371" t="s">
        <v>132</v>
      </c>
      <c r="AC28" s="1281">
        <v>60000</v>
      </c>
      <c r="AD28" s="1281"/>
      <c r="AE28" s="1281"/>
      <c r="AF28" s="1281"/>
      <c r="AG28" s="373" t="s">
        <v>15</v>
      </c>
      <c r="AH28" s="1280">
        <v>2000</v>
      </c>
      <c r="AI28" s="1281"/>
      <c r="AJ28" s="1281"/>
      <c r="AK28" s="371" t="s">
        <v>15</v>
      </c>
      <c r="AL28" s="371" t="s">
        <v>130</v>
      </c>
      <c r="AM28" s="372">
        <v>12</v>
      </c>
      <c r="AN28" s="371" t="s">
        <v>131</v>
      </c>
      <c r="AO28" s="371" t="s">
        <v>130</v>
      </c>
      <c r="AP28" s="372">
        <v>1</v>
      </c>
      <c r="AQ28" s="371" t="s">
        <v>6</v>
      </c>
      <c r="AR28" s="371" t="s">
        <v>132</v>
      </c>
      <c r="AS28" s="1296">
        <f t="shared" ref="AS28:AS29" si="5">AH28*AM28*AP28</f>
        <v>24000</v>
      </c>
      <c r="AT28" s="1296"/>
      <c r="AU28" s="1296"/>
      <c r="AV28" s="1296"/>
      <c r="AW28" s="374" t="s">
        <v>15</v>
      </c>
      <c r="AX28" s="466"/>
      <c r="AY28" s="467"/>
      <c r="AZ28" s="468"/>
    </row>
    <row r="29" spans="1:56" ht="23.4" customHeight="1">
      <c r="A29" s="369" t="s">
        <v>135</v>
      </c>
      <c r="B29" s="1348" t="s">
        <v>548</v>
      </c>
      <c r="C29" s="1349"/>
      <c r="D29" s="1349"/>
      <c r="E29" s="1349"/>
      <c r="F29" s="1276" t="s">
        <v>143</v>
      </c>
      <c r="G29" s="1277"/>
      <c r="H29" s="1277"/>
      <c r="I29" s="1277"/>
      <c r="J29" s="1277"/>
      <c r="K29" s="1268" t="s">
        <v>138</v>
      </c>
      <c r="L29" s="1269"/>
      <c r="M29" s="1269"/>
      <c r="N29" s="1268" t="s">
        <v>652</v>
      </c>
      <c r="O29" s="1269"/>
      <c r="P29" s="1278"/>
      <c r="Q29" s="1279"/>
      <c r="R29" s="1280">
        <v>5000</v>
      </c>
      <c r="S29" s="1281"/>
      <c r="T29" s="1281"/>
      <c r="U29" s="370" t="s">
        <v>15</v>
      </c>
      <c r="V29" s="371" t="s">
        <v>130</v>
      </c>
      <c r="W29" s="372">
        <v>12</v>
      </c>
      <c r="X29" s="371" t="s">
        <v>131</v>
      </c>
      <c r="Y29" s="371" t="s">
        <v>130</v>
      </c>
      <c r="Z29" s="372">
        <v>1</v>
      </c>
      <c r="AA29" s="371" t="s">
        <v>6</v>
      </c>
      <c r="AB29" s="371" t="s">
        <v>132</v>
      </c>
      <c r="AC29" s="1281">
        <v>60000</v>
      </c>
      <c r="AD29" s="1281"/>
      <c r="AE29" s="1281"/>
      <c r="AF29" s="1281"/>
      <c r="AG29" s="373" t="s">
        <v>15</v>
      </c>
      <c r="AH29" s="1280">
        <v>2000</v>
      </c>
      <c r="AI29" s="1281"/>
      <c r="AJ29" s="1281"/>
      <c r="AK29" s="371" t="s">
        <v>15</v>
      </c>
      <c r="AL29" s="371" t="s">
        <v>130</v>
      </c>
      <c r="AM29" s="372">
        <v>12</v>
      </c>
      <c r="AN29" s="371" t="s">
        <v>131</v>
      </c>
      <c r="AO29" s="371" t="s">
        <v>130</v>
      </c>
      <c r="AP29" s="372">
        <v>1</v>
      </c>
      <c r="AQ29" s="371" t="s">
        <v>6</v>
      </c>
      <c r="AR29" s="371" t="s">
        <v>132</v>
      </c>
      <c r="AS29" s="1296">
        <f t="shared" si="5"/>
        <v>24000</v>
      </c>
      <c r="AT29" s="1296"/>
      <c r="AU29" s="1296"/>
      <c r="AV29" s="1296"/>
      <c r="AW29" s="374" t="s">
        <v>15</v>
      </c>
      <c r="AX29" s="466"/>
      <c r="AY29" s="467"/>
      <c r="AZ29" s="468"/>
    </row>
    <row r="30" spans="1:56" ht="23.4" customHeight="1">
      <c r="A30" s="335">
        <v>1</v>
      </c>
      <c r="B30" s="1329"/>
      <c r="C30" s="1330"/>
      <c r="D30" s="1330"/>
      <c r="E30" s="1330"/>
      <c r="F30" s="1294"/>
      <c r="G30" s="1295"/>
      <c r="H30" s="1295"/>
      <c r="I30" s="1295"/>
      <c r="J30" s="1295"/>
      <c r="K30" s="1263"/>
      <c r="L30" s="1264"/>
      <c r="M30" s="1264"/>
      <c r="N30" s="1263"/>
      <c r="O30" s="1264"/>
      <c r="P30" s="1264"/>
      <c r="Q30" s="1265"/>
      <c r="R30" s="1273"/>
      <c r="S30" s="1274"/>
      <c r="T30" s="1274"/>
      <c r="U30" s="336" t="s">
        <v>15</v>
      </c>
      <c r="V30" s="336" t="s">
        <v>130</v>
      </c>
      <c r="W30" s="337"/>
      <c r="X30" s="336" t="s">
        <v>131</v>
      </c>
      <c r="Y30" s="336" t="s">
        <v>130</v>
      </c>
      <c r="Z30" s="337"/>
      <c r="AA30" s="336" t="s">
        <v>6</v>
      </c>
      <c r="AB30" s="336" t="s">
        <v>132</v>
      </c>
      <c r="AC30" s="1275">
        <f>R30*W30*Z30</f>
        <v>0</v>
      </c>
      <c r="AD30" s="1275"/>
      <c r="AE30" s="1275"/>
      <c r="AF30" s="1275"/>
      <c r="AG30" s="338" t="s">
        <v>15</v>
      </c>
      <c r="AH30" s="1266"/>
      <c r="AI30" s="1267"/>
      <c r="AJ30" s="1267"/>
      <c r="AK30" s="336" t="s">
        <v>15</v>
      </c>
      <c r="AL30" s="336" t="s">
        <v>130</v>
      </c>
      <c r="AM30" s="337"/>
      <c r="AN30" s="336" t="s">
        <v>131</v>
      </c>
      <c r="AO30" s="336" t="s">
        <v>130</v>
      </c>
      <c r="AP30" s="337"/>
      <c r="AQ30" s="336" t="s">
        <v>6</v>
      </c>
      <c r="AR30" s="336" t="s">
        <v>132</v>
      </c>
      <c r="AS30" s="1275">
        <f>AH30*AM30*AP30</f>
        <v>0</v>
      </c>
      <c r="AT30" s="1275"/>
      <c r="AU30" s="1275"/>
      <c r="AV30" s="1275"/>
      <c r="AW30" s="339" t="s">
        <v>15</v>
      </c>
      <c r="AX30" s="466"/>
      <c r="AY30" s="467"/>
      <c r="AZ30" s="468"/>
      <c r="BD30" s="60"/>
    </row>
    <row r="31" spans="1:56" ht="23.4" customHeight="1">
      <c r="A31" s="335">
        <v>2</v>
      </c>
      <c r="B31" s="1329"/>
      <c r="C31" s="1330"/>
      <c r="D31" s="1330"/>
      <c r="E31" s="1330"/>
      <c r="F31" s="1294"/>
      <c r="G31" s="1295"/>
      <c r="H31" s="1295"/>
      <c r="I31" s="1295"/>
      <c r="J31" s="1295"/>
      <c r="K31" s="1263"/>
      <c r="L31" s="1264"/>
      <c r="M31" s="1264"/>
      <c r="N31" s="1263"/>
      <c r="O31" s="1264"/>
      <c r="P31" s="1264"/>
      <c r="Q31" s="1265"/>
      <c r="R31" s="1273"/>
      <c r="S31" s="1274"/>
      <c r="T31" s="1274"/>
      <c r="U31" s="336" t="s">
        <v>15</v>
      </c>
      <c r="V31" s="336" t="s">
        <v>130</v>
      </c>
      <c r="W31" s="337"/>
      <c r="X31" s="336" t="s">
        <v>131</v>
      </c>
      <c r="Y31" s="336" t="s">
        <v>130</v>
      </c>
      <c r="Z31" s="337"/>
      <c r="AA31" s="336" t="s">
        <v>6</v>
      </c>
      <c r="AB31" s="336" t="s">
        <v>132</v>
      </c>
      <c r="AC31" s="1275">
        <f t="shared" ref="AC31:AC39" si="6">R31*W31*Z31</f>
        <v>0</v>
      </c>
      <c r="AD31" s="1275"/>
      <c r="AE31" s="1275"/>
      <c r="AF31" s="1275"/>
      <c r="AG31" s="338" t="s">
        <v>15</v>
      </c>
      <c r="AH31" s="1266"/>
      <c r="AI31" s="1267"/>
      <c r="AJ31" s="1267"/>
      <c r="AK31" s="336" t="s">
        <v>15</v>
      </c>
      <c r="AL31" s="336" t="s">
        <v>130</v>
      </c>
      <c r="AM31" s="337"/>
      <c r="AN31" s="336" t="s">
        <v>131</v>
      </c>
      <c r="AO31" s="336" t="s">
        <v>130</v>
      </c>
      <c r="AP31" s="337"/>
      <c r="AQ31" s="336" t="s">
        <v>6</v>
      </c>
      <c r="AR31" s="336" t="s">
        <v>132</v>
      </c>
      <c r="AS31" s="1275">
        <f t="shared" ref="AS31:AS39" si="7">AH31*AM31*AP31</f>
        <v>0</v>
      </c>
      <c r="AT31" s="1275"/>
      <c r="AU31" s="1275"/>
      <c r="AV31" s="1275"/>
      <c r="AW31" s="339" t="s">
        <v>15</v>
      </c>
      <c r="AX31" s="466"/>
      <c r="AY31" s="467"/>
      <c r="AZ31" s="468"/>
    </row>
    <row r="32" spans="1:56" ht="23.4" customHeight="1">
      <c r="A32" s="335">
        <v>3</v>
      </c>
      <c r="B32" s="1329"/>
      <c r="C32" s="1330"/>
      <c r="D32" s="1330"/>
      <c r="E32" s="1330"/>
      <c r="F32" s="1294"/>
      <c r="G32" s="1295"/>
      <c r="H32" s="1295"/>
      <c r="I32" s="1295"/>
      <c r="J32" s="1295"/>
      <c r="K32" s="1263"/>
      <c r="L32" s="1264"/>
      <c r="M32" s="1264"/>
      <c r="N32" s="1263"/>
      <c r="O32" s="1264"/>
      <c r="P32" s="1264"/>
      <c r="Q32" s="1265"/>
      <c r="R32" s="1273"/>
      <c r="S32" s="1274"/>
      <c r="T32" s="1274"/>
      <c r="U32" s="336" t="s">
        <v>15</v>
      </c>
      <c r="V32" s="336" t="s">
        <v>130</v>
      </c>
      <c r="W32" s="337"/>
      <c r="X32" s="336" t="s">
        <v>131</v>
      </c>
      <c r="Y32" s="336" t="s">
        <v>130</v>
      </c>
      <c r="Z32" s="337"/>
      <c r="AA32" s="336" t="s">
        <v>6</v>
      </c>
      <c r="AB32" s="336" t="s">
        <v>132</v>
      </c>
      <c r="AC32" s="1275">
        <f t="shared" si="6"/>
        <v>0</v>
      </c>
      <c r="AD32" s="1275"/>
      <c r="AE32" s="1275"/>
      <c r="AF32" s="1275"/>
      <c r="AG32" s="338" t="s">
        <v>15</v>
      </c>
      <c r="AH32" s="1266"/>
      <c r="AI32" s="1267"/>
      <c r="AJ32" s="1267"/>
      <c r="AK32" s="336" t="s">
        <v>15</v>
      </c>
      <c r="AL32" s="336" t="s">
        <v>130</v>
      </c>
      <c r="AM32" s="337"/>
      <c r="AN32" s="336" t="s">
        <v>131</v>
      </c>
      <c r="AO32" s="336" t="s">
        <v>130</v>
      </c>
      <c r="AP32" s="337"/>
      <c r="AQ32" s="336" t="s">
        <v>6</v>
      </c>
      <c r="AR32" s="336" t="s">
        <v>132</v>
      </c>
      <c r="AS32" s="1275">
        <f t="shared" si="7"/>
        <v>0</v>
      </c>
      <c r="AT32" s="1275"/>
      <c r="AU32" s="1275"/>
      <c r="AV32" s="1275"/>
      <c r="AW32" s="339" t="s">
        <v>15</v>
      </c>
      <c r="AX32" s="466"/>
      <c r="AY32" s="467"/>
      <c r="AZ32" s="468"/>
    </row>
    <row r="33" spans="1:52" ht="23.4" customHeight="1">
      <c r="A33" s="335">
        <v>4</v>
      </c>
      <c r="B33" s="1329"/>
      <c r="C33" s="1330"/>
      <c r="D33" s="1330"/>
      <c r="E33" s="1330"/>
      <c r="F33" s="1294"/>
      <c r="G33" s="1295"/>
      <c r="H33" s="1295"/>
      <c r="I33" s="1295"/>
      <c r="J33" s="1295"/>
      <c r="K33" s="1263"/>
      <c r="L33" s="1264"/>
      <c r="M33" s="1264"/>
      <c r="N33" s="1263"/>
      <c r="O33" s="1264"/>
      <c r="P33" s="1264"/>
      <c r="Q33" s="1265"/>
      <c r="R33" s="1273"/>
      <c r="S33" s="1274"/>
      <c r="T33" s="1274"/>
      <c r="U33" s="336" t="s">
        <v>15</v>
      </c>
      <c r="V33" s="336" t="s">
        <v>130</v>
      </c>
      <c r="W33" s="337"/>
      <c r="X33" s="336" t="s">
        <v>131</v>
      </c>
      <c r="Y33" s="336" t="s">
        <v>130</v>
      </c>
      <c r="Z33" s="337"/>
      <c r="AA33" s="336" t="s">
        <v>6</v>
      </c>
      <c r="AB33" s="336" t="s">
        <v>132</v>
      </c>
      <c r="AC33" s="1275">
        <f t="shared" si="6"/>
        <v>0</v>
      </c>
      <c r="AD33" s="1275"/>
      <c r="AE33" s="1275"/>
      <c r="AF33" s="1275"/>
      <c r="AG33" s="338" t="s">
        <v>15</v>
      </c>
      <c r="AH33" s="1266"/>
      <c r="AI33" s="1267"/>
      <c r="AJ33" s="1267"/>
      <c r="AK33" s="336" t="s">
        <v>15</v>
      </c>
      <c r="AL33" s="336" t="s">
        <v>130</v>
      </c>
      <c r="AM33" s="337"/>
      <c r="AN33" s="336" t="s">
        <v>131</v>
      </c>
      <c r="AO33" s="336" t="s">
        <v>130</v>
      </c>
      <c r="AP33" s="337"/>
      <c r="AQ33" s="336" t="s">
        <v>6</v>
      </c>
      <c r="AR33" s="336" t="s">
        <v>132</v>
      </c>
      <c r="AS33" s="1275">
        <f t="shared" si="7"/>
        <v>0</v>
      </c>
      <c r="AT33" s="1275"/>
      <c r="AU33" s="1275"/>
      <c r="AV33" s="1275"/>
      <c r="AW33" s="339" t="s">
        <v>15</v>
      </c>
      <c r="AX33" s="466"/>
      <c r="AY33" s="467"/>
      <c r="AZ33" s="468"/>
    </row>
    <row r="34" spans="1:52" ht="23.4" customHeight="1">
      <c r="A34" s="335">
        <v>5</v>
      </c>
      <c r="B34" s="1329"/>
      <c r="C34" s="1330"/>
      <c r="D34" s="1330"/>
      <c r="E34" s="1330"/>
      <c r="F34" s="1294"/>
      <c r="G34" s="1295"/>
      <c r="H34" s="1295"/>
      <c r="I34" s="1295"/>
      <c r="J34" s="1295"/>
      <c r="K34" s="1263"/>
      <c r="L34" s="1264"/>
      <c r="M34" s="1264"/>
      <c r="N34" s="1263"/>
      <c r="O34" s="1264"/>
      <c r="P34" s="1264"/>
      <c r="Q34" s="1265"/>
      <c r="R34" s="1273"/>
      <c r="S34" s="1274"/>
      <c r="T34" s="1274"/>
      <c r="U34" s="336" t="s">
        <v>15</v>
      </c>
      <c r="V34" s="336" t="s">
        <v>130</v>
      </c>
      <c r="W34" s="337"/>
      <c r="X34" s="336" t="s">
        <v>131</v>
      </c>
      <c r="Y34" s="336" t="s">
        <v>130</v>
      </c>
      <c r="Z34" s="337"/>
      <c r="AA34" s="336" t="s">
        <v>6</v>
      </c>
      <c r="AB34" s="336" t="s">
        <v>132</v>
      </c>
      <c r="AC34" s="1275">
        <f t="shared" si="6"/>
        <v>0</v>
      </c>
      <c r="AD34" s="1275"/>
      <c r="AE34" s="1275"/>
      <c r="AF34" s="1275"/>
      <c r="AG34" s="338" t="s">
        <v>15</v>
      </c>
      <c r="AH34" s="1266"/>
      <c r="AI34" s="1267"/>
      <c r="AJ34" s="1267"/>
      <c r="AK34" s="336" t="s">
        <v>15</v>
      </c>
      <c r="AL34" s="336" t="s">
        <v>130</v>
      </c>
      <c r="AM34" s="337"/>
      <c r="AN34" s="336" t="s">
        <v>131</v>
      </c>
      <c r="AO34" s="336" t="s">
        <v>130</v>
      </c>
      <c r="AP34" s="337"/>
      <c r="AQ34" s="336" t="s">
        <v>6</v>
      </c>
      <c r="AR34" s="336" t="s">
        <v>132</v>
      </c>
      <c r="AS34" s="1275">
        <f t="shared" si="7"/>
        <v>0</v>
      </c>
      <c r="AT34" s="1275"/>
      <c r="AU34" s="1275"/>
      <c r="AV34" s="1275"/>
      <c r="AW34" s="339" t="s">
        <v>15</v>
      </c>
      <c r="AX34" s="466"/>
      <c r="AY34" s="467"/>
      <c r="AZ34" s="468"/>
    </row>
    <row r="35" spans="1:52" ht="23.4" customHeight="1">
      <c r="A35" s="335">
        <v>6</v>
      </c>
      <c r="B35" s="1329"/>
      <c r="C35" s="1330"/>
      <c r="D35" s="1330"/>
      <c r="E35" s="1330"/>
      <c r="F35" s="1294"/>
      <c r="G35" s="1295"/>
      <c r="H35" s="1295"/>
      <c r="I35" s="1295"/>
      <c r="J35" s="1295"/>
      <c r="K35" s="1263"/>
      <c r="L35" s="1264"/>
      <c r="M35" s="1264"/>
      <c r="N35" s="1263"/>
      <c r="O35" s="1264"/>
      <c r="P35" s="1264"/>
      <c r="Q35" s="1265"/>
      <c r="R35" s="1273"/>
      <c r="S35" s="1274"/>
      <c r="T35" s="1274"/>
      <c r="U35" s="336" t="s">
        <v>15</v>
      </c>
      <c r="V35" s="336" t="s">
        <v>130</v>
      </c>
      <c r="W35" s="337"/>
      <c r="X35" s="336" t="s">
        <v>131</v>
      </c>
      <c r="Y35" s="336" t="s">
        <v>130</v>
      </c>
      <c r="Z35" s="337"/>
      <c r="AA35" s="336" t="s">
        <v>6</v>
      </c>
      <c r="AB35" s="336" t="s">
        <v>132</v>
      </c>
      <c r="AC35" s="1275">
        <f t="shared" si="6"/>
        <v>0</v>
      </c>
      <c r="AD35" s="1275"/>
      <c r="AE35" s="1275"/>
      <c r="AF35" s="1275"/>
      <c r="AG35" s="338" t="s">
        <v>15</v>
      </c>
      <c r="AH35" s="1266"/>
      <c r="AI35" s="1267"/>
      <c r="AJ35" s="1267"/>
      <c r="AK35" s="336" t="s">
        <v>15</v>
      </c>
      <c r="AL35" s="336" t="s">
        <v>130</v>
      </c>
      <c r="AM35" s="337"/>
      <c r="AN35" s="336" t="s">
        <v>131</v>
      </c>
      <c r="AO35" s="336" t="s">
        <v>130</v>
      </c>
      <c r="AP35" s="337"/>
      <c r="AQ35" s="336" t="s">
        <v>6</v>
      </c>
      <c r="AR35" s="336" t="s">
        <v>132</v>
      </c>
      <c r="AS35" s="1275">
        <f t="shared" si="7"/>
        <v>0</v>
      </c>
      <c r="AT35" s="1275"/>
      <c r="AU35" s="1275"/>
      <c r="AV35" s="1275"/>
      <c r="AW35" s="339" t="s">
        <v>15</v>
      </c>
      <c r="AX35" s="466"/>
      <c r="AY35" s="467"/>
      <c r="AZ35" s="468"/>
    </row>
    <row r="36" spans="1:52" ht="23.4" customHeight="1">
      <c r="A36" s="335">
        <v>7</v>
      </c>
      <c r="B36" s="1329"/>
      <c r="C36" s="1330"/>
      <c r="D36" s="1330"/>
      <c r="E36" s="1330"/>
      <c r="F36" s="1294"/>
      <c r="G36" s="1295"/>
      <c r="H36" s="1295"/>
      <c r="I36" s="1295"/>
      <c r="J36" s="1295"/>
      <c r="K36" s="1263"/>
      <c r="L36" s="1264"/>
      <c r="M36" s="1264"/>
      <c r="N36" s="1263"/>
      <c r="O36" s="1264"/>
      <c r="P36" s="1264"/>
      <c r="Q36" s="1265"/>
      <c r="R36" s="1273"/>
      <c r="S36" s="1274"/>
      <c r="T36" s="1274"/>
      <c r="U36" s="336" t="s">
        <v>15</v>
      </c>
      <c r="V36" s="336" t="s">
        <v>130</v>
      </c>
      <c r="W36" s="337"/>
      <c r="X36" s="336" t="s">
        <v>131</v>
      </c>
      <c r="Y36" s="336" t="s">
        <v>130</v>
      </c>
      <c r="Z36" s="337"/>
      <c r="AA36" s="336" t="s">
        <v>6</v>
      </c>
      <c r="AB36" s="336" t="s">
        <v>132</v>
      </c>
      <c r="AC36" s="1275">
        <f t="shared" si="6"/>
        <v>0</v>
      </c>
      <c r="AD36" s="1275"/>
      <c r="AE36" s="1275"/>
      <c r="AF36" s="1275"/>
      <c r="AG36" s="338" t="s">
        <v>15</v>
      </c>
      <c r="AH36" s="1266"/>
      <c r="AI36" s="1267"/>
      <c r="AJ36" s="1267"/>
      <c r="AK36" s="336" t="s">
        <v>15</v>
      </c>
      <c r="AL36" s="336" t="s">
        <v>130</v>
      </c>
      <c r="AM36" s="337"/>
      <c r="AN36" s="336" t="s">
        <v>131</v>
      </c>
      <c r="AO36" s="336" t="s">
        <v>130</v>
      </c>
      <c r="AP36" s="337"/>
      <c r="AQ36" s="336" t="s">
        <v>6</v>
      </c>
      <c r="AR36" s="336" t="s">
        <v>132</v>
      </c>
      <c r="AS36" s="1275">
        <f t="shared" si="7"/>
        <v>0</v>
      </c>
      <c r="AT36" s="1275"/>
      <c r="AU36" s="1275"/>
      <c r="AV36" s="1275"/>
      <c r="AW36" s="339" t="s">
        <v>15</v>
      </c>
      <c r="AX36" s="466"/>
      <c r="AY36" s="467"/>
      <c r="AZ36" s="468"/>
    </row>
    <row r="37" spans="1:52" ht="23.4" customHeight="1">
      <c r="A37" s="335">
        <v>8</v>
      </c>
      <c r="B37" s="1329"/>
      <c r="C37" s="1330"/>
      <c r="D37" s="1330"/>
      <c r="E37" s="1330"/>
      <c r="F37" s="1294"/>
      <c r="G37" s="1295"/>
      <c r="H37" s="1295"/>
      <c r="I37" s="1295"/>
      <c r="J37" s="1295"/>
      <c r="K37" s="1263"/>
      <c r="L37" s="1264"/>
      <c r="M37" s="1264"/>
      <c r="N37" s="1263"/>
      <c r="O37" s="1264"/>
      <c r="P37" s="1264"/>
      <c r="Q37" s="1265"/>
      <c r="R37" s="1273"/>
      <c r="S37" s="1274"/>
      <c r="T37" s="1274"/>
      <c r="U37" s="336" t="s">
        <v>15</v>
      </c>
      <c r="V37" s="336" t="s">
        <v>130</v>
      </c>
      <c r="W37" s="337"/>
      <c r="X37" s="336" t="s">
        <v>131</v>
      </c>
      <c r="Y37" s="336" t="s">
        <v>130</v>
      </c>
      <c r="Z37" s="337"/>
      <c r="AA37" s="336" t="s">
        <v>6</v>
      </c>
      <c r="AB37" s="336" t="s">
        <v>132</v>
      </c>
      <c r="AC37" s="1275">
        <f t="shared" si="6"/>
        <v>0</v>
      </c>
      <c r="AD37" s="1275"/>
      <c r="AE37" s="1275"/>
      <c r="AF37" s="1275"/>
      <c r="AG37" s="338" t="s">
        <v>15</v>
      </c>
      <c r="AH37" s="1266"/>
      <c r="AI37" s="1267"/>
      <c r="AJ37" s="1267"/>
      <c r="AK37" s="336" t="s">
        <v>15</v>
      </c>
      <c r="AL37" s="336" t="s">
        <v>130</v>
      </c>
      <c r="AM37" s="337"/>
      <c r="AN37" s="336" t="s">
        <v>131</v>
      </c>
      <c r="AO37" s="336" t="s">
        <v>130</v>
      </c>
      <c r="AP37" s="337"/>
      <c r="AQ37" s="336" t="s">
        <v>6</v>
      </c>
      <c r="AR37" s="336" t="s">
        <v>132</v>
      </c>
      <c r="AS37" s="1275">
        <f t="shared" si="7"/>
        <v>0</v>
      </c>
      <c r="AT37" s="1275"/>
      <c r="AU37" s="1275"/>
      <c r="AV37" s="1275"/>
      <c r="AW37" s="339" t="s">
        <v>15</v>
      </c>
      <c r="AX37" s="466"/>
      <c r="AY37" s="467"/>
      <c r="AZ37" s="468"/>
    </row>
    <row r="38" spans="1:52" ht="23.4" customHeight="1">
      <c r="A38" s="335">
        <v>9</v>
      </c>
      <c r="B38" s="1329"/>
      <c r="C38" s="1330"/>
      <c r="D38" s="1330"/>
      <c r="E38" s="1330"/>
      <c r="F38" s="1294"/>
      <c r="G38" s="1295"/>
      <c r="H38" s="1295"/>
      <c r="I38" s="1295"/>
      <c r="J38" s="1295"/>
      <c r="K38" s="1263"/>
      <c r="L38" s="1264"/>
      <c r="M38" s="1264"/>
      <c r="N38" s="1263"/>
      <c r="O38" s="1264"/>
      <c r="P38" s="1264"/>
      <c r="Q38" s="1265"/>
      <c r="R38" s="1273"/>
      <c r="S38" s="1274"/>
      <c r="T38" s="1274"/>
      <c r="U38" s="336" t="s">
        <v>15</v>
      </c>
      <c r="V38" s="336" t="s">
        <v>130</v>
      </c>
      <c r="W38" s="337"/>
      <c r="X38" s="336" t="s">
        <v>131</v>
      </c>
      <c r="Y38" s="336" t="s">
        <v>130</v>
      </c>
      <c r="Z38" s="337"/>
      <c r="AA38" s="336" t="s">
        <v>6</v>
      </c>
      <c r="AB38" s="336" t="s">
        <v>132</v>
      </c>
      <c r="AC38" s="1275">
        <f t="shared" si="6"/>
        <v>0</v>
      </c>
      <c r="AD38" s="1275"/>
      <c r="AE38" s="1275"/>
      <c r="AF38" s="1275"/>
      <c r="AG38" s="338" t="s">
        <v>15</v>
      </c>
      <c r="AH38" s="1266"/>
      <c r="AI38" s="1267"/>
      <c r="AJ38" s="1267"/>
      <c r="AK38" s="336" t="s">
        <v>15</v>
      </c>
      <c r="AL38" s="336" t="s">
        <v>130</v>
      </c>
      <c r="AM38" s="337"/>
      <c r="AN38" s="336" t="s">
        <v>131</v>
      </c>
      <c r="AO38" s="336" t="s">
        <v>130</v>
      </c>
      <c r="AP38" s="337"/>
      <c r="AQ38" s="336" t="s">
        <v>6</v>
      </c>
      <c r="AR38" s="336" t="s">
        <v>132</v>
      </c>
      <c r="AS38" s="1275">
        <f t="shared" si="7"/>
        <v>0</v>
      </c>
      <c r="AT38" s="1275"/>
      <c r="AU38" s="1275"/>
      <c r="AV38" s="1275"/>
      <c r="AW38" s="339" t="s">
        <v>15</v>
      </c>
      <c r="AX38" s="466"/>
      <c r="AY38" s="467"/>
      <c r="AZ38" s="468"/>
    </row>
    <row r="39" spans="1:52" ht="23.4" customHeight="1" thickBot="1">
      <c r="A39" s="340">
        <v>10</v>
      </c>
      <c r="B39" s="1343"/>
      <c r="C39" s="1344"/>
      <c r="D39" s="1344"/>
      <c r="E39" s="1344"/>
      <c r="F39" s="1294"/>
      <c r="G39" s="1295"/>
      <c r="H39" s="1295"/>
      <c r="I39" s="1295"/>
      <c r="J39" s="1295"/>
      <c r="K39" s="1263"/>
      <c r="L39" s="1264"/>
      <c r="M39" s="1264"/>
      <c r="N39" s="1263"/>
      <c r="O39" s="1264"/>
      <c r="P39" s="1264"/>
      <c r="Q39" s="1265"/>
      <c r="R39" s="1273"/>
      <c r="S39" s="1274"/>
      <c r="T39" s="1274"/>
      <c r="U39" s="336" t="s">
        <v>15</v>
      </c>
      <c r="V39" s="336" t="s">
        <v>130</v>
      </c>
      <c r="W39" s="337"/>
      <c r="X39" s="336" t="s">
        <v>131</v>
      </c>
      <c r="Y39" s="336" t="s">
        <v>130</v>
      </c>
      <c r="Z39" s="337"/>
      <c r="AA39" s="336" t="s">
        <v>6</v>
      </c>
      <c r="AB39" s="336" t="s">
        <v>132</v>
      </c>
      <c r="AC39" s="1275">
        <f t="shared" si="6"/>
        <v>0</v>
      </c>
      <c r="AD39" s="1275"/>
      <c r="AE39" s="1275"/>
      <c r="AF39" s="1275"/>
      <c r="AG39" s="338" t="s">
        <v>15</v>
      </c>
      <c r="AH39" s="1266"/>
      <c r="AI39" s="1267"/>
      <c r="AJ39" s="1267"/>
      <c r="AK39" s="336" t="s">
        <v>15</v>
      </c>
      <c r="AL39" s="336" t="s">
        <v>130</v>
      </c>
      <c r="AM39" s="337"/>
      <c r="AN39" s="336" t="s">
        <v>131</v>
      </c>
      <c r="AO39" s="336" t="s">
        <v>130</v>
      </c>
      <c r="AP39" s="337"/>
      <c r="AQ39" s="336" t="s">
        <v>6</v>
      </c>
      <c r="AR39" s="336" t="s">
        <v>132</v>
      </c>
      <c r="AS39" s="1275">
        <f t="shared" si="7"/>
        <v>0</v>
      </c>
      <c r="AT39" s="1275"/>
      <c r="AU39" s="1275"/>
      <c r="AV39" s="1275"/>
      <c r="AW39" s="339" t="s">
        <v>15</v>
      </c>
      <c r="AX39" s="466"/>
      <c r="AY39" s="467"/>
      <c r="AZ39" s="468"/>
    </row>
    <row r="40" spans="1:52" ht="26.1" customHeight="1" thickBot="1">
      <c r="A40" s="1283" t="s">
        <v>164</v>
      </c>
      <c r="B40" s="1284"/>
      <c r="C40" s="1284"/>
      <c r="D40" s="1284"/>
      <c r="E40" s="1284"/>
      <c r="F40" s="1284"/>
      <c r="G40" s="1284"/>
      <c r="H40" s="1284"/>
      <c r="I40" s="1284"/>
      <c r="J40" s="1284"/>
      <c r="K40" s="1284"/>
      <c r="L40" s="1284"/>
      <c r="M40" s="1284"/>
      <c r="N40" s="1284"/>
      <c r="O40" s="1284"/>
      <c r="P40" s="1284"/>
      <c r="Q40" s="1284"/>
      <c r="R40" s="1285">
        <f>SUM(AC30:AF39)</f>
        <v>0</v>
      </c>
      <c r="S40" s="1286"/>
      <c r="T40" s="1286"/>
      <c r="U40" s="1286"/>
      <c r="V40" s="1286"/>
      <c r="W40" s="1286"/>
      <c r="X40" s="1286"/>
      <c r="Y40" s="1286"/>
      <c r="Z40" s="1286"/>
      <c r="AA40" s="1286"/>
      <c r="AB40" s="1286"/>
      <c r="AC40" s="1286"/>
      <c r="AD40" s="1286"/>
      <c r="AE40" s="1286"/>
      <c r="AF40" s="1286"/>
      <c r="AG40" s="341" t="s">
        <v>15</v>
      </c>
      <c r="AH40" s="1285">
        <f>SUM(AS30:AV39)</f>
        <v>0</v>
      </c>
      <c r="AI40" s="1286"/>
      <c r="AJ40" s="1286"/>
      <c r="AK40" s="1286"/>
      <c r="AL40" s="1286"/>
      <c r="AM40" s="1286"/>
      <c r="AN40" s="1286"/>
      <c r="AO40" s="1286"/>
      <c r="AP40" s="1286"/>
      <c r="AQ40" s="1286"/>
      <c r="AR40" s="1286"/>
      <c r="AS40" s="1286"/>
      <c r="AT40" s="1286"/>
      <c r="AU40" s="1286"/>
      <c r="AV40" s="1286"/>
      <c r="AW40" s="465" t="s">
        <v>15</v>
      </c>
      <c r="AX40" s="466"/>
      <c r="AY40" s="467"/>
      <c r="AZ40" s="468"/>
    </row>
    <row r="41" spans="1:52" ht="26.1" customHeight="1">
      <c r="A41" s="1206" t="s">
        <v>144</v>
      </c>
      <c r="B41" s="1207"/>
      <c r="C41" s="1207"/>
      <c r="D41" s="1207"/>
      <c r="E41" s="1207"/>
      <c r="F41" s="1207"/>
      <c r="G41" s="1207"/>
      <c r="H41" s="1207"/>
      <c r="I41" s="1207"/>
      <c r="J41" s="1207"/>
      <c r="K41" s="1207"/>
      <c r="L41" s="1207"/>
      <c r="M41" s="1207"/>
      <c r="N41" s="1207"/>
      <c r="O41" s="1207"/>
      <c r="P41" s="1207"/>
      <c r="Q41" s="1208"/>
      <c r="R41" s="1209">
        <f>R40*事業者入力!X39</f>
        <v>0</v>
      </c>
      <c r="S41" s="1210"/>
      <c r="T41" s="1210"/>
      <c r="U41" s="1210"/>
      <c r="V41" s="1210"/>
      <c r="W41" s="1210"/>
      <c r="X41" s="1210"/>
      <c r="Y41" s="1210"/>
      <c r="Z41" s="1210"/>
      <c r="AA41" s="1210"/>
      <c r="AB41" s="1210"/>
      <c r="AC41" s="1210"/>
      <c r="AD41" s="1210"/>
      <c r="AE41" s="1210"/>
      <c r="AF41" s="1210"/>
      <c r="AG41" s="342" t="s">
        <v>15</v>
      </c>
      <c r="AH41" s="58"/>
      <c r="AI41" s="58"/>
      <c r="AJ41" s="58"/>
      <c r="AK41" s="58"/>
      <c r="AL41" s="58"/>
      <c r="AM41" s="58"/>
      <c r="AN41" s="58"/>
      <c r="AO41" s="58"/>
      <c r="AP41" s="58"/>
      <c r="AQ41" s="58"/>
      <c r="AR41" s="58"/>
      <c r="AS41" s="58"/>
      <c r="AT41" s="58"/>
      <c r="AU41" s="58"/>
      <c r="AV41" s="58"/>
      <c r="AW41" s="343"/>
      <c r="AX41" s="466"/>
      <c r="AY41" s="467"/>
      <c r="AZ41" s="468"/>
    </row>
    <row r="42" spans="1:52" ht="26.1" customHeight="1" thickBot="1">
      <c r="A42" s="1211" t="s">
        <v>139</v>
      </c>
      <c r="B42" s="1212"/>
      <c r="C42" s="1212"/>
      <c r="D42" s="1212"/>
      <c r="E42" s="1212"/>
      <c r="F42" s="1212"/>
      <c r="G42" s="1212"/>
      <c r="H42" s="1212"/>
      <c r="I42" s="1212"/>
      <c r="J42" s="1212"/>
      <c r="K42" s="1212"/>
      <c r="L42" s="1212"/>
      <c r="M42" s="1212"/>
      <c r="N42" s="1212"/>
      <c r="O42" s="1212"/>
      <c r="P42" s="1212"/>
      <c r="Q42" s="1213"/>
      <c r="R42" s="1214">
        <f>R40+R41</f>
        <v>0</v>
      </c>
      <c r="S42" s="1215"/>
      <c r="T42" s="1215"/>
      <c r="U42" s="1215"/>
      <c r="V42" s="1215"/>
      <c r="W42" s="1215"/>
      <c r="X42" s="1215"/>
      <c r="Y42" s="1215"/>
      <c r="Z42" s="1215"/>
      <c r="AA42" s="1215"/>
      <c r="AB42" s="1215"/>
      <c r="AC42" s="1215"/>
      <c r="AD42" s="1215"/>
      <c r="AE42" s="1215"/>
      <c r="AF42" s="1215"/>
      <c r="AG42" s="344" t="s">
        <v>15</v>
      </c>
      <c r="AH42" s="59"/>
      <c r="AI42" s="59"/>
      <c r="AJ42" s="59"/>
      <c r="AK42" s="59"/>
      <c r="AL42" s="59"/>
      <c r="AM42" s="59"/>
      <c r="AN42" s="59"/>
      <c r="AO42" s="59"/>
      <c r="AP42" s="59"/>
      <c r="AQ42" s="59"/>
      <c r="AR42" s="59"/>
      <c r="AS42" s="59"/>
      <c r="AT42" s="59"/>
      <c r="AU42" s="59"/>
      <c r="AV42" s="59"/>
      <c r="AW42" s="345"/>
      <c r="AX42" s="469"/>
      <c r="AY42" s="470"/>
      <c r="AZ42" s="471"/>
    </row>
    <row r="43" spans="1:52" ht="18.600000000000001" customHeight="1">
      <c r="K43" s="637"/>
      <c r="L43" s="637"/>
      <c r="M43" s="637"/>
      <c r="N43" s="637"/>
      <c r="O43" s="637"/>
      <c r="P43" s="637"/>
      <c r="Q43" s="637"/>
      <c r="R43" s="637"/>
      <c r="S43" s="637"/>
      <c r="T43" s="637"/>
      <c r="U43" s="637"/>
      <c r="V43" s="637"/>
      <c r="W43" s="637"/>
      <c r="X43" s="637"/>
      <c r="Y43" s="637"/>
      <c r="Z43" s="637"/>
      <c r="AA43" s="637"/>
      <c r="AB43" s="637"/>
      <c r="AC43" s="637"/>
    </row>
    <row r="44" spans="1:52" ht="24" customHeight="1">
      <c r="K44" s="1202" t="s">
        <v>551</v>
      </c>
      <c r="L44" s="1202"/>
      <c r="M44" s="1202"/>
      <c r="N44" s="1202"/>
      <c r="O44" s="1202"/>
      <c r="P44" s="1202"/>
      <c r="Q44" s="1202"/>
      <c r="R44" s="1202"/>
      <c r="S44" s="1202"/>
      <c r="T44" s="1202"/>
      <c r="U44" s="1202"/>
      <c r="V44" s="1202"/>
      <c r="W44" s="1202"/>
      <c r="X44" s="1202"/>
      <c r="Y44" s="1202"/>
      <c r="Z44" s="1202"/>
      <c r="AA44" s="1202"/>
      <c r="AB44" s="1202"/>
      <c r="AC44" s="1202"/>
    </row>
    <row r="45" spans="1:52" ht="15.6" customHeight="1">
      <c r="F45" s="241"/>
      <c r="G45" s="241"/>
      <c r="H45" s="241"/>
      <c r="I45" s="241"/>
      <c r="J45" s="241"/>
      <c r="K45" s="242" t="s">
        <v>549</v>
      </c>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4"/>
      <c r="AK45" s="245"/>
      <c r="AL45" s="246"/>
      <c r="AM45" s="247"/>
    </row>
    <row r="46" spans="1:52" ht="15.6" customHeight="1">
      <c r="F46" s="241"/>
      <c r="G46" s="241"/>
      <c r="H46" s="241"/>
      <c r="I46" s="241"/>
      <c r="J46" s="241"/>
      <c r="K46" s="242" t="s">
        <v>550</v>
      </c>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4"/>
      <c r="AK46" s="245"/>
      <c r="AL46" s="246"/>
      <c r="AM46" s="247"/>
    </row>
    <row r="47" spans="1:52" ht="15.6" customHeight="1">
      <c r="F47" s="241"/>
      <c r="G47" s="241"/>
      <c r="H47" s="241"/>
      <c r="I47" s="241"/>
      <c r="J47" s="241"/>
      <c r="K47" s="242" t="s">
        <v>295</v>
      </c>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4"/>
      <c r="AK47" s="245"/>
      <c r="AL47" s="246"/>
      <c r="AM47" s="247"/>
    </row>
    <row r="48" spans="1:52" ht="30" customHeight="1">
      <c r="F48" s="241"/>
      <c r="G48" s="241"/>
      <c r="H48" s="241"/>
      <c r="I48" s="241"/>
      <c r="J48" s="241"/>
      <c r="K48" s="1203" t="s">
        <v>324</v>
      </c>
      <c r="L48" s="1204"/>
      <c r="M48" s="1204"/>
      <c r="N48" s="1204"/>
      <c r="O48" s="1204"/>
      <c r="P48" s="1204"/>
      <c r="Q48" s="1204"/>
      <c r="R48" s="1204"/>
      <c r="S48" s="1204"/>
      <c r="T48" s="1204"/>
      <c r="U48" s="1204"/>
      <c r="V48" s="1204"/>
      <c r="W48" s="1204"/>
      <c r="X48" s="1204"/>
      <c r="Y48" s="1204"/>
      <c r="Z48" s="1204"/>
      <c r="AA48" s="1204"/>
      <c r="AB48" s="1204"/>
      <c r="AC48" s="1204"/>
      <c r="AD48" s="1204"/>
      <c r="AE48" s="1204"/>
      <c r="AF48" s="1204"/>
      <c r="AG48" s="1204"/>
      <c r="AH48" s="1204"/>
      <c r="AI48" s="1204"/>
      <c r="AJ48" s="1205"/>
      <c r="AK48" s="245"/>
      <c r="AL48" s="246"/>
      <c r="AM48" s="247"/>
    </row>
    <row r="49" spans="11:39" ht="30" customHeight="1">
      <c r="K49" s="1203" t="s">
        <v>325</v>
      </c>
      <c r="L49" s="1204"/>
      <c r="M49" s="1204"/>
      <c r="N49" s="1204"/>
      <c r="O49" s="1204"/>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5"/>
      <c r="AK49" s="245"/>
      <c r="AL49" s="248"/>
      <c r="AM49" s="247"/>
    </row>
  </sheetData>
  <sheetProtection insertColumns="0" insertRows="0"/>
  <mergeCells count="261">
    <mergeCell ref="B39:E39"/>
    <mergeCell ref="B5:E6"/>
    <mergeCell ref="B25:E26"/>
    <mergeCell ref="B32:E32"/>
    <mergeCell ref="F34:J34"/>
    <mergeCell ref="N38:Q38"/>
    <mergeCell ref="R38:T38"/>
    <mergeCell ref="AC38:AF38"/>
    <mergeCell ref="B33:E33"/>
    <mergeCell ref="B34:E34"/>
    <mergeCell ref="B35:E35"/>
    <mergeCell ref="B36:E36"/>
    <mergeCell ref="B37:E37"/>
    <mergeCell ref="B38:E38"/>
    <mergeCell ref="B16:E16"/>
    <mergeCell ref="B17:E17"/>
    <mergeCell ref="B18:E18"/>
    <mergeCell ref="B19:E19"/>
    <mergeCell ref="B27:E27"/>
    <mergeCell ref="B28:E28"/>
    <mergeCell ref="B29:E29"/>
    <mergeCell ref="B30:E30"/>
    <mergeCell ref="B31:E31"/>
    <mergeCell ref="B7:E7"/>
    <mergeCell ref="B8:E8"/>
    <mergeCell ref="B9:E9"/>
    <mergeCell ref="B10:E10"/>
    <mergeCell ref="B11:E11"/>
    <mergeCell ref="B12:E12"/>
    <mergeCell ref="B13:E13"/>
    <mergeCell ref="B14:E14"/>
    <mergeCell ref="B15:E15"/>
    <mergeCell ref="AX5:AZ6"/>
    <mergeCell ref="AH9:AJ9"/>
    <mergeCell ref="AS9:AV9"/>
    <mergeCell ref="F9:J9"/>
    <mergeCell ref="K9:M9"/>
    <mergeCell ref="N9:Q9"/>
    <mergeCell ref="F11:J11"/>
    <mergeCell ref="K11:M11"/>
    <mergeCell ref="N11:Q11"/>
    <mergeCell ref="R11:T11"/>
    <mergeCell ref="AC11:AF11"/>
    <mergeCell ref="F12:J12"/>
    <mergeCell ref="K12:M12"/>
    <mergeCell ref="N12:Q12"/>
    <mergeCell ref="R12:T12"/>
    <mergeCell ref="AC12:AF12"/>
    <mergeCell ref="K27:M27"/>
    <mergeCell ref="N27:Q27"/>
    <mergeCell ref="R27:T27"/>
    <mergeCell ref="AC27:AF27"/>
    <mergeCell ref="AX25:AZ26"/>
    <mergeCell ref="AX7:AZ7"/>
    <mergeCell ref="AX8:AZ8"/>
    <mergeCell ref="AX9:AZ9"/>
    <mergeCell ref="AX10:AZ10"/>
    <mergeCell ref="AX11:AZ11"/>
    <mergeCell ref="AX12:AZ12"/>
    <mergeCell ref="AX13:AZ13"/>
    <mergeCell ref="AX14:AZ14"/>
    <mergeCell ref="AX15:AZ15"/>
    <mergeCell ref="AX16:AZ16"/>
    <mergeCell ref="AX17:AZ17"/>
    <mergeCell ref="AX18:AZ18"/>
    <mergeCell ref="AX19:AZ19"/>
    <mergeCell ref="AX20:AZ20"/>
    <mergeCell ref="AX21:AZ21"/>
    <mergeCell ref="AX22:AZ22"/>
    <mergeCell ref="N16:Q16"/>
    <mergeCell ref="R16:T16"/>
    <mergeCell ref="AC16:AF16"/>
    <mergeCell ref="F17:J17"/>
    <mergeCell ref="K17:M17"/>
    <mergeCell ref="N17:Q17"/>
    <mergeCell ref="R17:T17"/>
    <mergeCell ref="AC17:AF17"/>
    <mergeCell ref="F18:J18"/>
    <mergeCell ref="K18:M18"/>
    <mergeCell ref="AH2:AL2"/>
    <mergeCell ref="AM2:AW2"/>
    <mergeCell ref="AS15:AV15"/>
    <mergeCell ref="AH7:AJ7"/>
    <mergeCell ref="AS7:AV7"/>
    <mergeCell ref="AH8:AJ8"/>
    <mergeCell ref="AS8:AV8"/>
    <mergeCell ref="N18:Q18"/>
    <mergeCell ref="R18:T18"/>
    <mergeCell ref="AC18:AF18"/>
    <mergeCell ref="F15:J15"/>
    <mergeCell ref="K15:M15"/>
    <mergeCell ref="N15:Q15"/>
    <mergeCell ref="R15:T15"/>
    <mergeCell ref="AC15:AF15"/>
    <mergeCell ref="F16:J16"/>
    <mergeCell ref="K16:M16"/>
    <mergeCell ref="AH40:AV40"/>
    <mergeCell ref="AH6:AW6"/>
    <mergeCell ref="A4:AW4"/>
    <mergeCell ref="A24:AW24"/>
    <mergeCell ref="AH26:AW26"/>
    <mergeCell ref="AH37:AJ37"/>
    <mergeCell ref="AS37:AV37"/>
    <mergeCell ref="AH38:AJ38"/>
    <mergeCell ref="AS38:AV38"/>
    <mergeCell ref="AH39:AJ39"/>
    <mergeCell ref="AS39:AV39"/>
    <mergeCell ref="AH34:AJ34"/>
    <mergeCell ref="AS34:AV34"/>
    <mergeCell ref="AH35:AJ35"/>
    <mergeCell ref="AS35:AV35"/>
    <mergeCell ref="AH36:AJ36"/>
    <mergeCell ref="AS36:AV36"/>
    <mergeCell ref="AH31:AJ31"/>
    <mergeCell ref="AS31:AV31"/>
    <mergeCell ref="AH32:AJ32"/>
    <mergeCell ref="AS32:AV32"/>
    <mergeCell ref="AH33:AJ33"/>
    <mergeCell ref="AS33:AV33"/>
    <mergeCell ref="AH29:AJ29"/>
    <mergeCell ref="AS29:AV29"/>
    <mergeCell ref="AH30:AJ30"/>
    <mergeCell ref="AS30:AV30"/>
    <mergeCell ref="AH19:AJ19"/>
    <mergeCell ref="AS19:AV19"/>
    <mergeCell ref="AH20:AV20"/>
    <mergeCell ref="AH27:AJ27"/>
    <mergeCell ref="AS27:AV27"/>
    <mergeCell ref="AH10:AJ10"/>
    <mergeCell ref="AS10:AV10"/>
    <mergeCell ref="AH11:AJ11"/>
    <mergeCell ref="AS11:AV11"/>
    <mergeCell ref="AH12:AJ12"/>
    <mergeCell ref="AS12:AV12"/>
    <mergeCell ref="AH28:AJ28"/>
    <mergeCell ref="AS28:AV28"/>
    <mergeCell ref="A40:Q40"/>
    <mergeCell ref="R40:AF40"/>
    <mergeCell ref="F39:J39"/>
    <mergeCell ref="K39:M39"/>
    <mergeCell ref="N39:Q39"/>
    <mergeCell ref="R39:T39"/>
    <mergeCell ref="AC39:AF39"/>
    <mergeCell ref="K34:M34"/>
    <mergeCell ref="N34:Q34"/>
    <mergeCell ref="R34:T34"/>
    <mergeCell ref="AC34:AF34"/>
    <mergeCell ref="F35:J35"/>
    <mergeCell ref="K35:M35"/>
    <mergeCell ref="N35:Q35"/>
    <mergeCell ref="R35:T35"/>
    <mergeCell ref="AC35:AF35"/>
    <mergeCell ref="F38:J38"/>
    <mergeCell ref="K38:M38"/>
    <mergeCell ref="F36:J36"/>
    <mergeCell ref="K36:M36"/>
    <mergeCell ref="N36:Q36"/>
    <mergeCell ref="R36:T36"/>
    <mergeCell ref="AC36:AF36"/>
    <mergeCell ref="F37:J37"/>
    <mergeCell ref="K37:M37"/>
    <mergeCell ref="N37:Q37"/>
    <mergeCell ref="R37:T37"/>
    <mergeCell ref="AC37:AF37"/>
    <mergeCell ref="F33:J33"/>
    <mergeCell ref="K33:M33"/>
    <mergeCell ref="N33:Q33"/>
    <mergeCell ref="R33:T33"/>
    <mergeCell ref="AC33:AF33"/>
    <mergeCell ref="F32:J32"/>
    <mergeCell ref="AH16:AJ16"/>
    <mergeCell ref="AS16:AV16"/>
    <mergeCell ref="AH17:AJ17"/>
    <mergeCell ref="AS17:AV17"/>
    <mergeCell ref="AH18:AJ18"/>
    <mergeCell ref="AS18:AV18"/>
    <mergeCell ref="AH13:AJ13"/>
    <mergeCell ref="AS13:AV13"/>
    <mergeCell ref="AH14:AJ14"/>
    <mergeCell ref="AS14:AV14"/>
    <mergeCell ref="AH15:AJ15"/>
    <mergeCell ref="F31:J31"/>
    <mergeCell ref="K31:M31"/>
    <mergeCell ref="N31:Q31"/>
    <mergeCell ref="R31:T31"/>
    <mergeCell ref="AC31:AF31"/>
    <mergeCell ref="K32:M32"/>
    <mergeCell ref="N32:Q32"/>
    <mergeCell ref="R32:T32"/>
    <mergeCell ref="AC32:AF32"/>
    <mergeCell ref="F30:J30"/>
    <mergeCell ref="K30:M30"/>
    <mergeCell ref="N30:Q30"/>
    <mergeCell ref="R30:T30"/>
    <mergeCell ref="AC30:AF30"/>
    <mergeCell ref="F29:J29"/>
    <mergeCell ref="K29:M29"/>
    <mergeCell ref="N29:Q29"/>
    <mergeCell ref="R29:T29"/>
    <mergeCell ref="AC29:AF29"/>
    <mergeCell ref="F19:J19"/>
    <mergeCell ref="K19:M19"/>
    <mergeCell ref="N19:Q19"/>
    <mergeCell ref="R19:T19"/>
    <mergeCell ref="AC19:AF19"/>
    <mergeCell ref="A20:Q20"/>
    <mergeCell ref="R20:AF20"/>
    <mergeCell ref="A21:Q21"/>
    <mergeCell ref="R21:AF21"/>
    <mergeCell ref="A22:Q22"/>
    <mergeCell ref="R22:AF22"/>
    <mergeCell ref="R28:T28"/>
    <mergeCell ref="AC28:AF28"/>
    <mergeCell ref="K28:M28"/>
    <mergeCell ref="N28:Q28"/>
    <mergeCell ref="F28:J28"/>
    <mergeCell ref="F27:J27"/>
    <mergeCell ref="F13:J13"/>
    <mergeCell ref="K13:M13"/>
    <mergeCell ref="N13:Q13"/>
    <mergeCell ref="R13:T13"/>
    <mergeCell ref="AC13:AF13"/>
    <mergeCell ref="F14:J14"/>
    <mergeCell ref="K14:M14"/>
    <mergeCell ref="N14:Q14"/>
    <mergeCell ref="R14:T14"/>
    <mergeCell ref="AC14:AF14"/>
    <mergeCell ref="F10:J10"/>
    <mergeCell ref="K10:M10"/>
    <mergeCell ref="N10:Q10"/>
    <mergeCell ref="R10:T10"/>
    <mergeCell ref="AC10:AF10"/>
    <mergeCell ref="N8:Q8"/>
    <mergeCell ref="R8:T8"/>
    <mergeCell ref="AC8:AF8"/>
    <mergeCell ref="R9:T9"/>
    <mergeCell ref="AC9:AF9"/>
    <mergeCell ref="K44:AC44"/>
    <mergeCell ref="K48:AJ48"/>
    <mergeCell ref="K49:AJ49"/>
    <mergeCell ref="A41:Q41"/>
    <mergeCell ref="R41:AF41"/>
    <mergeCell ref="A42:Q42"/>
    <mergeCell ref="R42:AF42"/>
    <mergeCell ref="A5:A6"/>
    <mergeCell ref="N25:Q26"/>
    <mergeCell ref="R25:AW25"/>
    <mergeCell ref="R5:AW5"/>
    <mergeCell ref="K25:M26"/>
    <mergeCell ref="F25:J26"/>
    <mergeCell ref="A25:A26"/>
    <mergeCell ref="F7:J7"/>
    <mergeCell ref="K7:M7"/>
    <mergeCell ref="N7:Q7"/>
    <mergeCell ref="R7:T7"/>
    <mergeCell ref="AC7:AF7"/>
    <mergeCell ref="N5:Q6"/>
    <mergeCell ref="K5:M6"/>
    <mergeCell ref="F5:J6"/>
    <mergeCell ref="F8:J8"/>
    <mergeCell ref="K8:M8"/>
  </mergeCells>
  <phoneticPr fontId="4"/>
  <conditionalFormatting sqref="AX7:AX22 AX27:AZ42 R30:AW39 F30:J39">
    <cfRule type="containsBlanks" dxfId="15" priority="12">
      <formula>LEN(TRIM(F7))=0</formula>
    </cfRule>
  </conditionalFormatting>
  <conditionalFormatting sqref="A10:B19 R10:AW19 F10:M19">
    <cfRule type="containsBlanks" dxfId="14" priority="11">
      <formula>LEN(TRIM(A10))=0</formula>
    </cfRule>
  </conditionalFormatting>
  <conditionalFormatting sqref="N10:Q19">
    <cfRule type="containsBlanks" dxfId="13" priority="10">
      <formula>LEN(TRIM(N10))=0</formula>
    </cfRule>
  </conditionalFormatting>
  <conditionalFormatting sqref="B30:B39">
    <cfRule type="containsBlanks" dxfId="12" priority="4">
      <formula>LEN(TRIM(B30))=0</formula>
    </cfRule>
  </conditionalFormatting>
  <conditionalFormatting sqref="N30:Q39">
    <cfRule type="containsBlanks" dxfId="11" priority="2">
      <formula>LEN(TRIM(N30))=0</formula>
    </cfRule>
  </conditionalFormatting>
  <conditionalFormatting sqref="K30:M39">
    <cfRule type="containsBlanks" dxfId="10" priority="1">
      <formula>LEN(TRIM(K30))=0</formula>
    </cfRule>
  </conditionalFormatting>
  <dataValidations xWindow="239" yWindow="775" count="6">
    <dataValidation type="whole" errorStyle="warning" allowBlank="1" showInputMessage="1" showErrorMessage="1" error="副主任保育士等の賃金改善額は、原則5,000円以上40,000円以下です。_x000a_※一時金等で支給した場合を除く" sqref="R10:T19" xr:uid="{8FB635FD-8F24-421C-A308-802A130FBEA3}">
      <formula1>5000</formula1>
      <formula2>40000</formula2>
    </dataValidation>
    <dataValidation type="whole" errorStyle="warning" allowBlank="1" showInputMessage="1" showErrorMessage="1" error="職務分野別リーダー等（人数B）に係る賃金改善額は、原則5000円以上となります。また、副主任保育士等（人数A）に係る賃金改善額のうち、最も低い額を超えて賃金改善することはできません。_x000a_※一時金等で支給する場合を除く" sqref="R30:T39" xr:uid="{31E38910-19F7-4112-A0FF-FE84119C6F0A}">
      <formula1>5000</formula1>
      <formula2>BF10</formula2>
    </dataValidation>
    <dataValidation allowBlank="1" showInputMessage="1" showErrorMessage="1" promptTitle="改善した給与項目" prompt="賃金台帳における給与項目の名称を入力してください。_x000a_（例）「処遇改善Ⅱ」「職務能力手当」「役職手当」など" sqref="N10:Q19 N30:Q39" xr:uid="{E5C51299-E38A-4A31-B612-4A5C6D49824F}"/>
    <dataValidation allowBlank="1" showInputMessage="1" showErrorMessage="1" promptTitle="職名（人数A）" prompt="発令を行った際の、法人において使用している役職名を入力してください。_x000a_（例）副主任保育士、専門リーダー、○○リーダー　など_x000a_※主任保育士に対して加算Ⅱで賃金改善を実施している場合もここ（６）に記載してください。" sqref="F10:J19" xr:uid="{A4240B4E-935C-4E58-959C-EDD2A3CF978D}"/>
    <dataValidation allowBlank="1" showInputMessage="1" showErrorMessage="1" promptTitle="職種" prompt="職員の職種を入力してください。_x000a_（例）保育士、栄養士、調理員、看護士　など" sqref="K10:M19 K30:M39" xr:uid="{0178C773-BE39-48CC-B3E0-8801F7AA69B3}"/>
    <dataValidation allowBlank="1" showInputMessage="1" showErrorMessage="1" promptTitle="職名（人数B）" prompt="発令を行った際の、法人において使用している役職名を入力してください。_x000a_（例）職務分野別リーダー、○○リーダー　など_x000a_" sqref="F30:J39" xr:uid="{BD0333E4-9C90-4943-B927-B1053887802F}"/>
  </dataValidations>
  <pageMargins left="0.70866141732283472" right="0.70866141732283472" top="0.74803149606299213" bottom="0.74803149606299213" header="0.31496062992125984" footer="0.31496062992125984"/>
  <pageSetup paperSize="9" scale="42" orientation="landscape" r:id="rId1"/>
  <rowBreaks count="1" manualBreakCount="1">
    <brk id="2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679" r:id="rId4" name="Check Box 31">
              <controlPr defaultSize="0" autoFill="0" autoLine="0" autoPict="0">
                <anchor moveWithCells="1">
                  <from>
                    <xdr:col>36</xdr:col>
                    <xdr:colOff>7620</xdr:colOff>
                    <xdr:row>47</xdr:row>
                    <xdr:rowOff>22860</xdr:rowOff>
                  </from>
                  <to>
                    <xdr:col>37</xdr:col>
                    <xdr:colOff>0</xdr:colOff>
                    <xdr:row>47</xdr:row>
                    <xdr:rowOff>304800</xdr:rowOff>
                  </to>
                </anchor>
              </controlPr>
            </control>
          </mc:Choice>
        </mc:AlternateContent>
        <mc:AlternateContent xmlns:mc="http://schemas.openxmlformats.org/markup-compatibility/2006">
          <mc:Choice Requires="x14">
            <control shapeId="27680" r:id="rId5" name="Check Box 32">
              <controlPr defaultSize="0" autoFill="0" autoLine="0" autoPict="0">
                <anchor moveWithCells="1">
                  <from>
                    <xdr:col>36</xdr:col>
                    <xdr:colOff>22860</xdr:colOff>
                    <xdr:row>48</xdr:row>
                    <xdr:rowOff>22860</xdr:rowOff>
                  </from>
                  <to>
                    <xdr:col>37</xdr:col>
                    <xdr:colOff>7620</xdr:colOff>
                    <xdr:row>48</xdr:row>
                    <xdr:rowOff>304800</xdr:rowOff>
                  </to>
                </anchor>
              </controlPr>
            </control>
          </mc:Choice>
        </mc:AlternateContent>
        <mc:AlternateContent xmlns:mc="http://schemas.openxmlformats.org/markup-compatibility/2006">
          <mc:Choice Requires="x14">
            <control shapeId="27677" r:id="rId6" name="Check Box 29">
              <controlPr defaultSize="0" autoFill="0" autoLine="0" autoPict="0">
                <anchor moveWithCells="1">
                  <from>
                    <xdr:col>36</xdr:col>
                    <xdr:colOff>7620</xdr:colOff>
                    <xdr:row>44</xdr:row>
                    <xdr:rowOff>152400</xdr:rowOff>
                  </from>
                  <to>
                    <xdr:col>37</xdr:col>
                    <xdr:colOff>0</xdr:colOff>
                    <xdr:row>46</xdr:row>
                    <xdr:rowOff>45720</xdr:rowOff>
                  </to>
                </anchor>
              </controlPr>
            </control>
          </mc:Choice>
        </mc:AlternateContent>
        <mc:AlternateContent xmlns:mc="http://schemas.openxmlformats.org/markup-compatibility/2006">
          <mc:Choice Requires="x14">
            <control shapeId="27678" r:id="rId7" name="Check Box 30">
              <controlPr defaultSize="0" autoFill="0" autoLine="0" autoPict="0">
                <anchor moveWithCells="1">
                  <from>
                    <xdr:col>36</xdr:col>
                    <xdr:colOff>7620</xdr:colOff>
                    <xdr:row>45</xdr:row>
                    <xdr:rowOff>152400</xdr:rowOff>
                  </from>
                  <to>
                    <xdr:col>37</xdr:col>
                    <xdr:colOff>0</xdr:colOff>
                    <xdr:row>47</xdr:row>
                    <xdr:rowOff>45720</xdr:rowOff>
                  </to>
                </anchor>
              </controlPr>
            </control>
          </mc:Choice>
        </mc:AlternateContent>
        <mc:AlternateContent xmlns:mc="http://schemas.openxmlformats.org/markup-compatibility/2006">
          <mc:Choice Requires="x14">
            <control shapeId="27681" r:id="rId8" name="Check Box 33">
              <controlPr defaultSize="0" autoFill="0" autoLine="0" autoPict="0">
                <anchor moveWithCells="1">
                  <from>
                    <xdr:col>36</xdr:col>
                    <xdr:colOff>7620</xdr:colOff>
                    <xdr:row>43</xdr:row>
                    <xdr:rowOff>243840</xdr:rowOff>
                  </from>
                  <to>
                    <xdr:col>37</xdr:col>
                    <xdr:colOff>0</xdr:colOff>
                    <xdr:row>45</xdr:row>
                    <xdr:rowOff>30480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99"/>
    <pageSetUpPr fitToPage="1"/>
  </sheetPr>
  <dimension ref="A1:Q28"/>
  <sheetViews>
    <sheetView showGridLines="0" view="pageBreakPreview" zoomScale="70" zoomScaleNormal="100" zoomScaleSheetLayoutView="70" workbookViewId="0"/>
  </sheetViews>
  <sheetFormatPr defaultColWidth="9" defaultRowHeight="18" customHeight="1"/>
  <cols>
    <col min="1" max="1" width="5" style="1" customWidth="1"/>
    <col min="2" max="2" width="15.6640625" style="1" customWidth="1"/>
    <col min="3" max="3" width="14.6640625" style="1" customWidth="1"/>
    <col min="4" max="4" width="22" style="1" customWidth="1"/>
    <col min="5" max="8" width="13.77734375" style="1" customWidth="1"/>
    <col min="9" max="9" width="2.44140625" style="1" customWidth="1"/>
    <col min="10" max="21" width="3" style="1" customWidth="1"/>
    <col min="22" max="16384" width="9" style="1"/>
  </cols>
  <sheetData>
    <row r="1" spans="1:8" ht="18" customHeight="1" thickBot="1">
      <c r="A1" s="19" t="s">
        <v>166</v>
      </c>
    </row>
    <row r="2" spans="1:8" ht="18" customHeight="1" thickBot="1">
      <c r="E2" s="109" t="s">
        <v>25</v>
      </c>
      <c r="F2" s="1068">
        <f>【様式８】実績報告書Ⅱ!V5</f>
        <v>0</v>
      </c>
      <c r="G2" s="1069"/>
      <c r="H2" s="1070"/>
    </row>
    <row r="4" spans="1:8" ht="18" customHeight="1">
      <c r="A4" s="943" t="s">
        <v>167</v>
      </c>
      <c r="B4" s="943"/>
      <c r="C4" s="943"/>
      <c r="D4" s="943"/>
      <c r="E4" s="943"/>
      <c r="F4" s="943"/>
      <c r="G4" s="943"/>
      <c r="H4" s="1076"/>
    </row>
    <row r="5" spans="1:8" ht="18" customHeight="1" thickBot="1">
      <c r="A5" s="2"/>
      <c r="B5" s="2"/>
      <c r="C5" s="2"/>
      <c r="D5" s="2"/>
      <c r="E5" s="2"/>
      <c r="F5" s="2"/>
      <c r="G5" s="2"/>
      <c r="H5" s="2"/>
    </row>
    <row r="6" spans="1:8" ht="39.9" customHeight="1">
      <c r="A6" s="1077" t="s">
        <v>60</v>
      </c>
      <c r="B6" s="1079" t="s">
        <v>61</v>
      </c>
      <c r="C6" s="1079" t="s">
        <v>62</v>
      </c>
      <c r="D6" s="1079" t="s">
        <v>63</v>
      </c>
      <c r="E6" s="1081" t="s">
        <v>64</v>
      </c>
      <c r="F6" s="1082"/>
      <c r="G6" s="1081" t="s">
        <v>65</v>
      </c>
      <c r="H6" s="1083"/>
    </row>
    <row r="7" spans="1:8" ht="56.1" customHeight="1" thickBot="1">
      <c r="A7" s="1078"/>
      <c r="B7" s="1080"/>
      <c r="C7" s="1080"/>
      <c r="D7" s="1080"/>
      <c r="E7" s="78"/>
      <c r="F7" s="61" t="s">
        <v>66</v>
      </c>
      <c r="G7" s="7"/>
      <c r="H7" s="62" t="s">
        <v>66</v>
      </c>
    </row>
    <row r="8" spans="1:8" ht="21.75" customHeight="1">
      <c r="A8" s="442" t="s">
        <v>67</v>
      </c>
      <c r="B8" s="443" t="s">
        <v>68</v>
      </c>
      <c r="C8" s="443" t="s">
        <v>69</v>
      </c>
      <c r="D8" s="443" t="s">
        <v>70</v>
      </c>
      <c r="E8" s="444">
        <v>200000</v>
      </c>
      <c r="F8" s="444">
        <v>200000</v>
      </c>
      <c r="G8" s="431"/>
      <c r="H8" s="432"/>
    </row>
    <row r="9" spans="1:8" ht="21.75" customHeight="1">
      <c r="A9" s="323"/>
      <c r="B9" s="324"/>
      <c r="C9" s="324"/>
      <c r="D9" s="324"/>
      <c r="E9" s="325"/>
      <c r="F9" s="325"/>
      <c r="G9" s="326"/>
      <c r="H9" s="327"/>
    </row>
    <row r="10" spans="1:8" ht="21.75" customHeight="1">
      <c r="A10" s="323"/>
      <c r="B10" s="324"/>
      <c r="C10" s="324"/>
      <c r="D10" s="324"/>
      <c r="E10" s="325"/>
      <c r="F10" s="325"/>
      <c r="G10" s="326"/>
      <c r="H10" s="328"/>
    </row>
    <row r="11" spans="1:8" ht="21.75" customHeight="1">
      <c r="A11" s="323"/>
      <c r="B11" s="324"/>
      <c r="C11" s="324"/>
      <c r="D11" s="324"/>
      <c r="E11" s="325"/>
      <c r="F11" s="325"/>
      <c r="G11" s="326"/>
      <c r="H11" s="328"/>
    </row>
    <row r="12" spans="1:8" ht="21.75" customHeight="1">
      <c r="A12" s="323"/>
      <c r="B12" s="324"/>
      <c r="C12" s="324"/>
      <c r="D12" s="324"/>
      <c r="E12" s="325"/>
      <c r="F12" s="325"/>
      <c r="G12" s="326"/>
      <c r="H12" s="328"/>
    </row>
    <row r="13" spans="1:8" ht="21.75" customHeight="1">
      <c r="A13" s="323"/>
      <c r="B13" s="324"/>
      <c r="C13" s="324"/>
      <c r="D13" s="324"/>
      <c r="E13" s="325"/>
      <c r="F13" s="325"/>
      <c r="G13" s="326"/>
      <c r="H13" s="328"/>
    </row>
    <row r="14" spans="1:8" ht="21.75" customHeight="1">
      <c r="A14" s="323"/>
      <c r="B14" s="324"/>
      <c r="C14" s="324"/>
      <c r="D14" s="324"/>
      <c r="E14" s="325"/>
      <c r="F14" s="325"/>
      <c r="G14" s="326"/>
      <c r="H14" s="328"/>
    </row>
    <row r="15" spans="1:8" ht="21.75" customHeight="1">
      <c r="A15" s="323"/>
      <c r="B15" s="324"/>
      <c r="C15" s="324"/>
      <c r="D15" s="324"/>
      <c r="E15" s="325"/>
      <c r="F15" s="325"/>
      <c r="G15" s="326"/>
      <c r="H15" s="328"/>
    </row>
    <row r="16" spans="1:8" ht="21.75" customHeight="1">
      <c r="A16" s="323"/>
      <c r="B16" s="324"/>
      <c r="C16" s="324"/>
      <c r="D16" s="324"/>
      <c r="E16" s="325"/>
      <c r="F16" s="325"/>
      <c r="G16" s="326"/>
      <c r="H16" s="328"/>
    </row>
    <row r="17" spans="1:17" ht="21.75" customHeight="1">
      <c r="A17" s="329"/>
      <c r="B17" s="330"/>
      <c r="C17" s="330"/>
      <c r="D17" s="330"/>
      <c r="E17" s="331"/>
      <c r="F17" s="331"/>
      <c r="G17" s="332"/>
      <c r="H17" s="333"/>
    </row>
    <row r="18" spans="1:17" ht="21.75" customHeight="1" thickBot="1">
      <c r="A18" s="1071" t="s">
        <v>71</v>
      </c>
      <c r="B18" s="1072"/>
      <c r="C18" s="1072"/>
      <c r="D18" s="1073"/>
      <c r="E18" s="433">
        <f>SUM(E9:E17)</f>
        <v>0</v>
      </c>
      <c r="F18" s="434">
        <f>SUM(F9:F17)</f>
        <v>0</v>
      </c>
      <c r="G18" s="435">
        <f>SUM(G9:G17)</f>
        <v>0</v>
      </c>
      <c r="H18" s="436">
        <f>SUM(H9:H17)</f>
        <v>0</v>
      </c>
    </row>
    <row r="19" spans="1:17" ht="19.5" customHeight="1">
      <c r="A19" s="437" t="s">
        <v>17</v>
      </c>
      <c r="B19" s="1352" t="s">
        <v>72</v>
      </c>
      <c r="C19" s="1352"/>
      <c r="D19" s="1352"/>
      <c r="E19" s="1352"/>
      <c r="F19" s="1352"/>
      <c r="G19" s="1352"/>
      <c r="H19" s="1352"/>
    </row>
    <row r="20" spans="1:17" ht="19.5" customHeight="1">
      <c r="A20" s="438"/>
      <c r="B20" s="1353"/>
      <c r="C20" s="1353"/>
      <c r="D20" s="1353"/>
      <c r="E20" s="1353"/>
      <c r="F20" s="1353"/>
      <c r="G20" s="1353"/>
      <c r="H20" s="1353"/>
    </row>
    <row r="21" spans="1:17" ht="18" customHeight="1">
      <c r="A21" s="81"/>
      <c r="B21" s="1067"/>
      <c r="C21" s="1067"/>
      <c r="D21" s="1067"/>
      <c r="E21" s="1067"/>
      <c r="F21" s="1067"/>
      <c r="G21" s="1067"/>
      <c r="H21" s="1067"/>
    </row>
    <row r="25" spans="1:17" ht="18" customHeight="1">
      <c r="L25" s="9"/>
      <c r="M25" s="9"/>
      <c r="N25" s="9"/>
      <c r="O25" s="9"/>
      <c r="P25" s="9"/>
      <c r="Q25" s="9"/>
    </row>
    <row r="26" spans="1:17" ht="18" customHeight="1">
      <c r="L26" s="9"/>
      <c r="M26" s="9"/>
      <c r="N26" s="9"/>
      <c r="O26" s="9"/>
      <c r="P26" s="9"/>
      <c r="Q26" s="9"/>
    </row>
    <row r="27" spans="1:17" ht="18" customHeight="1">
      <c r="L27" s="9"/>
      <c r="M27" s="9"/>
      <c r="N27" s="9"/>
      <c r="O27" s="9"/>
      <c r="P27" s="9"/>
      <c r="Q27" s="9"/>
    </row>
    <row r="28" spans="1:17" ht="18" customHeight="1">
      <c r="L28" s="9"/>
      <c r="M28" s="9"/>
      <c r="N28" s="9"/>
      <c r="O28" s="9"/>
      <c r="P28" s="9"/>
      <c r="Q28" s="9"/>
    </row>
  </sheetData>
  <sheetProtection insertColumns="0" insertRows="0"/>
  <mergeCells count="11">
    <mergeCell ref="B21:H21"/>
    <mergeCell ref="F2:H2"/>
    <mergeCell ref="B19:H20"/>
    <mergeCell ref="A4:H4"/>
    <mergeCell ref="A18:D18"/>
    <mergeCell ref="A6:A7"/>
    <mergeCell ref="B6:B7"/>
    <mergeCell ref="C6:C7"/>
    <mergeCell ref="D6:D7"/>
    <mergeCell ref="E6:F6"/>
    <mergeCell ref="G6:H6"/>
  </mergeCells>
  <phoneticPr fontId="4"/>
  <conditionalFormatting sqref="A8:H18">
    <cfRule type="containsBlanks" dxfId="9" priority="1">
      <formula>LEN(TRIM(A8))=0</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D68DD-7333-4BE6-A7FE-E9F27647199A}">
  <sheetPr>
    <tabColor rgb="FF92D050"/>
    <pageSetUpPr fitToPage="1"/>
  </sheetPr>
  <dimension ref="B1:F63"/>
  <sheetViews>
    <sheetView showGridLines="0" view="pageBreakPreview" zoomScale="70" zoomScaleNormal="80" zoomScaleSheetLayoutView="70" workbookViewId="0">
      <selection activeCell="B35" sqref="B35:D35"/>
    </sheetView>
  </sheetViews>
  <sheetFormatPr defaultRowHeight="13.2"/>
  <cols>
    <col min="1" max="2" width="2.77734375" customWidth="1"/>
    <col min="3" max="3" width="20.77734375" customWidth="1"/>
    <col min="4" max="4" width="17" customWidth="1"/>
    <col min="5" max="5" width="10.77734375" customWidth="1"/>
    <col min="6" max="6" width="80.77734375" customWidth="1"/>
  </cols>
  <sheetData>
    <row r="1" spans="2:6" ht="21">
      <c r="B1" s="473" t="s">
        <v>504</v>
      </c>
      <c r="C1" s="220"/>
      <c r="D1" s="474"/>
      <c r="E1" s="475"/>
      <c r="F1" s="474"/>
    </row>
    <row r="2" spans="2:6">
      <c r="B2" s="474"/>
      <c r="C2" s="474"/>
      <c r="D2" s="474"/>
      <c r="E2" s="475"/>
      <c r="F2" s="474"/>
    </row>
    <row r="3" spans="2:6" s="220" customFormat="1" ht="19.8" customHeight="1">
      <c r="B3" s="214" t="s">
        <v>505</v>
      </c>
      <c r="C3" s="214"/>
      <c r="E3" s="494"/>
    </row>
    <row r="4" spans="2:6">
      <c r="B4" s="703" t="s">
        <v>329</v>
      </c>
      <c r="C4" s="703"/>
      <c r="D4" s="704"/>
      <c r="E4" s="569" t="s">
        <v>330</v>
      </c>
      <c r="F4" s="570" t="s">
        <v>331</v>
      </c>
    </row>
    <row r="5" spans="2:6" ht="19.95" customHeight="1">
      <c r="B5" s="578" t="s">
        <v>591</v>
      </c>
      <c r="C5" s="579"/>
      <c r="D5" s="579"/>
      <c r="E5" s="579"/>
      <c r="F5" s="580"/>
    </row>
    <row r="6" spans="2:6" ht="40.049999999999997" customHeight="1">
      <c r="B6" s="702" t="s">
        <v>665</v>
      </c>
      <c r="C6" s="788"/>
      <c r="D6" s="788"/>
      <c r="E6" s="495" t="s">
        <v>356</v>
      </c>
      <c r="F6" s="483" t="s">
        <v>506</v>
      </c>
    </row>
    <row r="7" spans="2:6" ht="40.049999999999997" customHeight="1">
      <c r="B7" s="676" t="s">
        <v>570</v>
      </c>
      <c r="C7" s="677"/>
      <c r="D7" s="791"/>
      <c r="E7" s="496" t="s">
        <v>356</v>
      </c>
      <c r="F7" s="488" t="s">
        <v>609</v>
      </c>
    </row>
    <row r="8" spans="2:6" ht="40.049999999999997" customHeight="1">
      <c r="B8" s="497"/>
      <c r="C8" s="687" t="s">
        <v>681</v>
      </c>
      <c r="D8" s="688"/>
      <c r="E8" s="485" t="s">
        <v>356</v>
      </c>
      <c r="F8" s="486" t="s">
        <v>610</v>
      </c>
    </row>
    <row r="9" spans="2:6" ht="19.95" customHeight="1">
      <c r="B9" s="676" t="s">
        <v>666</v>
      </c>
      <c r="C9" s="677"/>
      <c r="D9" s="677"/>
      <c r="E9" s="677"/>
      <c r="F9" s="1363"/>
    </row>
    <row r="10" spans="2:6" ht="63" customHeight="1">
      <c r="B10" s="566"/>
      <c r="C10" s="678" t="s">
        <v>390</v>
      </c>
      <c r="D10" s="679"/>
      <c r="E10" s="502" t="s">
        <v>356</v>
      </c>
      <c r="F10" s="478" t="s">
        <v>672</v>
      </c>
    </row>
    <row r="11" spans="2:6" ht="40.049999999999997" customHeight="1">
      <c r="B11" s="568"/>
      <c r="C11" s="687" t="s">
        <v>457</v>
      </c>
      <c r="D11" s="688"/>
      <c r="E11" s="508" t="s">
        <v>368</v>
      </c>
      <c r="F11" s="486" t="s">
        <v>573</v>
      </c>
    </row>
    <row r="12" spans="2:6" ht="19.95" customHeight="1">
      <c r="B12" s="690" t="s">
        <v>393</v>
      </c>
      <c r="C12" s="791"/>
      <c r="D12" s="791"/>
      <c r="E12" s="791"/>
      <c r="F12" s="1358"/>
    </row>
    <row r="13" spans="2:6" ht="40.049999999999997" customHeight="1">
      <c r="B13" s="492"/>
      <c r="C13" s="682" t="s">
        <v>394</v>
      </c>
      <c r="D13" s="683"/>
      <c r="E13" s="502" t="s">
        <v>359</v>
      </c>
      <c r="F13" s="518" t="s">
        <v>656</v>
      </c>
    </row>
    <row r="14" spans="2:6" ht="49.95" customHeight="1">
      <c r="B14" s="493"/>
      <c r="C14" s="680" t="s">
        <v>396</v>
      </c>
      <c r="D14" s="681"/>
      <c r="E14" s="508" t="s">
        <v>395</v>
      </c>
      <c r="F14" s="542" t="s">
        <v>575</v>
      </c>
    </row>
    <row r="15" spans="2:6" ht="19.95" customHeight="1">
      <c r="B15" s="578" t="s">
        <v>397</v>
      </c>
      <c r="C15" s="579"/>
      <c r="D15" s="579"/>
      <c r="E15" s="579"/>
      <c r="F15" s="580"/>
    </row>
    <row r="16" spans="2:6" ht="49.95" customHeight="1">
      <c r="B16" s="1088" t="s">
        <v>507</v>
      </c>
      <c r="C16" s="1089"/>
      <c r="D16" s="1359"/>
      <c r="E16" s="517" t="s">
        <v>356</v>
      </c>
      <c r="F16" s="543" t="s">
        <v>508</v>
      </c>
    </row>
    <row r="17" spans="2:6" ht="39.6" customHeight="1">
      <c r="B17" s="1102" t="s">
        <v>400</v>
      </c>
      <c r="C17" s="1103"/>
      <c r="D17" s="1360"/>
      <c r="E17" s="662" t="s">
        <v>356</v>
      </c>
      <c r="F17" s="663" t="s">
        <v>626</v>
      </c>
    </row>
    <row r="18" spans="2:6" ht="40.049999999999997" customHeight="1">
      <c r="B18" s="702" t="s">
        <v>509</v>
      </c>
      <c r="C18" s="788"/>
      <c r="D18" s="788"/>
      <c r="E18" s="495" t="s">
        <v>368</v>
      </c>
      <c r="F18" s="483" t="s">
        <v>611</v>
      </c>
    </row>
    <row r="19" spans="2:6" ht="19.95" customHeight="1">
      <c r="B19" s="578" t="s">
        <v>510</v>
      </c>
      <c r="C19" s="579"/>
      <c r="D19" s="579"/>
      <c r="E19" s="579"/>
      <c r="F19" s="580"/>
    </row>
    <row r="20" spans="2:6" ht="40.049999999999997" customHeight="1">
      <c r="B20" s="771" t="s">
        <v>657</v>
      </c>
      <c r="C20" s="772"/>
      <c r="D20" s="697"/>
      <c r="E20" s="476" t="s">
        <v>356</v>
      </c>
      <c r="F20" s="1361" t="s">
        <v>511</v>
      </c>
    </row>
    <row r="21" spans="2:6" ht="40.049999999999997" customHeight="1">
      <c r="B21" s="698" t="s">
        <v>512</v>
      </c>
      <c r="C21" s="679"/>
      <c r="D21" s="683"/>
      <c r="E21" s="502" t="s">
        <v>356</v>
      </c>
      <c r="F21" s="1362"/>
    </row>
    <row r="22" spans="2:6" ht="30" customHeight="1">
      <c r="B22" s="706" t="s">
        <v>405</v>
      </c>
      <c r="C22" s="706"/>
      <c r="D22" s="698"/>
      <c r="E22" s="502" t="s">
        <v>356</v>
      </c>
      <c r="F22" s="535" t="s">
        <v>513</v>
      </c>
    </row>
    <row r="23" spans="2:6" ht="30" customHeight="1">
      <c r="B23" s="706" t="s">
        <v>612</v>
      </c>
      <c r="C23" s="710"/>
      <c r="D23" s="707"/>
      <c r="E23" s="502" t="s">
        <v>356</v>
      </c>
      <c r="F23" s="535" t="s">
        <v>613</v>
      </c>
    </row>
    <row r="24" spans="2:6" ht="30" customHeight="1">
      <c r="B24" s="706" t="s">
        <v>514</v>
      </c>
      <c r="C24" s="710"/>
      <c r="D24" s="707"/>
      <c r="E24" s="502" t="s">
        <v>356</v>
      </c>
      <c r="F24" s="535" t="s">
        <v>614</v>
      </c>
    </row>
    <row r="25" spans="2:6" ht="19.95" customHeight="1">
      <c r="B25" s="706" t="s">
        <v>667</v>
      </c>
      <c r="C25" s="706"/>
      <c r="D25" s="698"/>
      <c r="E25" s="502" t="s">
        <v>356</v>
      </c>
      <c r="F25" s="544" t="s">
        <v>668</v>
      </c>
    </row>
    <row r="26" spans="2:6" ht="49.95" customHeight="1">
      <c r="B26" s="706" t="s">
        <v>615</v>
      </c>
      <c r="C26" s="706"/>
      <c r="D26" s="698"/>
      <c r="E26" s="502" t="s">
        <v>356</v>
      </c>
      <c r="F26" s="535" t="s">
        <v>616</v>
      </c>
    </row>
    <row r="27" spans="2:6" ht="49.95" customHeight="1">
      <c r="B27" s="706" t="s">
        <v>515</v>
      </c>
      <c r="C27" s="706"/>
      <c r="D27" s="698"/>
      <c r="E27" s="502" t="s">
        <v>356</v>
      </c>
      <c r="F27" s="585" t="s">
        <v>617</v>
      </c>
    </row>
    <row r="28" spans="2:6" ht="30" customHeight="1">
      <c r="B28" s="706" t="s">
        <v>684</v>
      </c>
      <c r="C28" s="706"/>
      <c r="D28" s="698"/>
      <c r="E28" s="502" t="s">
        <v>356</v>
      </c>
      <c r="F28" s="535" t="s">
        <v>513</v>
      </c>
    </row>
    <row r="29" spans="2:6" ht="19.95" customHeight="1">
      <c r="B29" s="578" t="s">
        <v>411</v>
      </c>
      <c r="C29" s="579"/>
      <c r="D29" s="579"/>
      <c r="E29" s="579"/>
      <c r="F29" s="580"/>
    </row>
    <row r="30" spans="2:6" ht="19.95" customHeight="1">
      <c r="B30" s="1091" t="s">
        <v>685</v>
      </c>
      <c r="C30" s="1091"/>
      <c r="D30" s="1088"/>
      <c r="E30" s="517" t="s">
        <v>356</v>
      </c>
      <c r="F30" s="1356" t="s">
        <v>516</v>
      </c>
    </row>
    <row r="31" spans="2:6" ht="19.95" customHeight="1">
      <c r="B31" s="706" t="s">
        <v>414</v>
      </c>
      <c r="C31" s="706"/>
      <c r="D31" s="698"/>
      <c r="E31" s="502" t="s">
        <v>356</v>
      </c>
      <c r="F31" s="1356"/>
    </row>
    <row r="32" spans="2:6" ht="19.95" customHeight="1">
      <c r="B32" s="706" t="s">
        <v>686</v>
      </c>
      <c r="C32" s="706"/>
      <c r="D32" s="698"/>
      <c r="E32" s="502" t="s">
        <v>356</v>
      </c>
      <c r="F32" s="1356"/>
    </row>
    <row r="33" spans="2:6" ht="19.95" customHeight="1">
      <c r="B33" s="701" t="s">
        <v>416</v>
      </c>
      <c r="C33" s="701"/>
      <c r="D33" s="699"/>
      <c r="E33" s="495" t="s">
        <v>356</v>
      </c>
      <c r="F33" s="1357"/>
    </row>
    <row r="34" spans="2:6" ht="19.95" customHeight="1">
      <c r="B34" s="578" t="s">
        <v>517</v>
      </c>
      <c r="C34" s="579"/>
      <c r="D34" s="579"/>
      <c r="E34" s="579"/>
      <c r="F34" s="580"/>
    </row>
    <row r="35" spans="2:6" ht="49.95" customHeight="1">
      <c r="B35" s="786" t="s">
        <v>476</v>
      </c>
      <c r="C35" s="786"/>
      <c r="D35" s="771"/>
      <c r="E35" s="476" t="s">
        <v>356</v>
      </c>
      <c r="F35" s="567" t="s">
        <v>518</v>
      </c>
    </row>
    <row r="36" spans="2:6" ht="49.95" customHeight="1">
      <c r="B36" s="491"/>
      <c r="C36" s="678" t="s">
        <v>519</v>
      </c>
      <c r="D36" s="679"/>
      <c r="E36" s="502" t="s">
        <v>359</v>
      </c>
      <c r="F36" s="478" t="s">
        <v>669</v>
      </c>
    </row>
    <row r="37" spans="2:6" ht="40.049999999999997" customHeight="1">
      <c r="B37" s="526"/>
      <c r="C37" s="678" t="s">
        <v>670</v>
      </c>
      <c r="D37" s="679"/>
      <c r="E37" s="502" t="s">
        <v>356</v>
      </c>
      <c r="F37" s="478" t="s">
        <v>520</v>
      </c>
    </row>
    <row r="38" spans="2:6" ht="19.95" customHeight="1">
      <c r="B38" s="1086" t="s">
        <v>421</v>
      </c>
      <c r="C38" s="679"/>
      <c r="D38" s="679"/>
      <c r="E38" s="536"/>
      <c r="F38" s="478"/>
    </row>
    <row r="39" spans="2:6" ht="49.95" customHeight="1">
      <c r="B39" s="566"/>
      <c r="C39" s="678" t="s">
        <v>390</v>
      </c>
      <c r="D39" s="679"/>
      <c r="E39" s="502" t="s">
        <v>356</v>
      </c>
      <c r="F39" s="478" t="s">
        <v>521</v>
      </c>
    </row>
    <row r="40" spans="2:6" ht="40.049999999999997" customHeight="1">
      <c r="B40" s="526"/>
      <c r="C40" s="678" t="s">
        <v>457</v>
      </c>
      <c r="D40" s="679"/>
      <c r="E40" s="502" t="s">
        <v>368</v>
      </c>
      <c r="F40" s="478" t="s">
        <v>618</v>
      </c>
    </row>
    <row r="41" spans="2:6" ht="64.2" customHeight="1">
      <c r="B41" s="698" t="s">
        <v>522</v>
      </c>
      <c r="C41" s="679"/>
      <c r="D41" s="679"/>
      <c r="E41" s="502" t="s">
        <v>368</v>
      </c>
      <c r="F41" s="478" t="s">
        <v>603</v>
      </c>
    </row>
    <row r="42" spans="2:6" ht="79.2" customHeight="1">
      <c r="B42" s="702" t="s">
        <v>683</v>
      </c>
      <c r="C42" s="788"/>
      <c r="D42" s="788"/>
      <c r="E42" s="495" t="s">
        <v>523</v>
      </c>
      <c r="F42" s="483" t="s">
        <v>619</v>
      </c>
    </row>
    <row r="43" spans="2:6" ht="19.95" customHeight="1">
      <c r="B43" s="560"/>
      <c r="C43" s="560"/>
      <c r="D43" s="560"/>
      <c r="E43" s="510"/>
      <c r="F43" s="559"/>
    </row>
    <row r="44" spans="2:6" s="220" customFormat="1" ht="19.95" customHeight="1">
      <c r="B44" s="511" t="s">
        <v>524</v>
      </c>
      <c r="C44" s="511"/>
      <c r="D44" s="512"/>
      <c r="E44" s="561"/>
      <c r="F44" s="512"/>
    </row>
    <row r="45" spans="2:6">
      <c r="B45" s="703" t="s">
        <v>329</v>
      </c>
      <c r="C45" s="703"/>
      <c r="D45" s="704"/>
      <c r="E45" s="569" t="s">
        <v>330</v>
      </c>
      <c r="F45" s="570" t="s">
        <v>331</v>
      </c>
    </row>
    <row r="46" spans="2:6" ht="40.049999999999997" customHeight="1">
      <c r="B46" s="1354" t="s">
        <v>425</v>
      </c>
      <c r="C46" s="1355"/>
      <c r="D46" s="1355"/>
      <c r="E46" s="513" t="s">
        <v>333</v>
      </c>
      <c r="F46" s="514" t="s">
        <v>620</v>
      </c>
    </row>
    <row r="47" spans="2:6" ht="63.6" customHeight="1">
      <c r="B47" s="765" t="s">
        <v>427</v>
      </c>
      <c r="C47" s="766"/>
      <c r="D47" s="766"/>
      <c r="E47" s="502" t="s">
        <v>333</v>
      </c>
      <c r="F47" s="520" t="s">
        <v>664</v>
      </c>
    </row>
    <row r="48" spans="2:6" ht="40.049999999999997" customHeight="1">
      <c r="B48" s="765" t="s">
        <v>525</v>
      </c>
      <c r="C48" s="766"/>
      <c r="D48" s="766"/>
      <c r="E48" s="502" t="s">
        <v>359</v>
      </c>
      <c r="F48" s="520" t="s">
        <v>526</v>
      </c>
    </row>
    <row r="49" spans="2:6" ht="66.75" customHeight="1">
      <c r="B49" s="765" t="s">
        <v>430</v>
      </c>
      <c r="C49" s="766"/>
      <c r="D49" s="766"/>
      <c r="E49" s="502" t="s">
        <v>333</v>
      </c>
      <c r="F49" s="520" t="s">
        <v>527</v>
      </c>
    </row>
    <row r="50" spans="2:6" ht="40.049999999999997" customHeight="1">
      <c r="B50" s="698" t="s">
        <v>653</v>
      </c>
      <c r="C50" s="679"/>
      <c r="D50" s="679"/>
      <c r="E50" s="502" t="s">
        <v>333</v>
      </c>
      <c r="F50" s="478" t="s">
        <v>528</v>
      </c>
    </row>
    <row r="51" spans="2:6" ht="40.049999999999997" customHeight="1">
      <c r="B51" s="765" t="s">
        <v>529</v>
      </c>
      <c r="C51" s="766"/>
      <c r="D51" s="766"/>
      <c r="E51" s="502" t="s">
        <v>333</v>
      </c>
      <c r="F51" s="520" t="s">
        <v>530</v>
      </c>
    </row>
    <row r="52" spans="2:6" ht="40.049999999999997" customHeight="1">
      <c r="B52" s="765" t="s">
        <v>531</v>
      </c>
      <c r="C52" s="766"/>
      <c r="D52" s="766"/>
      <c r="E52" s="502" t="s">
        <v>356</v>
      </c>
      <c r="F52" s="520" t="s">
        <v>532</v>
      </c>
    </row>
    <row r="53" spans="2:6" ht="40.049999999999997" customHeight="1">
      <c r="B53" s="765" t="s">
        <v>533</v>
      </c>
      <c r="C53" s="766"/>
      <c r="D53" s="766"/>
      <c r="E53" s="502" t="s">
        <v>356</v>
      </c>
      <c r="F53" s="520" t="s">
        <v>534</v>
      </c>
    </row>
    <row r="54" spans="2:6" ht="49.95" customHeight="1">
      <c r="B54" s="774" t="s">
        <v>442</v>
      </c>
      <c r="C54" s="775"/>
      <c r="D54" s="775"/>
      <c r="E54" s="508" t="s">
        <v>368</v>
      </c>
      <c r="F54" s="545" t="s">
        <v>621</v>
      </c>
    </row>
    <row r="55" spans="2:6" ht="19.95" customHeight="1">
      <c r="B55" s="560"/>
      <c r="C55" s="560"/>
      <c r="D55" s="560"/>
      <c r="E55" s="510"/>
      <c r="F55" s="559"/>
    </row>
    <row r="56" spans="2:6" s="220" customFormat="1" ht="19.95" customHeight="1">
      <c r="B56" s="523" t="s">
        <v>535</v>
      </c>
      <c r="C56" s="524"/>
      <c r="D56" s="524"/>
      <c r="E56" s="561"/>
      <c r="F56" s="512"/>
    </row>
    <row r="57" spans="2:6">
      <c r="B57" s="703" t="s">
        <v>329</v>
      </c>
      <c r="C57" s="703"/>
      <c r="D57" s="704"/>
      <c r="E57" s="569" t="s">
        <v>330</v>
      </c>
      <c r="F57" s="570" t="s">
        <v>331</v>
      </c>
    </row>
    <row r="58" spans="2:6" ht="40.049999999999997" customHeight="1">
      <c r="B58" s="1354" t="s">
        <v>332</v>
      </c>
      <c r="C58" s="1355"/>
      <c r="D58" s="1355"/>
      <c r="E58" s="513" t="s">
        <v>356</v>
      </c>
      <c r="F58" s="546" t="s">
        <v>536</v>
      </c>
    </row>
    <row r="59" spans="2:6" ht="40.049999999999997" customHeight="1">
      <c r="B59" s="765" t="s">
        <v>445</v>
      </c>
      <c r="C59" s="766"/>
      <c r="D59" s="766"/>
      <c r="E59" s="502" t="s">
        <v>368</v>
      </c>
      <c r="F59" s="521" t="s">
        <v>446</v>
      </c>
    </row>
    <row r="60" spans="2:6" ht="40.049999999999997" customHeight="1">
      <c r="B60" s="765" t="s">
        <v>447</v>
      </c>
      <c r="C60" s="766"/>
      <c r="D60" s="766"/>
      <c r="E60" s="502" t="s">
        <v>368</v>
      </c>
      <c r="F60" s="521" t="s">
        <v>448</v>
      </c>
    </row>
    <row r="61" spans="2:6" ht="40.049999999999997" customHeight="1">
      <c r="B61" s="765" t="s">
        <v>332</v>
      </c>
      <c r="C61" s="766"/>
      <c r="D61" s="766"/>
      <c r="E61" s="502" t="s">
        <v>368</v>
      </c>
      <c r="F61" s="520" t="s">
        <v>449</v>
      </c>
    </row>
    <row r="62" spans="2:6" ht="40.049999999999997" customHeight="1">
      <c r="B62" s="765" t="s">
        <v>450</v>
      </c>
      <c r="C62" s="766"/>
      <c r="D62" s="766"/>
      <c r="E62" s="502" t="s">
        <v>368</v>
      </c>
      <c r="F62" s="520" t="s">
        <v>588</v>
      </c>
    </row>
    <row r="63" spans="2:6" ht="40.049999999999997" customHeight="1">
      <c r="B63" s="774" t="s">
        <v>452</v>
      </c>
      <c r="C63" s="775"/>
      <c r="D63" s="775"/>
      <c r="E63" s="508" t="s">
        <v>368</v>
      </c>
      <c r="F63" s="545" t="s">
        <v>453</v>
      </c>
    </row>
  </sheetData>
  <mergeCells count="53">
    <mergeCell ref="C10:D10"/>
    <mergeCell ref="B4:D4"/>
    <mergeCell ref="B6:D6"/>
    <mergeCell ref="B7:D7"/>
    <mergeCell ref="C8:D8"/>
    <mergeCell ref="B9:F9"/>
    <mergeCell ref="B23:D23"/>
    <mergeCell ref="C11:D11"/>
    <mergeCell ref="B12:F12"/>
    <mergeCell ref="C13:D13"/>
    <mergeCell ref="C14:D14"/>
    <mergeCell ref="B16:D16"/>
    <mergeCell ref="B17:D17"/>
    <mergeCell ref="B18:D18"/>
    <mergeCell ref="B20:D20"/>
    <mergeCell ref="F20:F21"/>
    <mergeCell ref="B21:D21"/>
    <mergeCell ref="B22:D22"/>
    <mergeCell ref="B24:D24"/>
    <mergeCell ref="B25:D25"/>
    <mergeCell ref="B26:D26"/>
    <mergeCell ref="B27:D27"/>
    <mergeCell ref="B28:D28"/>
    <mergeCell ref="B42:D42"/>
    <mergeCell ref="F30:F33"/>
    <mergeCell ref="B31:D31"/>
    <mergeCell ref="B32:D32"/>
    <mergeCell ref="B33:D33"/>
    <mergeCell ref="B35:D35"/>
    <mergeCell ref="C36:D36"/>
    <mergeCell ref="B30:D30"/>
    <mergeCell ref="C37:D37"/>
    <mergeCell ref="B38:D38"/>
    <mergeCell ref="C39:D39"/>
    <mergeCell ref="C40:D40"/>
    <mergeCell ref="B41:D41"/>
    <mergeCell ref="B58:D58"/>
    <mergeCell ref="B45:D45"/>
    <mergeCell ref="B46:D46"/>
    <mergeCell ref="B47:D47"/>
    <mergeCell ref="B48:D48"/>
    <mergeCell ref="B49:D49"/>
    <mergeCell ref="B50:D50"/>
    <mergeCell ref="B51:D51"/>
    <mergeCell ref="B52:D52"/>
    <mergeCell ref="B53:D53"/>
    <mergeCell ref="B54:D54"/>
    <mergeCell ref="B57:D57"/>
    <mergeCell ref="B59:D59"/>
    <mergeCell ref="B60:D60"/>
    <mergeCell ref="B61:D61"/>
    <mergeCell ref="B62:D62"/>
    <mergeCell ref="B63:D63"/>
  </mergeCells>
  <phoneticPr fontId="4"/>
  <conditionalFormatting sqref="E6:E8 E10:E11 E13:E14 E16:E18 E20:E63">
    <cfRule type="containsText" dxfId="8" priority="3" operator="containsText" text="入力必須">
      <formula>NOT(ISERROR(SEARCH("入力必須",E6)))</formula>
    </cfRule>
  </conditionalFormatting>
  <conditionalFormatting sqref="E6:E8 E10:E11 E13:E63">
    <cfRule type="containsText" dxfId="7" priority="1" operator="containsText" text="選択入力">
      <formula>NOT(ISERROR(SEARCH("選択入力",E6)))</formula>
    </cfRule>
    <cfRule type="containsText" dxfId="6" priority="2" operator="containsText" text="該当入力">
      <formula>NOT(ISERROR(SEARCH("該当入力",E6)))</formula>
    </cfRule>
  </conditionalFormatting>
  <dataValidations count="2">
    <dataValidation type="list" allowBlank="1" showInputMessage="1" showErrorMessage="1" sqref="E10:E11 E6 E16:E18 E13:E14 E35:E43 E30:E33 E58:E63 E46:E55 E20:E28" xr:uid="{33953FB0-B7F7-436C-81D2-5D42C34FF8DF}">
      <formula1>"入力必須,自動入力,選択入力,該当入力"</formula1>
    </dataValidation>
    <dataValidation type="list" allowBlank="1" showInputMessage="1" showErrorMessage="1" sqref="E7:E8" xr:uid="{33F37230-CFD4-4F4F-ACC2-6B6DF6677434}">
      <formula1>"入力必須,自動入力,選択入力,該当入力,自動入力及び入力必須"</formula1>
    </dataValidation>
  </dataValidations>
  <pageMargins left="0.70866141732283472" right="0.70866141732283472" top="0.74803149606299213" bottom="0.74803149606299213" header="0.31496062992125984" footer="0.31496062992125984"/>
  <pageSetup paperSize="9" scale="66" fitToHeight="0" orientation="portrait" r:id="rId1"/>
  <rowBreaks count="1" manualBreakCount="1">
    <brk id="3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39997558519241921"/>
    <pageSetUpPr fitToPage="1"/>
  </sheetPr>
  <dimension ref="B1:AV66"/>
  <sheetViews>
    <sheetView showGridLines="0" view="pageBreakPreview" zoomScale="63" zoomScaleNormal="100" zoomScaleSheetLayoutView="63" workbookViewId="0">
      <selection activeCell="T7" sqref="T7:Z7"/>
    </sheetView>
  </sheetViews>
  <sheetFormatPr defaultColWidth="9" defaultRowHeight="18" customHeight="1"/>
  <cols>
    <col min="1" max="1" width="2.44140625" style="1" customWidth="1"/>
    <col min="2" max="3" width="3" style="1" customWidth="1"/>
    <col min="4" max="16" width="3.109375" style="1" customWidth="1"/>
    <col min="17" max="34" width="3" style="1" customWidth="1"/>
    <col min="35" max="35" width="2.44140625" style="1" customWidth="1"/>
    <col min="36" max="43" width="3" style="1" customWidth="1"/>
    <col min="44" max="44" width="5.88671875" style="1" hidden="1" customWidth="1"/>
    <col min="45" max="45" width="3.109375" style="1" customWidth="1"/>
    <col min="46" max="47" width="3" style="1" customWidth="1"/>
    <col min="48" max="16384" width="9" style="1"/>
  </cols>
  <sheetData>
    <row r="1" spans="2:45" ht="18" customHeight="1">
      <c r="B1" s="197" t="s">
        <v>184</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S1" s="1" t="s">
        <v>13</v>
      </c>
    </row>
    <row r="2" spans="2:45" ht="18" customHeight="1" thickBot="1">
      <c r="B2" s="1474" t="s">
        <v>236</v>
      </c>
      <c r="C2" s="1474"/>
      <c r="D2" s="1474"/>
      <c r="E2" s="1474"/>
      <c r="F2" s="1474"/>
      <c r="G2" s="1474"/>
      <c r="H2" s="1474"/>
      <c r="I2" s="1474"/>
      <c r="J2" s="1474"/>
      <c r="K2" s="1474"/>
      <c r="L2" s="1474"/>
      <c r="M2" s="1474"/>
      <c r="N2" s="1474"/>
      <c r="O2" s="1474"/>
      <c r="P2" s="1474"/>
      <c r="Q2" s="1474"/>
      <c r="R2" s="1474"/>
      <c r="S2" s="1474"/>
      <c r="T2" s="1474"/>
      <c r="U2" s="1474"/>
      <c r="V2" s="1474"/>
      <c r="W2" s="1474"/>
      <c r="X2" s="1474"/>
      <c r="Y2" s="1474"/>
      <c r="Z2" s="1474"/>
      <c r="AA2" s="1474"/>
      <c r="AB2" s="1474"/>
      <c r="AC2" s="1474"/>
      <c r="AD2" s="1474"/>
      <c r="AE2" s="1474"/>
      <c r="AF2" s="1474"/>
      <c r="AG2" s="1474"/>
      <c r="AH2" s="1474"/>
      <c r="AI2" s="1474"/>
      <c r="AJ2" s="1474"/>
      <c r="AK2" s="1474"/>
      <c r="AL2" s="1474"/>
      <c r="AM2" s="1474"/>
    </row>
    <row r="3" spans="2:45" ht="10.8" customHeight="1" thickBot="1">
      <c r="B3" s="593"/>
      <c r="C3" s="594"/>
      <c r="D3" s="595"/>
      <c r="E3" s="595"/>
      <c r="F3" s="595"/>
      <c r="G3" s="595"/>
      <c r="H3" s="595"/>
      <c r="I3" s="595"/>
      <c r="J3" s="596"/>
      <c r="K3" s="198"/>
      <c r="L3" s="198"/>
      <c r="M3" s="198"/>
      <c r="N3" s="198"/>
      <c r="O3" s="198"/>
      <c r="P3" s="198"/>
      <c r="Q3" s="198"/>
      <c r="R3" s="198"/>
      <c r="S3" s="198"/>
      <c r="T3" s="198"/>
      <c r="U3" s="198"/>
      <c r="V3" s="198"/>
      <c r="W3" s="198"/>
      <c r="X3" s="198"/>
      <c r="Y3" s="198"/>
      <c r="Z3" s="198"/>
      <c r="AA3" s="198"/>
      <c r="AB3" s="198"/>
      <c r="AC3" s="198"/>
      <c r="AD3" s="198"/>
      <c r="AE3" s="198"/>
      <c r="AF3" s="198"/>
      <c r="AG3" s="198"/>
      <c r="AH3" s="199"/>
      <c r="AI3" s="202"/>
      <c r="AJ3" s="127"/>
      <c r="AK3" s="1449"/>
      <c r="AL3" s="1449"/>
      <c r="AM3" s="127"/>
    </row>
    <row r="4" spans="2:45" ht="18" customHeight="1">
      <c r="B4" s="597" t="s">
        <v>4</v>
      </c>
      <c r="C4" s="592"/>
      <c r="D4" s="587" t="s">
        <v>622</v>
      </c>
      <c r="E4" s="588"/>
      <c r="F4" s="588"/>
      <c r="G4" s="588"/>
      <c r="H4" s="588"/>
      <c r="I4" s="588"/>
      <c r="J4" s="598"/>
      <c r="K4" s="199"/>
      <c r="L4" s="199"/>
      <c r="M4" s="127"/>
      <c r="N4" s="127"/>
      <c r="O4" s="127"/>
      <c r="P4" s="127"/>
      <c r="Q4" s="127"/>
      <c r="R4" s="127"/>
      <c r="S4" s="127"/>
      <c r="T4" s="1450" t="s">
        <v>0</v>
      </c>
      <c r="U4" s="1451"/>
      <c r="V4" s="1451"/>
      <c r="W4" s="1451"/>
      <c r="X4" s="1451"/>
      <c r="Y4" s="1451"/>
      <c r="Z4" s="1452"/>
      <c r="AA4" s="1453" t="s">
        <v>233</v>
      </c>
      <c r="AB4" s="1454"/>
      <c r="AC4" s="1454"/>
      <c r="AD4" s="1454"/>
      <c r="AE4" s="1454"/>
      <c r="AF4" s="1454"/>
      <c r="AG4" s="1454"/>
      <c r="AH4" s="1454"/>
      <c r="AI4" s="1454"/>
      <c r="AJ4" s="1454"/>
      <c r="AK4" s="1454"/>
      <c r="AL4" s="1454"/>
      <c r="AM4" s="1455"/>
    </row>
    <row r="5" spans="2:45" ht="18" customHeight="1">
      <c r="B5" s="599"/>
      <c r="C5" s="589"/>
      <c r="D5" s="589"/>
      <c r="E5" s="589"/>
      <c r="F5" s="589"/>
      <c r="G5" s="589"/>
      <c r="H5" s="589"/>
      <c r="I5" s="589"/>
      <c r="J5" s="598"/>
      <c r="K5" s="127"/>
      <c r="L5" s="127"/>
      <c r="M5" s="127"/>
      <c r="N5" s="127"/>
      <c r="O5" s="127"/>
      <c r="P5" s="127"/>
      <c r="Q5" s="127"/>
      <c r="R5" s="127"/>
      <c r="S5" s="127"/>
      <c r="T5" s="1456" t="s">
        <v>1</v>
      </c>
      <c r="U5" s="1457"/>
      <c r="V5" s="1457"/>
      <c r="W5" s="1457"/>
      <c r="X5" s="1457"/>
      <c r="Y5" s="1457"/>
      <c r="Z5" s="1458"/>
      <c r="AA5" s="1459">
        <f>事業者入力!D22</f>
        <v>0</v>
      </c>
      <c r="AB5" s="1460"/>
      <c r="AC5" s="1460"/>
      <c r="AD5" s="1460"/>
      <c r="AE5" s="1460"/>
      <c r="AF5" s="1460"/>
      <c r="AG5" s="1460"/>
      <c r="AH5" s="1460"/>
      <c r="AI5" s="1460"/>
      <c r="AJ5" s="1460"/>
      <c r="AK5" s="1460"/>
      <c r="AL5" s="1460"/>
      <c r="AM5" s="1461"/>
    </row>
    <row r="6" spans="2:45" ht="18" customHeight="1">
      <c r="B6" s="599"/>
      <c r="C6" s="672"/>
      <c r="D6" s="591" t="s">
        <v>623</v>
      </c>
      <c r="E6" s="588"/>
      <c r="F6" s="588"/>
      <c r="G6" s="588"/>
      <c r="H6" s="588"/>
      <c r="I6" s="588"/>
      <c r="J6" s="598"/>
      <c r="K6" s="127"/>
      <c r="L6" s="127"/>
      <c r="M6" s="127"/>
      <c r="N6" s="127"/>
      <c r="O6" s="127"/>
      <c r="P6" s="127"/>
      <c r="Q6" s="127"/>
      <c r="R6" s="127"/>
      <c r="S6" s="127"/>
      <c r="T6" s="1456" t="s">
        <v>2</v>
      </c>
      <c r="U6" s="1457"/>
      <c r="V6" s="1457"/>
      <c r="W6" s="1457"/>
      <c r="X6" s="1457"/>
      <c r="Y6" s="1457"/>
      <c r="Z6" s="1458"/>
      <c r="AA6" s="1459">
        <f>事業者入力!C39</f>
        <v>0</v>
      </c>
      <c r="AB6" s="1460"/>
      <c r="AC6" s="1460"/>
      <c r="AD6" s="1460"/>
      <c r="AE6" s="1460"/>
      <c r="AF6" s="1460"/>
      <c r="AG6" s="1460"/>
      <c r="AH6" s="1460"/>
      <c r="AI6" s="1460"/>
      <c r="AJ6" s="1460"/>
      <c r="AK6" s="1460"/>
      <c r="AL6" s="1460"/>
      <c r="AM6" s="1461"/>
    </row>
    <row r="7" spans="2:45" ht="18" customHeight="1" thickBot="1">
      <c r="B7" s="599"/>
      <c r="C7" s="590"/>
      <c r="D7" s="588"/>
      <c r="E7" s="587" t="s">
        <v>624</v>
      </c>
      <c r="F7" s="588"/>
      <c r="G7" s="588"/>
      <c r="H7" s="588"/>
      <c r="I7" s="588"/>
      <c r="J7" s="598"/>
      <c r="K7" s="200"/>
      <c r="L7" s="200"/>
      <c r="M7" s="200"/>
      <c r="N7" s="200"/>
      <c r="O7" s="200"/>
      <c r="P7" s="199"/>
      <c r="Q7" s="199"/>
      <c r="R7" s="199"/>
      <c r="S7" s="199"/>
      <c r="T7" s="1462" t="s">
        <v>3</v>
      </c>
      <c r="U7" s="1463"/>
      <c r="V7" s="1463"/>
      <c r="W7" s="1463"/>
      <c r="X7" s="1463"/>
      <c r="Y7" s="1463"/>
      <c r="Z7" s="1464"/>
      <c r="AA7" s="552"/>
      <c r="AB7" s="553"/>
      <c r="AC7" s="553"/>
      <c r="AD7" s="553"/>
      <c r="AE7" s="553"/>
      <c r="AF7" s="553"/>
      <c r="AG7" s="553"/>
      <c r="AH7" s="553"/>
      <c r="AI7" s="553"/>
      <c r="AJ7" s="553"/>
      <c r="AK7" s="553"/>
      <c r="AL7" s="553"/>
      <c r="AM7" s="554"/>
    </row>
    <row r="8" spans="2:45" ht="13.2" customHeight="1" thickBot="1">
      <c r="B8" s="600"/>
      <c r="C8" s="601"/>
      <c r="D8" s="601"/>
      <c r="E8" s="601"/>
      <c r="F8" s="601"/>
      <c r="G8" s="601"/>
      <c r="H8" s="601"/>
      <c r="I8" s="601"/>
      <c r="J8" s="602"/>
      <c r="K8" s="200"/>
      <c r="L8" s="200"/>
      <c r="M8" s="200"/>
      <c r="N8" s="200"/>
      <c r="O8" s="200"/>
      <c r="P8" s="199"/>
      <c r="Q8" s="199"/>
      <c r="R8" s="199"/>
      <c r="S8" s="199"/>
      <c r="T8" s="199"/>
      <c r="U8" s="200"/>
      <c r="V8" s="200"/>
      <c r="W8" s="200"/>
      <c r="X8" s="200"/>
      <c r="Y8" s="200"/>
      <c r="Z8" s="200"/>
      <c r="AA8" s="201"/>
      <c r="AB8" s="201"/>
      <c r="AC8" s="201"/>
      <c r="AD8" s="201"/>
      <c r="AE8" s="201"/>
      <c r="AF8" s="201"/>
      <c r="AG8" s="201"/>
      <c r="AH8" s="201"/>
      <c r="AI8" s="201"/>
      <c r="AJ8" s="201"/>
      <c r="AK8" s="201"/>
      <c r="AL8" s="127"/>
      <c r="AM8" s="127"/>
    </row>
    <row r="9" spans="2:45" ht="18" customHeight="1" thickBot="1">
      <c r="B9" s="1" t="s">
        <v>185</v>
      </c>
      <c r="C9" s="127"/>
      <c r="D9" s="89"/>
      <c r="E9" s="190"/>
      <c r="F9" s="190"/>
      <c r="G9" s="190"/>
      <c r="H9" s="190"/>
      <c r="I9" s="190"/>
      <c r="J9" s="190"/>
      <c r="K9" s="190"/>
      <c r="L9" s="190"/>
      <c r="M9" s="190"/>
      <c r="N9" s="190"/>
      <c r="O9" s="190"/>
      <c r="P9" s="190"/>
      <c r="Q9" s="190"/>
      <c r="R9" s="190"/>
      <c r="S9" s="57"/>
      <c r="T9" s="57"/>
      <c r="U9" s="57"/>
      <c r="V9" s="57"/>
      <c r="W9" s="57"/>
      <c r="X9" s="127"/>
      <c r="Y9" s="127"/>
      <c r="Z9" s="127"/>
      <c r="AA9" s="127"/>
      <c r="AB9" s="127"/>
      <c r="AC9" s="127"/>
      <c r="AD9" s="127"/>
      <c r="AE9" s="127"/>
      <c r="AF9" s="127"/>
      <c r="AG9" s="127"/>
      <c r="AH9" s="127"/>
      <c r="AI9" s="127"/>
      <c r="AJ9" s="127"/>
      <c r="AK9" s="127"/>
      <c r="AL9" s="127"/>
      <c r="AM9" s="127"/>
    </row>
    <row r="10" spans="2:45" ht="18" customHeight="1">
      <c r="B10" s="203"/>
      <c r="C10" s="82" t="s">
        <v>7</v>
      </c>
      <c r="D10" s="1465" t="s">
        <v>147</v>
      </c>
      <c r="E10" s="1466"/>
      <c r="F10" s="1466"/>
      <c r="G10" s="1466"/>
      <c r="H10" s="1466"/>
      <c r="I10" s="1466"/>
      <c r="J10" s="1466"/>
      <c r="K10" s="1466"/>
      <c r="L10" s="1466"/>
      <c r="M10" s="1466"/>
      <c r="N10" s="1466"/>
      <c r="O10" s="1466"/>
      <c r="P10" s="1466"/>
      <c r="Q10" s="1466"/>
      <c r="R10" s="1466"/>
      <c r="S10" s="1466"/>
      <c r="T10" s="1466"/>
      <c r="U10" s="1467"/>
      <c r="V10" s="1128">
        <f>事業者入力!V39</f>
        <v>0</v>
      </c>
      <c r="W10" s="1129"/>
      <c r="X10" s="1129"/>
      <c r="Y10" s="1129"/>
      <c r="Z10" s="1129"/>
      <c r="AA10" s="1129"/>
      <c r="AB10" s="1129"/>
      <c r="AC10" s="1129"/>
      <c r="AD10" s="1129"/>
      <c r="AE10" s="1129"/>
      <c r="AF10" s="1129"/>
      <c r="AG10" s="1129"/>
      <c r="AH10" s="1129"/>
      <c r="AI10" s="1129"/>
      <c r="AJ10" s="1129"/>
      <c r="AK10" s="1129"/>
      <c r="AL10" s="1129"/>
      <c r="AM10" s="461" t="s">
        <v>15</v>
      </c>
    </row>
    <row r="11" spans="2:45" s="110" customFormat="1" ht="32.4" customHeight="1">
      <c r="B11" s="235"/>
      <c r="C11" s="804" t="s">
        <v>8</v>
      </c>
      <c r="D11" s="845" t="s">
        <v>291</v>
      </c>
      <c r="E11" s="1116"/>
      <c r="F11" s="1117"/>
      <c r="G11" s="1475"/>
      <c r="H11" s="1475"/>
      <c r="I11" s="1475"/>
      <c r="J11" s="1475"/>
      <c r="K11" s="1475"/>
      <c r="L11" s="1475"/>
      <c r="M11" s="1475"/>
      <c r="N11" s="1475"/>
      <c r="O11" s="1475"/>
      <c r="P11" s="1475"/>
      <c r="Q11" s="1475"/>
      <c r="R11" s="1475"/>
      <c r="S11" s="1475"/>
      <c r="T11" s="1475"/>
      <c r="U11" s="1476"/>
      <c r="V11" s="1120">
        <f>'【様式６別添１】賃金改善明細書（職員別）'!Y38+V12</f>
        <v>0</v>
      </c>
      <c r="W11" s="1121"/>
      <c r="X11" s="1121"/>
      <c r="Y11" s="1121"/>
      <c r="Z11" s="1121"/>
      <c r="AA11" s="1121"/>
      <c r="AB11" s="1121"/>
      <c r="AC11" s="1121"/>
      <c r="AD11" s="1121"/>
      <c r="AE11" s="1121"/>
      <c r="AF11" s="1121"/>
      <c r="AG11" s="1121"/>
      <c r="AH11" s="1121"/>
      <c r="AI11" s="1121"/>
      <c r="AJ11" s="1121"/>
      <c r="AK11" s="1121"/>
      <c r="AL11" s="1121"/>
      <c r="AM11" s="462" t="s">
        <v>15</v>
      </c>
    </row>
    <row r="12" spans="2:45" ht="29.25" customHeight="1">
      <c r="C12" s="1115"/>
      <c r="D12" s="234"/>
      <c r="E12" s="236"/>
      <c r="F12" s="1477" t="s">
        <v>285</v>
      </c>
      <c r="G12" s="1478"/>
      <c r="H12" s="1478"/>
      <c r="I12" s="1478"/>
      <c r="J12" s="1478"/>
      <c r="K12" s="1478"/>
      <c r="L12" s="1478"/>
      <c r="M12" s="1478"/>
      <c r="N12" s="1478"/>
      <c r="O12" s="1478"/>
      <c r="P12" s="1478"/>
      <c r="Q12" s="1478"/>
      <c r="R12" s="1478"/>
      <c r="S12" s="1478"/>
      <c r="T12" s="1478"/>
      <c r="U12" s="1479"/>
      <c r="V12" s="1113">
        <f>'【様式６別添１】賃金改善明細書（職員別）'!Y38*事業者入力!X39</f>
        <v>0</v>
      </c>
      <c r="W12" s="1114"/>
      <c r="X12" s="1114"/>
      <c r="Y12" s="1114"/>
      <c r="Z12" s="1114"/>
      <c r="AA12" s="1114"/>
      <c r="AB12" s="1114"/>
      <c r="AC12" s="1114"/>
      <c r="AD12" s="1114"/>
      <c r="AE12" s="1114"/>
      <c r="AF12" s="1114"/>
      <c r="AG12" s="1114"/>
      <c r="AH12" s="1114"/>
      <c r="AI12" s="1114"/>
      <c r="AJ12" s="1114"/>
      <c r="AK12" s="1114"/>
      <c r="AL12" s="1114"/>
      <c r="AM12" s="463" t="s">
        <v>15</v>
      </c>
    </row>
    <row r="13" spans="2:45" ht="18" customHeight="1">
      <c r="B13" s="203"/>
      <c r="C13" s="879" t="s">
        <v>23</v>
      </c>
      <c r="D13" s="1439" t="s">
        <v>148</v>
      </c>
      <c r="E13" s="1428"/>
      <c r="F13" s="1428"/>
      <c r="G13" s="1418"/>
      <c r="H13" s="1418"/>
      <c r="I13" s="1418"/>
      <c r="J13" s="1418"/>
      <c r="K13" s="1418"/>
      <c r="L13" s="1418"/>
      <c r="M13" s="1418"/>
      <c r="N13" s="1418"/>
      <c r="O13" s="1418"/>
      <c r="P13" s="1418"/>
      <c r="Q13" s="1418"/>
      <c r="R13" s="1418"/>
      <c r="S13" s="1418"/>
      <c r="T13" s="1418"/>
      <c r="U13" s="1419"/>
      <c r="V13" s="1441" t="s">
        <v>75</v>
      </c>
      <c r="W13" s="1442"/>
      <c r="X13" s="1442"/>
      <c r="Y13" s="1442"/>
      <c r="Z13" s="1442"/>
      <c r="AA13" s="1442"/>
      <c r="AB13" s="1442"/>
      <c r="AC13" s="1442"/>
      <c r="AD13" s="1442"/>
      <c r="AE13" s="1441" t="s">
        <v>76</v>
      </c>
      <c r="AF13" s="1442"/>
      <c r="AG13" s="1442"/>
      <c r="AH13" s="1442"/>
      <c r="AI13" s="1442"/>
      <c r="AJ13" s="1442"/>
      <c r="AK13" s="1442"/>
      <c r="AL13" s="1442"/>
      <c r="AM13" s="1443"/>
    </row>
    <row r="14" spans="2:45" ht="18" customHeight="1">
      <c r="B14" s="203"/>
      <c r="C14" s="1438"/>
      <c r="D14" s="1440"/>
      <c r="E14" s="1418"/>
      <c r="F14" s="1418"/>
      <c r="G14" s="1418"/>
      <c r="H14" s="1418"/>
      <c r="I14" s="1418"/>
      <c r="J14" s="1418"/>
      <c r="K14" s="1418"/>
      <c r="L14" s="1418"/>
      <c r="M14" s="1418"/>
      <c r="N14" s="1418"/>
      <c r="O14" s="1418"/>
      <c r="P14" s="1418"/>
      <c r="Q14" s="1418"/>
      <c r="R14" s="1418"/>
      <c r="S14" s="1418"/>
      <c r="T14" s="1418"/>
      <c r="U14" s="1419"/>
      <c r="V14" s="1444" t="str">
        <f>IF(V10-V11&gt;0,TEXT(V10-V11,"#,##0円"),"残額なし")</f>
        <v>残額なし</v>
      </c>
      <c r="W14" s="1445"/>
      <c r="X14" s="1445"/>
      <c r="Y14" s="1445"/>
      <c r="Z14" s="1445"/>
      <c r="AA14" s="1445"/>
      <c r="AB14" s="1445"/>
      <c r="AC14" s="1445"/>
      <c r="AD14" s="1446"/>
      <c r="AE14" s="861"/>
      <c r="AF14" s="1447"/>
      <c r="AG14" s="1447"/>
      <c r="AH14" s="1447"/>
      <c r="AI14" s="1447"/>
      <c r="AJ14" s="1447"/>
      <c r="AK14" s="1447"/>
      <c r="AL14" s="1447"/>
      <c r="AM14" s="1448"/>
    </row>
    <row r="15" spans="2:45" ht="18" customHeight="1">
      <c r="B15" s="203"/>
      <c r="C15" s="84" t="s">
        <v>14</v>
      </c>
      <c r="D15" s="811" t="s">
        <v>77</v>
      </c>
      <c r="E15" s="1125"/>
      <c r="F15" s="1125"/>
      <c r="G15" s="1468"/>
      <c r="H15" s="1468"/>
      <c r="I15" s="1468"/>
      <c r="J15" s="1468"/>
      <c r="K15" s="1469"/>
      <c r="L15" s="182"/>
      <c r="M15" s="182"/>
      <c r="N15" s="182"/>
      <c r="O15" s="182"/>
      <c r="P15" s="182"/>
      <c r="Q15" s="182"/>
      <c r="R15" s="41"/>
      <c r="S15" s="41"/>
      <c r="T15" s="41"/>
      <c r="U15" s="42"/>
      <c r="V15" s="288"/>
      <c r="W15" s="875" t="s">
        <v>78</v>
      </c>
      <c r="X15" s="875"/>
      <c r="Y15" s="875"/>
      <c r="Z15" s="875"/>
      <c r="AA15" s="875"/>
      <c r="AB15" s="875"/>
      <c r="AC15" s="875"/>
      <c r="AD15" s="875"/>
      <c r="AE15" s="875"/>
      <c r="AF15" s="875"/>
      <c r="AG15" s="875"/>
      <c r="AH15" s="875"/>
      <c r="AI15" s="875"/>
      <c r="AJ15" s="875"/>
      <c r="AK15" s="875"/>
      <c r="AL15" s="875"/>
      <c r="AM15" s="876"/>
    </row>
    <row r="16" spans="2:45" ht="18" customHeight="1">
      <c r="B16" s="203"/>
      <c r="C16" s="86"/>
      <c r="D16" s="849" t="s">
        <v>149</v>
      </c>
      <c r="E16" s="1126"/>
      <c r="F16" s="1126"/>
      <c r="G16" s="1470"/>
      <c r="H16" s="1470"/>
      <c r="I16" s="1470"/>
      <c r="J16" s="1470"/>
      <c r="K16" s="1470"/>
      <c r="L16" s="1470"/>
      <c r="M16" s="1470"/>
      <c r="N16" s="1470"/>
      <c r="O16" s="1470"/>
      <c r="P16" s="1470"/>
      <c r="Q16" s="1470"/>
      <c r="R16" s="38"/>
      <c r="S16" s="38"/>
      <c r="T16" s="38"/>
      <c r="U16" s="71"/>
      <c r="V16" s="288"/>
      <c r="W16" s="888" t="s">
        <v>80</v>
      </c>
      <c r="X16" s="888"/>
      <c r="Y16" s="888"/>
      <c r="Z16" s="888"/>
      <c r="AA16" s="888"/>
      <c r="AB16" s="888"/>
      <c r="AC16" s="888"/>
      <c r="AD16" s="888"/>
      <c r="AE16" s="888"/>
      <c r="AF16" s="888"/>
      <c r="AG16" s="888"/>
      <c r="AH16" s="888"/>
      <c r="AI16" s="888"/>
      <c r="AJ16" s="888"/>
      <c r="AK16" s="888"/>
      <c r="AL16" s="888"/>
      <c r="AM16" s="889"/>
    </row>
    <row r="17" spans="2:48" ht="18" customHeight="1">
      <c r="B17" s="203"/>
      <c r="C17" s="86"/>
      <c r="D17" s="1471"/>
      <c r="E17" s="1470"/>
      <c r="F17" s="1470"/>
      <c r="G17" s="1470"/>
      <c r="H17" s="1470"/>
      <c r="I17" s="1470"/>
      <c r="J17" s="1470"/>
      <c r="K17" s="1470"/>
      <c r="L17" s="1470"/>
      <c r="M17" s="1470"/>
      <c r="N17" s="1470"/>
      <c r="O17" s="1470"/>
      <c r="P17" s="1470"/>
      <c r="Q17" s="1470"/>
      <c r="R17" s="38"/>
      <c r="S17" s="38"/>
      <c r="T17" s="38"/>
      <c r="U17" s="71"/>
      <c r="V17" s="288"/>
      <c r="W17" s="890" t="s">
        <v>81</v>
      </c>
      <c r="X17" s="890"/>
      <c r="Y17" s="890"/>
      <c r="Z17" s="890"/>
      <c r="AA17" s="890"/>
      <c r="AB17" s="890"/>
      <c r="AC17" s="890"/>
      <c r="AD17" s="890"/>
      <c r="AE17" s="890"/>
      <c r="AF17" s="890"/>
      <c r="AG17" s="890"/>
      <c r="AH17" s="890"/>
      <c r="AI17" s="890"/>
      <c r="AJ17" s="890"/>
      <c r="AK17" s="890"/>
      <c r="AL17" s="890"/>
      <c r="AM17" s="891"/>
    </row>
    <row r="18" spans="2:48" ht="18" customHeight="1">
      <c r="B18" s="203"/>
      <c r="C18" s="86"/>
      <c r="D18" s="1472"/>
      <c r="E18" s="1473"/>
      <c r="F18" s="1473"/>
      <c r="G18" s="1473"/>
      <c r="H18" s="1473"/>
      <c r="I18" s="1473"/>
      <c r="J18" s="1473"/>
      <c r="K18" s="1473"/>
      <c r="L18" s="1473"/>
      <c r="M18" s="1473"/>
      <c r="N18" s="1473"/>
      <c r="O18" s="1473"/>
      <c r="P18" s="1473"/>
      <c r="Q18" s="1473"/>
      <c r="R18" s="155"/>
      <c r="S18" s="155"/>
      <c r="T18" s="155"/>
      <c r="U18" s="48"/>
      <c r="V18" s="288"/>
      <c r="W18" s="892" t="s">
        <v>82</v>
      </c>
      <c r="X18" s="892"/>
      <c r="Y18" s="892"/>
      <c r="Z18" s="892"/>
      <c r="AA18" s="892"/>
      <c r="AB18" s="892"/>
      <c r="AC18" s="892"/>
      <c r="AD18" s="892"/>
      <c r="AE18" s="892"/>
      <c r="AF18" s="892"/>
      <c r="AG18" s="892"/>
      <c r="AH18" s="892"/>
      <c r="AI18" s="892"/>
      <c r="AJ18" s="892"/>
      <c r="AK18" s="892"/>
      <c r="AL18" s="892"/>
      <c r="AM18" s="893"/>
    </row>
    <row r="19" spans="2:48" ht="18" customHeight="1" thickBot="1">
      <c r="B19" s="203"/>
      <c r="C19" s="22"/>
      <c r="D19" s="1153" t="s">
        <v>83</v>
      </c>
      <c r="E19" s="1154"/>
      <c r="F19" s="1154"/>
      <c r="G19" s="1429"/>
      <c r="H19" s="1429"/>
      <c r="I19" s="1429"/>
      <c r="J19" s="1429"/>
      <c r="K19" s="1429"/>
      <c r="L19" s="1429"/>
      <c r="M19" s="1429"/>
      <c r="N19" s="1429"/>
      <c r="O19" s="1429"/>
      <c r="P19" s="1429"/>
      <c r="Q19" s="1429"/>
      <c r="R19" s="66"/>
      <c r="S19" s="66"/>
      <c r="T19" s="66"/>
      <c r="U19" s="6"/>
      <c r="V19" s="817"/>
      <c r="W19" s="818"/>
      <c r="X19" s="818"/>
      <c r="Y19" s="818"/>
      <c r="Z19" s="818"/>
      <c r="AA19" s="818"/>
      <c r="AB19" s="818"/>
      <c r="AC19" s="818"/>
      <c r="AD19" s="818"/>
      <c r="AE19" s="818"/>
      <c r="AF19" s="818"/>
      <c r="AG19" s="818"/>
      <c r="AH19" s="818"/>
      <c r="AI19" s="818"/>
      <c r="AJ19" s="818"/>
      <c r="AK19" s="818"/>
      <c r="AL19" s="818"/>
      <c r="AM19" s="819"/>
    </row>
    <row r="20" spans="2:48" ht="18" customHeight="1">
      <c r="C20" s="127"/>
      <c r="D20" s="89"/>
      <c r="E20" s="190"/>
      <c r="F20" s="190"/>
      <c r="G20" s="190"/>
      <c r="H20" s="190"/>
      <c r="I20" s="190"/>
      <c r="J20" s="190"/>
      <c r="K20" s="190"/>
      <c r="L20" s="190"/>
      <c r="M20" s="190"/>
      <c r="N20" s="190"/>
      <c r="O20" s="190"/>
      <c r="P20" s="190"/>
      <c r="Q20" s="190"/>
      <c r="R20" s="190"/>
      <c r="S20" s="57"/>
      <c r="T20" s="57"/>
      <c r="U20" s="57"/>
      <c r="V20" s="57"/>
      <c r="W20" s="57"/>
      <c r="X20" s="127"/>
      <c r="Y20" s="127"/>
      <c r="Z20" s="127"/>
      <c r="AA20" s="127"/>
      <c r="AB20" s="127"/>
      <c r="AC20" s="127"/>
      <c r="AD20" s="127"/>
      <c r="AE20" s="127"/>
      <c r="AF20" s="127"/>
      <c r="AG20" s="127"/>
      <c r="AH20" s="127"/>
      <c r="AI20" s="127"/>
      <c r="AJ20" s="127"/>
      <c r="AK20" s="127"/>
      <c r="AL20" s="127"/>
      <c r="AM20" s="127"/>
    </row>
    <row r="21" spans="2:48" ht="18" customHeight="1" thickBot="1">
      <c r="B21" s="127" t="s">
        <v>186</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V21" s="1" t="s">
        <v>187</v>
      </c>
    </row>
    <row r="22" spans="2:48" ht="33.75" customHeight="1">
      <c r="C22" s="135" t="s">
        <v>7</v>
      </c>
      <c r="D22" s="1434" t="s">
        <v>86</v>
      </c>
      <c r="E22" s="1435"/>
      <c r="F22" s="1435"/>
      <c r="G22" s="1435"/>
      <c r="H22" s="1435"/>
      <c r="I22" s="1435"/>
      <c r="J22" s="1435"/>
      <c r="K22" s="1435"/>
      <c r="L22" s="1435"/>
      <c r="M22" s="1435"/>
      <c r="N22" s="1435"/>
      <c r="O22" s="1435"/>
      <c r="P22" s="1435"/>
      <c r="Q22" s="1377"/>
      <c r="R22" s="1377"/>
      <c r="S22" s="1377"/>
      <c r="T22" s="1377"/>
      <c r="U22" s="1436"/>
      <c r="V22" s="802">
        <f>事業者入力!S39</f>
        <v>0</v>
      </c>
      <c r="W22" s="803"/>
      <c r="X22" s="803"/>
      <c r="Y22" s="803"/>
      <c r="Z22" s="803"/>
      <c r="AA22" s="803"/>
      <c r="AB22" s="803"/>
      <c r="AC22" s="803"/>
      <c r="AD22" s="803"/>
      <c r="AE22" s="803"/>
      <c r="AF22" s="803"/>
      <c r="AG22" s="803"/>
      <c r="AH22" s="803"/>
      <c r="AI22" s="803"/>
      <c r="AJ22" s="803"/>
      <c r="AK22" s="803"/>
      <c r="AL22" s="803"/>
      <c r="AM22" s="167" t="s">
        <v>15</v>
      </c>
    </row>
    <row r="23" spans="2:48" ht="33.9" customHeight="1">
      <c r="C23" s="136"/>
      <c r="D23" s="74"/>
      <c r="E23" s="75"/>
      <c r="F23" s="1378" t="s">
        <v>87</v>
      </c>
      <c r="G23" s="1117"/>
      <c r="H23" s="1117"/>
      <c r="I23" s="1117"/>
      <c r="J23" s="1117"/>
      <c r="K23" s="1117"/>
      <c r="L23" s="1117"/>
      <c r="M23" s="1117"/>
      <c r="N23" s="1117"/>
      <c r="O23" s="1117"/>
      <c r="P23" s="1117"/>
      <c r="Q23" s="1379"/>
      <c r="R23" s="1379"/>
      <c r="S23" s="1379"/>
      <c r="T23" s="1379"/>
      <c r="U23" s="1380"/>
      <c r="V23" s="1395" t="str">
        <f>IF(AE49="加算Ⅲ新規事由あり",ROUNDDOWN(事業者入力!U39-V40+V42,-3),"")</f>
        <v/>
      </c>
      <c r="W23" s="1396"/>
      <c r="X23" s="1396"/>
      <c r="Y23" s="1396"/>
      <c r="Z23" s="1396"/>
      <c r="AA23" s="1396"/>
      <c r="AB23" s="1396"/>
      <c r="AC23" s="1396"/>
      <c r="AD23" s="1396"/>
      <c r="AE23" s="1396"/>
      <c r="AF23" s="1396"/>
      <c r="AG23" s="1396"/>
      <c r="AH23" s="1396"/>
      <c r="AI23" s="1396"/>
      <c r="AJ23" s="1396"/>
      <c r="AK23" s="1396"/>
      <c r="AL23" s="1396"/>
      <c r="AM23" s="462" t="s">
        <v>15</v>
      </c>
    </row>
    <row r="24" spans="2:48" ht="19.5" customHeight="1" thickBot="1">
      <c r="C24" s="161" t="s">
        <v>23</v>
      </c>
      <c r="D24" s="1381" t="s">
        <v>16</v>
      </c>
      <c r="E24" s="1382"/>
      <c r="F24" s="1382"/>
      <c r="G24" s="1382"/>
      <c r="H24" s="1382"/>
      <c r="I24" s="1382"/>
      <c r="J24" s="1382"/>
      <c r="K24" s="1382"/>
      <c r="L24" s="1382"/>
      <c r="M24" s="1382"/>
      <c r="N24" s="1382"/>
      <c r="O24" s="1382"/>
      <c r="P24" s="1383"/>
      <c r="Q24" s="4"/>
      <c r="R24" s="4"/>
      <c r="S24" s="4"/>
      <c r="T24" s="4"/>
      <c r="U24" s="134"/>
      <c r="V24" s="1397" t="s">
        <v>284</v>
      </c>
      <c r="W24" s="1397"/>
      <c r="X24" s="1397"/>
      <c r="Y24" s="1397"/>
      <c r="Z24" s="1397"/>
      <c r="AA24" s="1397"/>
      <c r="AB24" s="1397"/>
      <c r="AC24" s="1397"/>
      <c r="AD24" s="1397"/>
      <c r="AE24" s="1397"/>
      <c r="AF24" s="1397"/>
      <c r="AG24" s="1397"/>
      <c r="AH24" s="1397"/>
      <c r="AI24" s="1397"/>
      <c r="AJ24" s="1397"/>
      <c r="AK24" s="1397"/>
      <c r="AL24" s="1397"/>
      <c r="AM24" s="1398"/>
    </row>
    <row r="25" spans="2:48" ht="60.6" customHeight="1">
      <c r="C25" s="180" t="s">
        <v>4</v>
      </c>
      <c r="D25" s="1074" t="s">
        <v>88</v>
      </c>
      <c r="E25" s="1074"/>
      <c r="F25" s="1074"/>
      <c r="G25" s="1074"/>
      <c r="H25" s="1074"/>
      <c r="I25" s="1074"/>
      <c r="J25" s="1074"/>
      <c r="K25" s="1074"/>
      <c r="L25" s="1074"/>
      <c r="M25" s="1074"/>
      <c r="N25" s="1074"/>
      <c r="O25" s="1074"/>
      <c r="P25" s="1074"/>
      <c r="Q25" s="1074"/>
      <c r="R25" s="1074"/>
      <c r="S25" s="1074"/>
      <c r="T25" s="1074"/>
      <c r="U25" s="1074"/>
      <c r="V25" s="1074"/>
      <c r="W25" s="1074"/>
      <c r="X25" s="1074"/>
      <c r="Y25" s="1074"/>
      <c r="Z25" s="1074"/>
      <c r="AA25" s="1074"/>
      <c r="AB25" s="1074"/>
      <c r="AC25" s="1074"/>
      <c r="AD25" s="1074"/>
      <c r="AE25" s="1074"/>
      <c r="AF25" s="1074"/>
      <c r="AG25" s="1074"/>
      <c r="AH25" s="1074"/>
      <c r="AI25" s="1437"/>
      <c r="AJ25" s="1437"/>
      <c r="AK25" s="1437"/>
      <c r="AL25" s="1437"/>
      <c r="AM25" s="1437"/>
    </row>
    <row r="26" spans="2:48" ht="18" customHeight="1">
      <c r="B26" s="127"/>
      <c r="C26" s="141"/>
      <c r="D26" s="127"/>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row>
    <row r="27" spans="2:48" ht="18" customHeight="1" thickBot="1">
      <c r="B27" s="1" t="s">
        <v>151</v>
      </c>
      <c r="AI27" s="38"/>
      <c r="AJ27" s="38"/>
      <c r="AK27" s="38"/>
      <c r="AL27" s="38"/>
      <c r="AM27" s="38"/>
    </row>
    <row r="28" spans="2:48" ht="34.5" customHeight="1">
      <c r="B28" s="38"/>
      <c r="C28" s="237" t="s">
        <v>168</v>
      </c>
      <c r="D28" s="1430" t="s">
        <v>219</v>
      </c>
      <c r="E28" s="1431"/>
      <c r="F28" s="1431"/>
      <c r="G28" s="1431"/>
      <c r="H28" s="1431"/>
      <c r="I28" s="1431"/>
      <c r="J28" s="1431"/>
      <c r="K28" s="1431"/>
      <c r="L28" s="1431"/>
      <c r="M28" s="1431"/>
      <c r="N28" s="1431"/>
      <c r="O28" s="1431"/>
      <c r="P28" s="1431"/>
      <c r="Q28" s="1432"/>
      <c r="R28" s="1432"/>
      <c r="S28" s="1432"/>
      <c r="T28" s="1432"/>
      <c r="U28" s="1433"/>
      <c r="V28" s="1159" t="e">
        <f>ROUNDDOWN(V29+V36,-3)</f>
        <v>#VALUE!</v>
      </c>
      <c r="W28" s="1160"/>
      <c r="X28" s="1160"/>
      <c r="Y28" s="1160"/>
      <c r="Z28" s="1160"/>
      <c r="AA28" s="1160"/>
      <c r="AB28" s="1160"/>
      <c r="AC28" s="1160"/>
      <c r="AD28" s="1160"/>
      <c r="AE28" s="1160"/>
      <c r="AF28" s="1160"/>
      <c r="AG28" s="1160"/>
      <c r="AH28" s="1160"/>
      <c r="AI28" s="1160"/>
      <c r="AJ28" s="1160"/>
      <c r="AK28" s="1160"/>
      <c r="AL28" s="1160"/>
      <c r="AM28" s="255" t="s">
        <v>15</v>
      </c>
    </row>
    <row r="29" spans="2:48" ht="18" customHeight="1">
      <c r="B29" s="38"/>
      <c r="C29" s="142"/>
      <c r="D29" s="86"/>
      <c r="E29" s="1388" t="s">
        <v>188</v>
      </c>
      <c r="F29" s="1189"/>
      <c r="G29" s="1189"/>
      <c r="H29" s="1189"/>
      <c r="I29" s="1189"/>
      <c r="J29" s="1189"/>
      <c r="K29" s="1189"/>
      <c r="L29" s="1189"/>
      <c r="M29" s="1189"/>
      <c r="N29" s="1189"/>
      <c r="O29" s="1189"/>
      <c r="P29" s="1189"/>
      <c r="Q29" s="1389"/>
      <c r="R29" s="1389"/>
      <c r="S29" s="1389"/>
      <c r="T29" s="1389"/>
      <c r="U29" s="1390"/>
      <c r="V29" s="1399">
        <f>V30-V31-V32-V33</f>
        <v>0</v>
      </c>
      <c r="W29" s="1400"/>
      <c r="X29" s="1400"/>
      <c r="Y29" s="1400"/>
      <c r="Z29" s="1400"/>
      <c r="AA29" s="1400"/>
      <c r="AB29" s="1400"/>
      <c r="AC29" s="1400"/>
      <c r="AD29" s="1400"/>
      <c r="AE29" s="1400"/>
      <c r="AF29" s="1400"/>
      <c r="AG29" s="1400"/>
      <c r="AH29" s="1400"/>
      <c r="AI29" s="1400"/>
      <c r="AJ29" s="1400"/>
      <c r="AK29" s="1400"/>
      <c r="AL29" s="1400"/>
      <c r="AM29" s="12" t="s">
        <v>15</v>
      </c>
    </row>
    <row r="30" spans="2:48" ht="18" customHeight="1">
      <c r="B30" s="38"/>
      <c r="C30" s="142"/>
      <c r="D30" s="86"/>
      <c r="E30" s="8"/>
      <c r="F30" s="1427" t="s">
        <v>19</v>
      </c>
      <c r="G30" s="1428"/>
      <c r="H30" s="1428"/>
      <c r="I30" s="1428"/>
      <c r="J30" s="1428"/>
      <c r="K30" s="1428"/>
      <c r="L30" s="1428"/>
      <c r="M30" s="1428"/>
      <c r="N30" s="1428"/>
      <c r="O30" s="1428"/>
      <c r="P30" s="1428"/>
      <c r="Q30" s="1386"/>
      <c r="R30" s="1386"/>
      <c r="S30" s="1386"/>
      <c r="T30" s="1386"/>
      <c r="U30" s="1387"/>
      <c r="V30" s="1163">
        <f>'【様式６別添１】賃金改善明細書（職員別）'!V38</f>
        <v>0</v>
      </c>
      <c r="W30" s="1164"/>
      <c r="X30" s="1164"/>
      <c r="Y30" s="1164"/>
      <c r="Z30" s="1164"/>
      <c r="AA30" s="1164"/>
      <c r="AB30" s="1164"/>
      <c r="AC30" s="1164"/>
      <c r="AD30" s="1164"/>
      <c r="AE30" s="1164"/>
      <c r="AF30" s="1164"/>
      <c r="AG30" s="1164"/>
      <c r="AH30" s="1164"/>
      <c r="AI30" s="1164"/>
      <c r="AJ30" s="1164"/>
      <c r="AK30" s="1164"/>
      <c r="AL30" s="1164"/>
      <c r="AM30" s="12" t="s">
        <v>15</v>
      </c>
    </row>
    <row r="31" spans="2:48" ht="30.6" customHeight="1">
      <c r="B31" s="38"/>
      <c r="C31" s="142"/>
      <c r="D31" s="86"/>
      <c r="E31" s="8"/>
      <c r="F31" s="1378" t="s">
        <v>20</v>
      </c>
      <c r="G31" s="1117"/>
      <c r="H31" s="1117"/>
      <c r="I31" s="1117"/>
      <c r="J31" s="1117"/>
      <c r="K31" s="1117"/>
      <c r="L31" s="1117"/>
      <c r="M31" s="1117"/>
      <c r="N31" s="1117"/>
      <c r="O31" s="1117"/>
      <c r="P31" s="1117"/>
      <c r="Q31" s="1386"/>
      <c r="R31" s="1386"/>
      <c r="S31" s="1386"/>
      <c r="T31" s="1386"/>
      <c r="U31" s="1387"/>
      <c r="V31" s="1163">
        <f>SUM('【様式６別添１】賃金改善明細書（職員別）'!W38:Y38)</f>
        <v>0</v>
      </c>
      <c r="W31" s="1164"/>
      <c r="X31" s="1164"/>
      <c r="Y31" s="1164"/>
      <c r="Z31" s="1164"/>
      <c r="AA31" s="1164"/>
      <c r="AB31" s="1164"/>
      <c r="AC31" s="1164"/>
      <c r="AD31" s="1164"/>
      <c r="AE31" s="1164"/>
      <c r="AF31" s="1164"/>
      <c r="AG31" s="1164"/>
      <c r="AH31" s="1164"/>
      <c r="AI31" s="1164"/>
      <c r="AJ31" s="1164"/>
      <c r="AK31" s="1164"/>
      <c r="AL31" s="1164"/>
      <c r="AM31" s="12" t="s">
        <v>15</v>
      </c>
    </row>
    <row r="32" spans="2:48" ht="30.6" customHeight="1">
      <c r="B32" s="38"/>
      <c r="C32" s="142"/>
      <c r="D32" s="86"/>
      <c r="E32" s="8"/>
      <c r="F32" s="1378" t="s">
        <v>169</v>
      </c>
      <c r="G32" s="1117"/>
      <c r="H32" s="1117"/>
      <c r="I32" s="1117"/>
      <c r="J32" s="1117"/>
      <c r="K32" s="1117"/>
      <c r="L32" s="1117"/>
      <c r="M32" s="1117"/>
      <c r="N32" s="1117"/>
      <c r="O32" s="1117"/>
      <c r="P32" s="1117"/>
      <c r="Q32" s="1386"/>
      <c r="R32" s="1386"/>
      <c r="S32" s="1386"/>
      <c r="T32" s="1386"/>
      <c r="U32" s="1387"/>
      <c r="V32" s="1163">
        <f>'【様式６別添１】賃金改善明細書（職員別）'!Z38</f>
        <v>0</v>
      </c>
      <c r="W32" s="1164"/>
      <c r="X32" s="1164"/>
      <c r="Y32" s="1164"/>
      <c r="Z32" s="1164"/>
      <c r="AA32" s="1164"/>
      <c r="AB32" s="1164"/>
      <c r="AC32" s="1164"/>
      <c r="AD32" s="1164"/>
      <c r="AE32" s="1164"/>
      <c r="AF32" s="1164"/>
      <c r="AG32" s="1164"/>
      <c r="AH32" s="1164"/>
      <c r="AI32" s="1164"/>
      <c r="AJ32" s="1164"/>
      <c r="AK32" s="1164"/>
      <c r="AL32" s="1164"/>
      <c r="AM32" s="12" t="s">
        <v>15</v>
      </c>
    </row>
    <row r="33" spans="2:44" ht="18" customHeight="1">
      <c r="B33" s="38"/>
      <c r="C33" s="142"/>
      <c r="D33" s="86"/>
      <c r="E33" s="143"/>
      <c r="F33" s="1388" t="s">
        <v>217</v>
      </c>
      <c r="G33" s="1189"/>
      <c r="H33" s="1189"/>
      <c r="I33" s="1189"/>
      <c r="J33" s="1189"/>
      <c r="K33" s="1189"/>
      <c r="L33" s="1189"/>
      <c r="M33" s="1189"/>
      <c r="N33" s="1189"/>
      <c r="O33" s="1189"/>
      <c r="P33" s="1189"/>
      <c r="Q33" s="1389"/>
      <c r="R33" s="1389"/>
      <c r="S33" s="1389"/>
      <c r="T33" s="1389"/>
      <c r="U33" s="1390"/>
      <c r="V33" s="1163">
        <f>V34+V35</f>
        <v>0</v>
      </c>
      <c r="W33" s="1164"/>
      <c r="X33" s="1164"/>
      <c r="Y33" s="1164"/>
      <c r="Z33" s="1164"/>
      <c r="AA33" s="1164"/>
      <c r="AB33" s="1164"/>
      <c r="AC33" s="1164"/>
      <c r="AD33" s="1164"/>
      <c r="AE33" s="1164"/>
      <c r="AF33" s="1164"/>
      <c r="AG33" s="1164"/>
      <c r="AH33" s="1164"/>
      <c r="AI33" s="1164"/>
      <c r="AJ33" s="1164"/>
      <c r="AK33" s="1164"/>
      <c r="AL33" s="1164"/>
      <c r="AM33" s="13" t="s">
        <v>15</v>
      </c>
    </row>
    <row r="34" spans="2:44" ht="46.95" customHeight="1">
      <c r="B34" s="38"/>
      <c r="C34" s="142"/>
      <c r="D34" s="86"/>
      <c r="E34" s="8"/>
      <c r="F34" s="144"/>
      <c r="G34" s="1378" t="s">
        <v>218</v>
      </c>
      <c r="H34" s="1117"/>
      <c r="I34" s="1117"/>
      <c r="J34" s="1117"/>
      <c r="K34" s="1117"/>
      <c r="L34" s="1117"/>
      <c r="M34" s="1117"/>
      <c r="N34" s="1117"/>
      <c r="O34" s="1117"/>
      <c r="P34" s="1117"/>
      <c r="Q34" s="1386"/>
      <c r="R34" s="1386"/>
      <c r="S34" s="1386"/>
      <c r="T34" s="1386"/>
      <c r="U34" s="1387"/>
      <c r="V34" s="1163">
        <f>'【様式６別添１】賃金改善明細書（職員別）'!P38</f>
        <v>0</v>
      </c>
      <c r="W34" s="1164"/>
      <c r="X34" s="1164"/>
      <c r="Y34" s="1164"/>
      <c r="Z34" s="1164"/>
      <c r="AA34" s="1164"/>
      <c r="AB34" s="1164"/>
      <c r="AC34" s="1164"/>
      <c r="AD34" s="1164"/>
      <c r="AE34" s="1164"/>
      <c r="AF34" s="1164"/>
      <c r="AG34" s="1164"/>
      <c r="AH34" s="1164"/>
      <c r="AI34" s="1164"/>
      <c r="AJ34" s="1164"/>
      <c r="AK34" s="1164"/>
      <c r="AL34" s="1164"/>
      <c r="AM34" s="13" t="s">
        <v>15</v>
      </c>
    </row>
    <row r="35" spans="2:44" ht="33.75" customHeight="1">
      <c r="B35" s="38"/>
      <c r="C35" s="142"/>
      <c r="D35" s="86"/>
      <c r="E35" s="8"/>
      <c r="F35" s="145"/>
      <c r="G35" s="1378" t="s">
        <v>189</v>
      </c>
      <c r="H35" s="1117"/>
      <c r="I35" s="1117"/>
      <c r="J35" s="1117"/>
      <c r="K35" s="1117"/>
      <c r="L35" s="1117"/>
      <c r="M35" s="1117"/>
      <c r="N35" s="1117"/>
      <c r="O35" s="1117"/>
      <c r="P35" s="1117"/>
      <c r="Q35" s="1386"/>
      <c r="R35" s="1386"/>
      <c r="S35" s="1386"/>
      <c r="T35" s="1386"/>
      <c r="U35" s="1387"/>
      <c r="V35" s="1163">
        <f>'【様式６別添１】賃金改善明細書（職員別）'!Q38</f>
        <v>0</v>
      </c>
      <c r="W35" s="1164"/>
      <c r="X35" s="1164"/>
      <c r="Y35" s="1164"/>
      <c r="Z35" s="1164"/>
      <c r="AA35" s="1164"/>
      <c r="AB35" s="1164"/>
      <c r="AC35" s="1164"/>
      <c r="AD35" s="1164"/>
      <c r="AE35" s="1164"/>
      <c r="AF35" s="1164"/>
      <c r="AG35" s="1164"/>
      <c r="AH35" s="1164"/>
      <c r="AI35" s="1164"/>
      <c r="AJ35" s="1164"/>
      <c r="AK35" s="1164"/>
      <c r="AL35" s="1164"/>
      <c r="AM35" s="13" t="s">
        <v>15</v>
      </c>
    </row>
    <row r="36" spans="2:44" ht="18" customHeight="1" thickBot="1">
      <c r="B36" s="38"/>
      <c r="C36" s="132"/>
      <c r="D36" s="22"/>
      <c r="E36" s="1383" t="s">
        <v>231</v>
      </c>
      <c r="F36" s="1384"/>
      <c r="G36" s="1384"/>
      <c r="H36" s="1384"/>
      <c r="I36" s="1384"/>
      <c r="J36" s="1384"/>
      <c r="K36" s="1384"/>
      <c r="L36" s="1384"/>
      <c r="M36" s="1384"/>
      <c r="N36" s="1384"/>
      <c r="O36" s="1384"/>
      <c r="P36" s="1384"/>
      <c r="Q36" s="1384"/>
      <c r="R36" s="1384"/>
      <c r="S36" s="1384"/>
      <c r="T36" s="1384"/>
      <c r="U36" s="1385"/>
      <c r="V36" s="1168" t="str">
        <f>IF(AE49="加算Ⅲ新規事由あり",'【様式10別添１】賃金改善明細書（職員別）'!L38*事業者入力!X39,"")</f>
        <v/>
      </c>
      <c r="W36" s="1169"/>
      <c r="X36" s="1169"/>
      <c r="Y36" s="1169"/>
      <c r="Z36" s="1169"/>
      <c r="AA36" s="1169"/>
      <c r="AB36" s="1169"/>
      <c r="AC36" s="1169"/>
      <c r="AD36" s="1169"/>
      <c r="AE36" s="1169"/>
      <c r="AF36" s="1169"/>
      <c r="AG36" s="1169"/>
      <c r="AH36" s="1169"/>
      <c r="AI36" s="1169"/>
      <c r="AJ36" s="1169"/>
      <c r="AK36" s="1169"/>
      <c r="AL36" s="1169"/>
      <c r="AM36" s="21" t="s">
        <v>15</v>
      </c>
    </row>
    <row r="37" spans="2:44" ht="18" customHeight="1">
      <c r="B37" s="127"/>
      <c r="C37" s="127"/>
      <c r="D37" s="128"/>
      <c r="E37" s="128"/>
      <c r="F37" s="128"/>
      <c r="G37" s="128"/>
      <c r="H37" s="128"/>
      <c r="I37" s="128"/>
      <c r="J37" s="128"/>
      <c r="K37" s="128"/>
      <c r="L37" s="128"/>
      <c r="M37" s="128"/>
      <c r="N37" s="128"/>
      <c r="O37" s="128"/>
      <c r="P37" s="128"/>
      <c r="Q37" s="128"/>
      <c r="R37" s="128"/>
      <c r="S37" s="128"/>
      <c r="T37" s="128"/>
      <c r="U37" s="128"/>
      <c r="V37" s="258"/>
      <c r="W37" s="258"/>
      <c r="X37" s="258"/>
      <c r="Y37" s="258"/>
      <c r="Z37" s="258"/>
      <c r="AA37" s="258"/>
      <c r="AB37" s="258"/>
      <c r="AC37" s="258"/>
      <c r="AD37" s="258"/>
      <c r="AE37" s="258"/>
      <c r="AF37" s="258"/>
      <c r="AG37" s="258"/>
      <c r="AH37" s="258"/>
      <c r="AI37" s="258"/>
      <c r="AJ37" s="258"/>
      <c r="AK37" s="258"/>
      <c r="AL37" s="258"/>
      <c r="AM37" s="258"/>
    </row>
    <row r="38" spans="2:44" ht="18" customHeight="1" thickBot="1">
      <c r="B38" s="127" t="s">
        <v>190</v>
      </c>
      <c r="C38" s="127"/>
      <c r="D38" s="128"/>
      <c r="E38" s="128"/>
      <c r="F38" s="128"/>
      <c r="G38" s="128"/>
      <c r="H38" s="128"/>
      <c r="I38" s="128"/>
      <c r="J38" s="128"/>
      <c r="K38" s="128"/>
      <c r="L38" s="128"/>
      <c r="M38" s="128"/>
      <c r="N38" s="128"/>
      <c r="O38" s="128"/>
      <c r="P38" s="128"/>
      <c r="Q38" s="128"/>
      <c r="R38" s="128"/>
      <c r="S38" s="128"/>
      <c r="T38" s="128"/>
      <c r="U38" s="128"/>
      <c r="V38" s="129"/>
      <c r="W38" s="129"/>
      <c r="X38" s="129"/>
      <c r="Y38" s="129"/>
      <c r="Z38" s="129"/>
      <c r="AA38" s="129"/>
      <c r="AB38" s="129"/>
      <c r="AC38" s="129"/>
      <c r="AD38" s="129"/>
      <c r="AE38" s="129"/>
      <c r="AF38" s="129"/>
      <c r="AG38" s="129"/>
      <c r="AH38" s="129"/>
      <c r="AI38" s="129"/>
      <c r="AJ38" s="129"/>
      <c r="AK38" s="129"/>
      <c r="AL38" s="129"/>
      <c r="AM38" s="129"/>
    </row>
    <row r="39" spans="2:44" s="9" customFormat="1" ht="18" customHeight="1">
      <c r="C39" s="186" t="s">
        <v>7</v>
      </c>
      <c r="D39" s="820" t="s">
        <v>191</v>
      </c>
      <c r="E39" s="821"/>
      <c r="F39" s="821"/>
      <c r="G39" s="821"/>
      <c r="H39" s="821"/>
      <c r="I39" s="821"/>
      <c r="J39" s="821"/>
      <c r="K39" s="821"/>
      <c r="L39" s="821"/>
      <c r="M39" s="821"/>
      <c r="N39" s="821"/>
      <c r="O39" s="821"/>
      <c r="P39" s="821"/>
      <c r="Q39" s="133"/>
      <c r="R39" s="133"/>
      <c r="S39" s="133"/>
      <c r="T39" s="133"/>
      <c r="U39" s="106"/>
      <c r="V39" s="823">
        <f>IFERROR(VLOOKUP(AA5,【様式10別添２】配分変更一覧表!D9:H17,2,),0)</f>
        <v>0</v>
      </c>
      <c r="W39" s="824"/>
      <c r="X39" s="824"/>
      <c r="Y39" s="824"/>
      <c r="Z39" s="824"/>
      <c r="AA39" s="824"/>
      <c r="AB39" s="824"/>
      <c r="AC39" s="824"/>
      <c r="AD39" s="824"/>
      <c r="AE39" s="824"/>
      <c r="AF39" s="824"/>
      <c r="AG39" s="824"/>
      <c r="AH39" s="824"/>
      <c r="AI39" s="824"/>
      <c r="AJ39" s="824"/>
      <c r="AK39" s="824"/>
      <c r="AL39" s="825"/>
      <c r="AM39" s="20" t="s">
        <v>15</v>
      </c>
    </row>
    <row r="40" spans="2:44" s="9" customFormat="1" ht="18" customHeight="1">
      <c r="C40" s="187"/>
      <c r="D40" s="36"/>
      <c r="E40" s="57"/>
      <c r="F40" s="57"/>
      <c r="G40" s="57"/>
      <c r="H40" s="838" t="s">
        <v>22</v>
      </c>
      <c r="I40" s="839"/>
      <c r="J40" s="839"/>
      <c r="K40" s="839"/>
      <c r="L40" s="839"/>
      <c r="M40" s="839"/>
      <c r="N40" s="839"/>
      <c r="O40" s="839"/>
      <c r="P40" s="839"/>
      <c r="Q40" s="137"/>
      <c r="R40" s="137"/>
      <c r="S40" s="137"/>
      <c r="T40" s="137"/>
      <c r="U40" s="107"/>
      <c r="V40" s="932">
        <f>IFERROR(VLOOKUP(AA5,【様式10別添２】配分変更一覧表!D9:H17,3,),0)</f>
        <v>0</v>
      </c>
      <c r="W40" s="933"/>
      <c r="X40" s="933"/>
      <c r="Y40" s="933"/>
      <c r="Z40" s="933"/>
      <c r="AA40" s="933"/>
      <c r="AB40" s="933"/>
      <c r="AC40" s="933"/>
      <c r="AD40" s="933"/>
      <c r="AE40" s="933"/>
      <c r="AF40" s="933"/>
      <c r="AG40" s="933"/>
      <c r="AH40" s="933"/>
      <c r="AI40" s="933"/>
      <c r="AJ40" s="933"/>
      <c r="AK40" s="933"/>
      <c r="AL40" s="934"/>
      <c r="AM40" s="35" t="s">
        <v>15</v>
      </c>
    </row>
    <row r="41" spans="2:44" s="9" customFormat="1" ht="18" customHeight="1">
      <c r="C41" s="181" t="s">
        <v>23</v>
      </c>
      <c r="D41" s="929" t="s">
        <v>192</v>
      </c>
      <c r="E41" s="930"/>
      <c r="F41" s="930"/>
      <c r="G41" s="930"/>
      <c r="H41" s="930"/>
      <c r="I41" s="930"/>
      <c r="J41" s="930"/>
      <c r="K41" s="930"/>
      <c r="L41" s="930"/>
      <c r="M41" s="930"/>
      <c r="N41" s="930"/>
      <c r="O41" s="930"/>
      <c r="P41" s="930"/>
      <c r="Q41" s="137"/>
      <c r="R41" s="137"/>
      <c r="S41" s="137"/>
      <c r="T41" s="137"/>
      <c r="U41" s="107"/>
      <c r="V41" s="932">
        <f>IFERROR(VLOOKUP(AA5,【様式10別添２】配分変更一覧表!D9:H17,4,),0)</f>
        <v>0</v>
      </c>
      <c r="W41" s="933"/>
      <c r="X41" s="933"/>
      <c r="Y41" s="933"/>
      <c r="Z41" s="933"/>
      <c r="AA41" s="933"/>
      <c r="AB41" s="933"/>
      <c r="AC41" s="933"/>
      <c r="AD41" s="933"/>
      <c r="AE41" s="933"/>
      <c r="AF41" s="933"/>
      <c r="AG41" s="933"/>
      <c r="AH41" s="933"/>
      <c r="AI41" s="933"/>
      <c r="AJ41" s="933"/>
      <c r="AK41" s="933"/>
      <c r="AL41" s="934"/>
      <c r="AM41" s="35" t="s">
        <v>15</v>
      </c>
    </row>
    <row r="42" spans="2:44" s="9" customFormat="1" ht="18" customHeight="1" thickBot="1">
      <c r="C42" s="188"/>
      <c r="D42" s="63"/>
      <c r="E42" s="64"/>
      <c r="F42" s="64"/>
      <c r="G42" s="64"/>
      <c r="H42" s="1110" t="s">
        <v>24</v>
      </c>
      <c r="I42" s="1111"/>
      <c r="J42" s="1111"/>
      <c r="K42" s="1111"/>
      <c r="L42" s="1111"/>
      <c r="M42" s="1111"/>
      <c r="N42" s="1111"/>
      <c r="O42" s="1111"/>
      <c r="P42" s="1111"/>
      <c r="Q42" s="146"/>
      <c r="R42" s="146"/>
      <c r="S42" s="146"/>
      <c r="T42" s="146"/>
      <c r="U42" s="147"/>
      <c r="V42" s="908">
        <f>IFERROR(VLOOKUP(AA5,【様式10別添２】配分変更一覧表!D9:H17,5,),0)</f>
        <v>0</v>
      </c>
      <c r="W42" s="909"/>
      <c r="X42" s="909"/>
      <c r="Y42" s="909"/>
      <c r="Z42" s="909"/>
      <c r="AA42" s="909"/>
      <c r="AB42" s="909"/>
      <c r="AC42" s="909"/>
      <c r="AD42" s="909"/>
      <c r="AE42" s="909"/>
      <c r="AF42" s="909"/>
      <c r="AG42" s="909"/>
      <c r="AH42" s="909"/>
      <c r="AI42" s="909"/>
      <c r="AJ42" s="909"/>
      <c r="AK42" s="909"/>
      <c r="AL42" s="910"/>
      <c r="AM42" s="15" t="s">
        <v>15</v>
      </c>
    </row>
    <row r="43" spans="2:44" s="9" customFormat="1" ht="14.4">
      <c r="C43" s="138" t="s">
        <v>4</v>
      </c>
      <c r="D43" s="1375" t="s">
        <v>193</v>
      </c>
      <c r="E43" s="1376"/>
      <c r="F43" s="1376"/>
      <c r="G43" s="1376"/>
      <c r="H43" s="1376"/>
      <c r="I43" s="1376"/>
      <c r="J43" s="1376"/>
      <c r="K43" s="1376"/>
      <c r="L43" s="1376"/>
      <c r="M43" s="1376"/>
      <c r="N43" s="1376"/>
      <c r="O43" s="1376"/>
      <c r="P43" s="1376"/>
      <c r="Q43" s="1376"/>
      <c r="R43" s="1376"/>
      <c r="S43" s="1376"/>
      <c r="T43" s="1376"/>
      <c r="U43" s="1376"/>
      <c r="V43" s="1376"/>
      <c r="W43" s="1376"/>
      <c r="X43" s="1376"/>
      <c r="Y43" s="1376"/>
      <c r="Z43" s="1376"/>
      <c r="AA43" s="1376"/>
      <c r="AB43" s="1376"/>
      <c r="AC43" s="1376"/>
      <c r="AD43" s="1376"/>
      <c r="AE43" s="1376"/>
      <c r="AF43" s="1376"/>
      <c r="AG43" s="1376"/>
      <c r="AH43" s="1376"/>
      <c r="AI43" s="1377"/>
      <c r="AJ43" s="1377"/>
      <c r="AK43" s="1377"/>
      <c r="AL43" s="1377"/>
      <c r="AM43" s="1377"/>
    </row>
    <row r="44" spans="2:44" ht="18" customHeight="1">
      <c r="B44" s="127"/>
      <c r="C44" s="127"/>
      <c r="D44" s="128"/>
      <c r="E44" s="128"/>
      <c r="F44" s="128"/>
      <c r="G44" s="128"/>
      <c r="H44" s="128"/>
      <c r="I44" s="128"/>
      <c r="J44" s="128"/>
      <c r="K44" s="128"/>
      <c r="L44" s="128"/>
      <c r="M44" s="128"/>
      <c r="N44" s="128"/>
      <c r="O44" s="128"/>
      <c r="P44" s="128"/>
      <c r="Q44" s="128"/>
      <c r="R44" s="128"/>
      <c r="S44" s="128"/>
      <c r="T44" s="128"/>
      <c r="U44" s="128"/>
      <c r="V44" s="129"/>
      <c r="W44" s="129"/>
      <c r="X44" s="129"/>
      <c r="Y44" s="129"/>
      <c r="Z44" s="129"/>
      <c r="AA44" s="129"/>
      <c r="AB44" s="129"/>
      <c r="AC44" s="129"/>
      <c r="AD44" s="129"/>
      <c r="AE44" s="129"/>
      <c r="AF44" s="129"/>
      <c r="AG44" s="129"/>
      <c r="AH44" s="129"/>
      <c r="AI44" s="129"/>
      <c r="AJ44" s="129"/>
      <c r="AK44" s="129"/>
      <c r="AL44" s="129"/>
      <c r="AM44" s="129"/>
    </row>
    <row r="45" spans="2:44" ht="18" customHeight="1">
      <c r="B45" s="127"/>
      <c r="C45" s="127"/>
      <c r="D45" s="128"/>
      <c r="E45" s="128"/>
      <c r="F45" s="128"/>
      <c r="G45" s="128"/>
      <c r="H45" s="128"/>
      <c r="I45" s="128"/>
      <c r="J45" s="128"/>
      <c r="K45" s="128"/>
      <c r="L45" s="128"/>
      <c r="M45" s="128"/>
      <c r="N45" s="128"/>
      <c r="O45" s="128"/>
      <c r="P45" s="128"/>
      <c r="Q45" s="128"/>
      <c r="R45" s="128"/>
      <c r="S45" s="128"/>
      <c r="T45" s="128"/>
      <c r="U45" s="128"/>
      <c r="V45" s="129"/>
      <c r="W45" s="129"/>
      <c r="X45" s="129"/>
      <c r="Y45" s="129"/>
      <c r="Z45" s="129"/>
      <c r="AA45" s="129"/>
      <c r="AB45" s="129"/>
      <c r="AC45" s="129"/>
      <c r="AD45" s="129"/>
      <c r="AE45" s="129"/>
      <c r="AF45" s="129"/>
      <c r="AG45" s="129"/>
      <c r="AH45" s="129"/>
      <c r="AI45" s="129"/>
      <c r="AJ45" s="129"/>
      <c r="AK45" s="129"/>
      <c r="AL45" s="129"/>
      <c r="AM45" s="129"/>
    </row>
    <row r="46" spans="2:44" ht="18" customHeight="1">
      <c r="B46" s="127"/>
      <c r="C46" s="127"/>
      <c r="D46" s="128"/>
      <c r="E46" s="128"/>
      <c r="F46" s="128"/>
      <c r="G46" s="128"/>
      <c r="H46" s="128"/>
      <c r="I46" s="128"/>
      <c r="J46" s="128"/>
      <c r="K46" s="128"/>
      <c r="L46" s="128"/>
      <c r="M46" s="128"/>
      <c r="N46" s="128"/>
      <c r="O46" s="128"/>
      <c r="P46" s="128"/>
      <c r="Q46" s="128"/>
      <c r="R46" s="128"/>
      <c r="S46" s="128"/>
      <c r="T46" s="128"/>
      <c r="U46" s="128"/>
      <c r="V46" s="129"/>
      <c r="W46" s="129"/>
      <c r="X46" s="129"/>
      <c r="Y46" s="129"/>
      <c r="Z46" s="129"/>
      <c r="AA46" s="129"/>
      <c r="AB46" s="129"/>
      <c r="AC46" s="129"/>
      <c r="AD46" s="129"/>
      <c r="AE46" s="129"/>
      <c r="AF46" s="129"/>
      <c r="AG46" s="129"/>
      <c r="AH46" s="129"/>
      <c r="AI46" s="129"/>
      <c r="AJ46" s="129"/>
      <c r="AK46" s="129"/>
      <c r="AL46" s="129"/>
      <c r="AM46" s="129"/>
    </row>
    <row r="47" spans="2:44" ht="18" customHeight="1" thickBot="1">
      <c r="B47" s="1" t="s">
        <v>96</v>
      </c>
      <c r="C47" s="127"/>
      <c r="D47" s="89"/>
      <c r="E47" s="190"/>
      <c r="F47" s="190"/>
      <c r="G47" s="190"/>
      <c r="H47" s="190"/>
      <c r="I47" s="190"/>
      <c r="J47" s="190"/>
      <c r="K47" s="190"/>
      <c r="L47" s="190"/>
      <c r="M47" s="190"/>
      <c r="N47" s="190"/>
      <c r="O47" s="190"/>
      <c r="P47" s="190"/>
      <c r="Q47" s="190"/>
      <c r="R47" s="190"/>
      <c r="S47" s="57"/>
      <c r="T47" s="57"/>
      <c r="U47" s="57"/>
      <c r="V47" s="57"/>
      <c r="W47" s="57"/>
      <c r="X47" s="127"/>
      <c r="Y47" s="127"/>
      <c r="Z47" s="127"/>
      <c r="AA47" s="127"/>
      <c r="AB47" s="127"/>
      <c r="AC47" s="127"/>
      <c r="AD47" s="127"/>
      <c r="AE47" s="127"/>
      <c r="AF47" s="127"/>
      <c r="AG47" s="127"/>
      <c r="AH47" s="127"/>
      <c r="AI47" s="127"/>
      <c r="AJ47" s="127"/>
      <c r="AK47" s="127"/>
      <c r="AL47" s="127"/>
      <c r="AM47" s="127"/>
    </row>
    <row r="48" spans="2:44" ht="91.5" customHeight="1" thickBot="1">
      <c r="C48" s="156" t="s">
        <v>7</v>
      </c>
      <c r="D48" s="1364" t="s">
        <v>194</v>
      </c>
      <c r="E48" s="1365"/>
      <c r="F48" s="1365"/>
      <c r="G48" s="1365"/>
      <c r="H48" s="1365"/>
      <c r="I48" s="1365"/>
      <c r="J48" s="1365"/>
      <c r="K48" s="1365"/>
      <c r="L48" s="1365"/>
      <c r="M48" s="1365"/>
      <c r="N48" s="1365"/>
      <c r="O48" s="1365"/>
      <c r="P48" s="1365"/>
      <c r="Q48" s="1365"/>
      <c r="R48" s="1365"/>
      <c r="S48" s="1365"/>
      <c r="T48" s="1365"/>
      <c r="U48" s="1366"/>
      <c r="V48" s="1367">
        <f>ROUNDDOWN(V22-('【様式10別添１】賃金改善明細書（職員別）'!I38+'【様式10別添１】賃金改善明細書（職員別）'!L38),-3)</f>
        <v>0</v>
      </c>
      <c r="W48" s="1368"/>
      <c r="X48" s="1368"/>
      <c r="Y48" s="1368"/>
      <c r="Z48" s="1368"/>
      <c r="AA48" s="1368"/>
      <c r="AB48" s="1368"/>
      <c r="AC48" s="1368"/>
      <c r="AD48" s="1368"/>
      <c r="AE48" s="1368"/>
      <c r="AF48" s="1368"/>
      <c r="AG48" s="1368"/>
      <c r="AH48" s="1368"/>
      <c r="AI48" s="1368"/>
      <c r="AJ48" s="1368"/>
      <c r="AK48" s="1368"/>
      <c r="AL48" s="1368"/>
      <c r="AM48" s="377" t="s">
        <v>15</v>
      </c>
      <c r="AR48" s="1" t="s">
        <v>195</v>
      </c>
    </row>
    <row r="49" spans="2:44" ht="28.5" customHeight="1" thickBot="1">
      <c r="C49" s="157"/>
      <c r="D49" s="1369" t="s">
        <v>196</v>
      </c>
      <c r="E49" s="1370"/>
      <c r="F49" s="1370"/>
      <c r="G49" s="1370"/>
      <c r="H49" s="1370"/>
      <c r="I49" s="1370"/>
      <c r="J49" s="1370"/>
      <c r="K49" s="1370"/>
      <c r="L49" s="1370"/>
      <c r="M49" s="1370"/>
      <c r="N49" s="1370"/>
      <c r="O49" s="1370"/>
      <c r="P49" s="1370"/>
      <c r="Q49" s="1370"/>
      <c r="R49" s="1370"/>
      <c r="S49" s="1370"/>
      <c r="T49" s="1370"/>
      <c r="U49" s="1371"/>
      <c r="V49" s="924" t="s">
        <v>197</v>
      </c>
      <c r="W49" s="924"/>
      <c r="X49" s="924"/>
      <c r="Y49" s="924"/>
      <c r="Z49" s="924"/>
      <c r="AA49" s="924"/>
      <c r="AB49" s="924"/>
      <c r="AC49" s="924"/>
      <c r="AD49" s="925"/>
      <c r="AE49" s="926"/>
      <c r="AF49" s="927"/>
      <c r="AG49" s="927"/>
      <c r="AH49" s="927"/>
      <c r="AI49" s="927"/>
      <c r="AJ49" s="927"/>
      <c r="AK49" s="927"/>
      <c r="AL49" s="927"/>
      <c r="AM49" s="928"/>
      <c r="AR49" s="1" t="s">
        <v>198</v>
      </c>
    </row>
    <row r="50" spans="2:44" ht="28.5" customHeight="1" thickBot="1">
      <c r="B50" s="127"/>
      <c r="C50" s="158"/>
      <c r="D50" s="1372"/>
      <c r="E50" s="1373"/>
      <c r="F50" s="1373"/>
      <c r="G50" s="1373"/>
      <c r="H50" s="1373"/>
      <c r="I50" s="1373"/>
      <c r="J50" s="1373"/>
      <c r="K50" s="1373"/>
      <c r="L50" s="1373"/>
      <c r="M50" s="1373"/>
      <c r="N50" s="1373"/>
      <c r="O50" s="1373"/>
      <c r="P50" s="1373"/>
      <c r="Q50" s="1373"/>
      <c r="R50" s="1373"/>
      <c r="S50" s="1373"/>
      <c r="T50" s="1373"/>
      <c r="U50" s="1374"/>
      <c r="V50" s="1367" t="str">
        <f>IF(AE49="加算Ⅲ新規事由あり",V23-V28,"")</f>
        <v/>
      </c>
      <c r="W50" s="1368"/>
      <c r="X50" s="1368"/>
      <c r="Y50" s="1368"/>
      <c r="Z50" s="1368"/>
      <c r="AA50" s="1368"/>
      <c r="AB50" s="1368"/>
      <c r="AC50" s="1368"/>
      <c r="AD50" s="1368"/>
      <c r="AE50" s="1368"/>
      <c r="AF50" s="1368"/>
      <c r="AG50" s="1368"/>
      <c r="AH50" s="1368"/>
      <c r="AI50" s="1368"/>
      <c r="AJ50" s="1368"/>
      <c r="AK50" s="1368"/>
      <c r="AL50" s="1368"/>
      <c r="AM50" s="377" t="s">
        <v>15</v>
      </c>
    </row>
    <row r="51" spans="2:44" ht="18" customHeight="1">
      <c r="B51" s="127"/>
      <c r="C51" s="92" t="s">
        <v>102</v>
      </c>
      <c r="D51" s="169"/>
      <c r="E51" s="169"/>
      <c r="F51" s="169"/>
      <c r="G51" s="169"/>
      <c r="H51" s="169"/>
      <c r="I51" s="169"/>
      <c r="J51" s="169"/>
      <c r="K51" s="169"/>
      <c r="L51" s="169"/>
      <c r="M51" s="169"/>
      <c r="N51" s="169"/>
      <c r="O51" s="169"/>
      <c r="P51" s="131"/>
      <c r="Q51" s="169"/>
      <c r="R51" s="169"/>
      <c r="S51" s="93"/>
      <c r="T51" s="93"/>
      <c r="U51" s="93"/>
      <c r="V51" s="93"/>
      <c r="W51" s="93"/>
      <c r="X51" s="93"/>
      <c r="Y51" s="93"/>
      <c r="Z51" s="93"/>
      <c r="AA51" s="93"/>
      <c r="AB51" s="93"/>
      <c r="AC51" s="93"/>
      <c r="AD51" s="93"/>
      <c r="AE51" s="93"/>
      <c r="AF51" s="93"/>
      <c r="AG51" s="93"/>
      <c r="AH51" s="93"/>
      <c r="AI51" s="159"/>
      <c r="AJ51" s="159"/>
      <c r="AK51" s="159"/>
      <c r="AL51" s="204"/>
      <c r="AM51" s="160"/>
    </row>
    <row r="52" spans="2:44" ht="18" customHeight="1">
      <c r="B52" s="127"/>
      <c r="C52" s="896" t="s">
        <v>8</v>
      </c>
      <c r="D52" s="1415" t="s">
        <v>103</v>
      </c>
      <c r="E52" s="1403"/>
      <c r="F52" s="1403"/>
      <c r="G52" s="1403"/>
      <c r="H52" s="1403"/>
      <c r="I52" s="1403"/>
      <c r="J52" s="1403"/>
      <c r="K52" s="1403"/>
      <c r="L52" s="1403"/>
      <c r="M52" s="1403"/>
      <c r="N52" s="1403"/>
      <c r="O52" s="1403"/>
      <c r="P52" s="1403"/>
      <c r="Q52" s="1403"/>
      <c r="R52" s="1403"/>
      <c r="S52" s="1403"/>
      <c r="T52" s="1403"/>
      <c r="U52" s="1403"/>
      <c r="V52" s="1417" t="s">
        <v>75</v>
      </c>
      <c r="W52" s="1418"/>
      <c r="X52" s="1418"/>
      <c r="Y52" s="1418"/>
      <c r="Z52" s="1418"/>
      <c r="AA52" s="1418"/>
      <c r="AB52" s="1418"/>
      <c r="AC52" s="1418"/>
      <c r="AD52" s="1419"/>
      <c r="AE52" s="904" t="s">
        <v>76</v>
      </c>
      <c r="AF52" s="1418"/>
      <c r="AG52" s="1418"/>
      <c r="AH52" s="1418"/>
      <c r="AI52" s="1418"/>
      <c r="AJ52" s="1418"/>
      <c r="AK52" s="1418"/>
      <c r="AL52" s="1418"/>
      <c r="AM52" s="1420"/>
    </row>
    <row r="53" spans="2:44" ht="18" customHeight="1">
      <c r="B53" s="127"/>
      <c r="C53" s="1414"/>
      <c r="D53" s="1416"/>
      <c r="E53" s="1406"/>
      <c r="F53" s="1406"/>
      <c r="G53" s="1406"/>
      <c r="H53" s="1406"/>
      <c r="I53" s="1406"/>
      <c r="J53" s="1406"/>
      <c r="K53" s="1406"/>
      <c r="L53" s="1406"/>
      <c r="M53" s="1406"/>
      <c r="N53" s="1406"/>
      <c r="O53" s="1406"/>
      <c r="P53" s="1406"/>
      <c r="Q53" s="1406"/>
      <c r="R53" s="1406"/>
      <c r="S53" s="1406"/>
      <c r="T53" s="1406"/>
      <c r="U53" s="1406"/>
      <c r="V53" s="1421" t="str">
        <f>IF(AE49="加算Ⅲ新規事由あり",IF(OR(V48&gt;0,V51&gt;0),TEXT(V48,"#,##0円"),"残額なし"),IF(V48&gt;0,TEXT(V48,"#,##0円"),"残額なし"))</f>
        <v>残額なし</v>
      </c>
      <c r="W53" s="1422"/>
      <c r="X53" s="1422"/>
      <c r="Y53" s="1422"/>
      <c r="Z53" s="1422"/>
      <c r="AA53" s="1422"/>
      <c r="AB53" s="1422"/>
      <c r="AC53" s="1422"/>
      <c r="AD53" s="1423"/>
      <c r="AE53" s="1424"/>
      <c r="AF53" s="1425"/>
      <c r="AG53" s="1425"/>
      <c r="AH53" s="1425"/>
      <c r="AI53" s="1425"/>
      <c r="AJ53" s="1425"/>
      <c r="AK53" s="1425"/>
      <c r="AL53" s="1425"/>
      <c r="AM53" s="1426"/>
    </row>
    <row r="54" spans="2:44" ht="18" customHeight="1">
      <c r="B54" s="127"/>
      <c r="C54" s="896" t="s">
        <v>23</v>
      </c>
      <c r="D54" s="1402" t="s">
        <v>79</v>
      </c>
      <c r="E54" s="1189"/>
      <c r="F54" s="1189"/>
      <c r="G54" s="1189"/>
      <c r="H54" s="1189"/>
      <c r="I54" s="1189"/>
      <c r="J54" s="1189"/>
      <c r="K54" s="1189"/>
      <c r="L54" s="1189"/>
      <c r="M54" s="1189"/>
      <c r="N54" s="1189"/>
      <c r="O54" s="1189"/>
      <c r="P54" s="1189"/>
      <c r="Q54" s="1189"/>
      <c r="R54" s="1189"/>
      <c r="S54" s="1403"/>
      <c r="T54" s="1403"/>
      <c r="U54" s="1403"/>
      <c r="V54" s="393"/>
      <c r="W54" s="379" t="s">
        <v>78</v>
      </c>
      <c r="X54" s="379"/>
      <c r="Y54" s="380"/>
      <c r="Z54" s="380"/>
      <c r="AA54" s="380"/>
      <c r="AB54" s="379"/>
      <c r="AC54" s="379"/>
      <c r="AD54" s="379"/>
      <c r="AE54" s="379"/>
      <c r="AF54" s="379"/>
      <c r="AG54" s="379"/>
      <c r="AH54" s="379"/>
      <c r="AI54" s="379"/>
      <c r="AJ54" s="379"/>
      <c r="AK54" s="379"/>
      <c r="AL54" s="379"/>
      <c r="AM54" s="381"/>
    </row>
    <row r="55" spans="2:44" ht="18" customHeight="1">
      <c r="B55" s="127"/>
      <c r="C55" s="1133"/>
      <c r="D55" s="879"/>
      <c r="E55" s="1191"/>
      <c r="F55" s="1191"/>
      <c r="G55" s="1191"/>
      <c r="H55" s="1191"/>
      <c r="I55" s="1191"/>
      <c r="J55" s="1191"/>
      <c r="K55" s="1191"/>
      <c r="L55" s="1191"/>
      <c r="M55" s="1191"/>
      <c r="N55" s="1191"/>
      <c r="O55" s="1191"/>
      <c r="P55" s="1191"/>
      <c r="Q55" s="1191"/>
      <c r="R55" s="1191"/>
      <c r="S55" s="1404"/>
      <c r="T55" s="1404"/>
      <c r="U55" s="1404"/>
      <c r="V55" s="393"/>
      <c r="W55" s="378" t="s">
        <v>80</v>
      </c>
      <c r="X55" s="382"/>
      <c r="Y55" s="380"/>
      <c r="Z55" s="380"/>
      <c r="AA55" s="380"/>
      <c r="AB55" s="382"/>
      <c r="AC55" s="382"/>
      <c r="AD55" s="382"/>
      <c r="AE55" s="382"/>
      <c r="AF55" s="382"/>
      <c r="AG55" s="382"/>
      <c r="AH55" s="382"/>
      <c r="AI55" s="382"/>
      <c r="AJ55" s="382"/>
      <c r="AK55" s="382"/>
      <c r="AL55" s="382"/>
      <c r="AM55" s="383"/>
    </row>
    <row r="56" spans="2:44" ht="18" customHeight="1">
      <c r="B56" s="127"/>
      <c r="C56" s="1133"/>
      <c r="D56" s="879"/>
      <c r="E56" s="1191"/>
      <c r="F56" s="1191"/>
      <c r="G56" s="1191"/>
      <c r="H56" s="1191"/>
      <c r="I56" s="1191"/>
      <c r="J56" s="1191"/>
      <c r="K56" s="1191"/>
      <c r="L56" s="1191"/>
      <c r="M56" s="1191"/>
      <c r="N56" s="1191"/>
      <c r="O56" s="1191"/>
      <c r="P56" s="1191"/>
      <c r="Q56" s="1191"/>
      <c r="R56" s="1191"/>
      <c r="S56" s="1404"/>
      <c r="T56" s="1404"/>
      <c r="U56" s="1404"/>
      <c r="V56" s="393"/>
      <c r="W56" s="378" t="s">
        <v>81</v>
      </c>
      <c r="X56" s="378"/>
      <c r="Y56" s="380"/>
      <c r="Z56" s="380"/>
      <c r="AA56" s="380"/>
      <c r="AB56" s="378"/>
      <c r="AC56" s="378"/>
      <c r="AD56" s="378"/>
      <c r="AE56" s="378"/>
      <c r="AF56" s="378"/>
      <c r="AG56" s="378"/>
      <c r="AH56" s="378"/>
      <c r="AI56" s="378"/>
      <c r="AJ56" s="378"/>
      <c r="AK56" s="378"/>
      <c r="AL56" s="378"/>
      <c r="AM56" s="384"/>
    </row>
    <row r="57" spans="2:44" ht="18" customHeight="1">
      <c r="B57" s="127"/>
      <c r="C57" s="1176"/>
      <c r="D57" s="1405"/>
      <c r="E57" s="1193"/>
      <c r="F57" s="1193"/>
      <c r="G57" s="1193"/>
      <c r="H57" s="1193"/>
      <c r="I57" s="1193"/>
      <c r="J57" s="1193"/>
      <c r="K57" s="1193"/>
      <c r="L57" s="1193"/>
      <c r="M57" s="1193"/>
      <c r="N57" s="1193"/>
      <c r="O57" s="1193"/>
      <c r="P57" s="1193"/>
      <c r="Q57" s="1193"/>
      <c r="R57" s="1193"/>
      <c r="S57" s="1406"/>
      <c r="T57" s="1406"/>
      <c r="U57" s="1406"/>
      <c r="V57" s="393"/>
      <c r="W57" s="385" t="s">
        <v>82</v>
      </c>
      <c r="X57" s="386"/>
      <c r="Y57" s="387"/>
      <c r="Z57" s="387"/>
      <c r="AA57" s="387"/>
      <c r="AB57" s="386"/>
      <c r="AC57" s="386"/>
      <c r="AD57" s="386"/>
      <c r="AE57" s="386"/>
      <c r="AF57" s="386"/>
      <c r="AG57" s="386"/>
      <c r="AH57" s="386"/>
      <c r="AI57" s="386"/>
      <c r="AJ57" s="386"/>
      <c r="AK57" s="386"/>
      <c r="AL57" s="386"/>
      <c r="AM57" s="388"/>
    </row>
    <row r="58" spans="2:44" ht="18" customHeight="1">
      <c r="B58" s="127"/>
      <c r="C58" s="896" t="s">
        <v>14</v>
      </c>
      <c r="D58" s="929" t="s">
        <v>160</v>
      </c>
      <c r="E58" s="1184"/>
      <c r="F58" s="1184"/>
      <c r="G58" s="1184"/>
      <c r="H58" s="1184"/>
      <c r="I58" s="1184"/>
      <c r="J58" s="1184"/>
      <c r="K58" s="1184"/>
      <c r="L58" s="1184"/>
      <c r="M58" s="1184"/>
      <c r="N58" s="1184"/>
      <c r="O58" s="1184"/>
      <c r="P58" s="1184"/>
      <c r="Q58" s="1184"/>
      <c r="R58" s="1184"/>
      <c r="S58" s="1403"/>
      <c r="T58" s="1403"/>
      <c r="U58" s="1403"/>
      <c r="V58" s="1408"/>
      <c r="W58" s="1179"/>
      <c r="X58" s="1179"/>
      <c r="Y58" s="1179"/>
      <c r="Z58" s="1179"/>
      <c r="AA58" s="1179"/>
      <c r="AB58" s="1179"/>
      <c r="AC58" s="1179"/>
      <c r="AD58" s="1179"/>
      <c r="AE58" s="1179"/>
      <c r="AF58" s="1179"/>
      <c r="AG58" s="1179"/>
      <c r="AH58" s="1179"/>
      <c r="AI58" s="1179"/>
      <c r="AJ58" s="1179"/>
      <c r="AK58" s="1409"/>
      <c r="AL58" s="1409"/>
      <c r="AM58" s="1410"/>
    </row>
    <row r="59" spans="2:44" ht="18" customHeight="1">
      <c r="B59" s="127"/>
      <c r="C59" s="1133"/>
      <c r="D59" s="1134"/>
      <c r="E59" s="1135"/>
      <c r="F59" s="1135"/>
      <c r="G59" s="1135"/>
      <c r="H59" s="1135"/>
      <c r="I59" s="1135"/>
      <c r="J59" s="1135"/>
      <c r="K59" s="1135"/>
      <c r="L59" s="1135"/>
      <c r="M59" s="1135"/>
      <c r="N59" s="1135"/>
      <c r="O59" s="1135"/>
      <c r="P59" s="1135"/>
      <c r="Q59" s="1135"/>
      <c r="R59" s="1135"/>
      <c r="S59" s="1404"/>
      <c r="T59" s="1404"/>
      <c r="U59" s="1404"/>
      <c r="V59" s="1411"/>
      <c r="W59" s="1182"/>
      <c r="X59" s="1182"/>
      <c r="Y59" s="1182"/>
      <c r="Z59" s="1182"/>
      <c r="AA59" s="1182"/>
      <c r="AB59" s="1182"/>
      <c r="AC59" s="1182"/>
      <c r="AD59" s="1182"/>
      <c r="AE59" s="1182"/>
      <c r="AF59" s="1182"/>
      <c r="AG59" s="1182"/>
      <c r="AH59" s="1182"/>
      <c r="AI59" s="1182"/>
      <c r="AJ59" s="1182"/>
      <c r="AK59" s="1412"/>
      <c r="AL59" s="1412"/>
      <c r="AM59" s="1413"/>
    </row>
    <row r="60" spans="2:44" ht="18" customHeight="1" thickBot="1">
      <c r="B60" s="127"/>
      <c r="C60" s="1177"/>
      <c r="D60" s="1186"/>
      <c r="E60" s="1187"/>
      <c r="F60" s="1187"/>
      <c r="G60" s="1187"/>
      <c r="H60" s="1187"/>
      <c r="I60" s="1187"/>
      <c r="J60" s="1187"/>
      <c r="K60" s="1187"/>
      <c r="L60" s="1187"/>
      <c r="M60" s="1187"/>
      <c r="N60" s="1187"/>
      <c r="O60" s="1187"/>
      <c r="P60" s="1187"/>
      <c r="Q60" s="1187"/>
      <c r="R60" s="1187"/>
      <c r="S60" s="1407"/>
      <c r="T60" s="1407"/>
      <c r="U60" s="1407"/>
      <c r="V60" s="389"/>
      <c r="W60" s="390"/>
      <c r="X60" s="390"/>
      <c r="Y60" s="390"/>
      <c r="Z60" s="390"/>
      <c r="AA60" s="390"/>
      <c r="AB60" s="390"/>
      <c r="AC60" s="390"/>
      <c r="AD60" s="390"/>
      <c r="AE60" s="390"/>
      <c r="AF60" s="390"/>
      <c r="AG60" s="390"/>
      <c r="AH60" s="390"/>
      <c r="AI60" s="390"/>
      <c r="AJ60" s="390"/>
      <c r="AK60" s="391"/>
      <c r="AL60" s="391"/>
      <c r="AM60" s="392"/>
    </row>
    <row r="61" spans="2:44" ht="18" customHeight="1">
      <c r="B61" s="127"/>
      <c r="C61" s="127"/>
      <c r="D61" s="128"/>
      <c r="E61" s="128"/>
      <c r="F61" s="128"/>
      <c r="G61" s="128"/>
      <c r="H61" s="128"/>
      <c r="I61" s="128"/>
      <c r="J61" s="128"/>
      <c r="K61" s="128"/>
      <c r="L61" s="128"/>
      <c r="M61" s="128"/>
      <c r="N61" s="128"/>
      <c r="O61" s="128"/>
      <c r="P61" s="128"/>
      <c r="Q61" s="128"/>
      <c r="R61" s="128"/>
      <c r="S61" s="128"/>
      <c r="T61" s="128"/>
      <c r="U61" s="128"/>
      <c r="V61" s="129"/>
      <c r="W61" s="129"/>
      <c r="X61" s="129"/>
      <c r="Y61" s="129"/>
      <c r="Z61" s="129"/>
      <c r="AA61" s="129"/>
      <c r="AB61" s="129"/>
      <c r="AC61" s="129"/>
      <c r="AD61" s="129"/>
      <c r="AE61" s="129"/>
      <c r="AF61" s="129"/>
      <c r="AG61" s="129"/>
      <c r="AH61" s="129"/>
      <c r="AI61" s="129"/>
      <c r="AJ61" s="129"/>
      <c r="AK61" s="129"/>
      <c r="AL61" s="129"/>
      <c r="AM61" s="129"/>
    </row>
    <row r="62" spans="2:44" ht="18" customHeight="1">
      <c r="B62" s="127"/>
      <c r="C62" s="127" t="s">
        <v>170</v>
      </c>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row>
    <row r="63" spans="2:44" ht="18" customHeight="1">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row>
    <row r="64" spans="2:44" ht="18" customHeight="1">
      <c r="B64" s="127"/>
      <c r="C64" s="127"/>
      <c r="D64" s="127"/>
      <c r="E64" s="127"/>
      <c r="F64" s="127"/>
      <c r="G64" s="127"/>
      <c r="H64" s="127"/>
      <c r="I64" s="127"/>
      <c r="J64" s="127"/>
      <c r="K64" s="127"/>
      <c r="L64" s="127"/>
      <c r="M64" s="127"/>
      <c r="N64" s="127"/>
      <c r="O64" s="127"/>
      <c r="P64" s="127"/>
      <c r="Q64" s="127"/>
      <c r="R64" s="127"/>
      <c r="S64" s="127"/>
      <c r="T64" s="127"/>
      <c r="U64" s="127"/>
      <c r="V64" s="1401" t="str">
        <f>【様式６】実績報告書Ⅰ!Q61</f>
        <v>令和　　年　　月　　日</v>
      </c>
      <c r="W64" s="1401"/>
      <c r="X64" s="1401"/>
      <c r="Y64" s="1401"/>
      <c r="Z64" s="1401"/>
      <c r="AA64" s="1401"/>
      <c r="AB64" s="1401"/>
      <c r="AC64" s="1401"/>
      <c r="AD64" s="1401"/>
      <c r="AE64" s="394"/>
      <c r="AF64" s="394"/>
      <c r="AG64" s="394"/>
      <c r="AH64" s="394"/>
      <c r="AI64" s="394"/>
      <c r="AJ64" s="394"/>
      <c r="AK64" s="394"/>
      <c r="AL64" s="394"/>
      <c r="AM64" s="394"/>
    </row>
    <row r="65" spans="2:39" ht="18" customHeight="1">
      <c r="B65" s="127"/>
      <c r="C65" s="127"/>
      <c r="D65" s="127"/>
      <c r="E65" s="127"/>
      <c r="F65" s="127"/>
      <c r="G65" s="127"/>
      <c r="H65" s="127"/>
      <c r="I65" s="127"/>
      <c r="J65" s="127"/>
      <c r="K65" s="127"/>
      <c r="L65" s="127"/>
      <c r="M65" s="127"/>
      <c r="N65" s="127"/>
      <c r="O65" s="127"/>
      <c r="P65" s="127"/>
      <c r="Q65" s="127"/>
      <c r="R65" s="127"/>
      <c r="S65" s="127"/>
      <c r="T65" s="127"/>
      <c r="U65" s="127"/>
      <c r="V65" s="394"/>
      <c r="W65" s="394"/>
      <c r="X65" s="1391" t="s">
        <v>10</v>
      </c>
      <c r="Y65" s="1391"/>
      <c r="Z65" s="1391"/>
      <c r="AA65" s="1391"/>
      <c r="AB65" s="1391"/>
      <c r="AC65" s="1391"/>
      <c r="AD65" s="1392">
        <f>事業者入力!D27</f>
        <v>0</v>
      </c>
      <c r="AE65" s="1392"/>
      <c r="AF65" s="1392"/>
      <c r="AG65" s="1392"/>
      <c r="AH65" s="1392"/>
      <c r="AI65" s="1392"/>
      <c r="AJ65" s="1392"/>
      <c r="AK65" s="1392"/>
      <c r="AL65" s="1392"/>
      <c r="AM65" s="1392"/>
    </row>
    <row r="66" spans="2:39" ht="18" customHeight="1">
      <c r="B66" s="127"/>
      <c r="C66" s="127"/>
      <c r="D66" s="127"/>
      <c r="E66" s="127"/>
      <c r="F66" s="127"/>
      <c r="G66" s="127"/>
      <c r="H66" s="127"/>
      <c r="I66" s="127"/>
      <c r="J66" s="127"/>
      <c r="K66" s="127"/>
      <c r="L66" s="127"/>
      <c r="M66" s="127"/>
      <c r="N66" s="127"/>
      <c r="O66" s="127"/>
      <c r="P66" s="127"/>
      <c r="Q66" s="127"/>
      <c r="R66" s="127"/>
      <c r="S66" s="127"/>
      <c r="T66" s="127"/>
      <c r="U66" s="127"/>
      <c r="V66" s="394"/>
      <c r="W66" s="394"/>
      <c r="X66" s="1393" t="s">
        <v>11</v>
      </c>
      <c r="Y66" s="1393"/>
      <c r="Z66" s="1393"/>
      <c r="AA66" s="1393"/>
      <c r="AB66" s="1393"/>
      <c r="AC66" s="1393"/>
      <c r="AD66" s="1394">
        <f>事業者入力!D29</f>
        <v>0</v>
      </c>
      <c r="AE66" s="1394"/>
      <c r="AF66" s="1394"/>
      <c r="AG66" s="1394"/>
      <c r="AH66" s="1394"/>
      <c r="AI66" s="1394"/>
      <c r="AJ66" s="1394"/>
      <c r="AK66" s="1394"/>
      <c r="AL66" s="1394"/>
      <c r="AM66" s="1394"/>
    </row>
  </sheetData>
  <sheetProtection insertRows="0"/>
  <mergeCells count="86">
    <mergeCell ref="B2:AM2"/>
    <mergeCell ref="C11:C12"/>
    <mergeCell ref="D11:U11"/>
    <mergeCell ref="V11:AL11"/>
    <mergeCell ref="F12:U12"/>
    <mergeCell ref="V12:AL12"/>
    <mergeCell ref="G35:U35"/>
    <mergeCell ref="V35:AL35"/>
    <mergeCell ref="AK3:AL3"/>
    <mergeCell ref="T4:Z4"/>
    <mergeCell ref="AA4:AM4"/>
    <mergeCell ref="T5:Z5"/>
    <mergeCell ref="AA5:AM5"/>
    <mergeCell ref="T6:Z6"/>
    <mergeCell ref="AA6:AM6"/>
    <mergeCell ref="T7:Z7"/>
    <mergeCell ref="D10:U10"/>
    <mergeCell ref="V10:AL10"/>
    <mergeCell ref="D15:K15"/>
    <mergeCell ref="W15:AM15"/>
    <mergeCell ref="D16:Q18"/>
    <mergeCell ref="W16:AM16"/>
    <mergeCell ref="C13:C14"/>
    <mergeCell ref="D13:U14"/>
    <mergeCell ref="V13:AD13"/>
    <mergeCell ref="AE13:AM13"/>
    <mergeCell ref="V14:AD14"/>
    <mergeCell ref="AE14:AM14"/>
    <mergeCell ref="W17:AM17"/>
    <mergeCell ref="W18:AM18"/>
    <mergeCell ref="F30:U30"/>
    <mergeCell ref="V30:AL30"/>
    <mergeCell ref="F31:U31"/>
    <mergeCell ref="V31:AL31"/>
    <mergeCell ref="D19:Q19"/>
    <mergeCell ref="V19:AM19"/>
    <mergeCell ref="D28:U28"/>
    <mergeCell ref="V28:AL28"/>
    <mergeCell ref="D22:U22"/>
    <mergeCell ref="D25:AM25"/>
    <mergeCell ref="C52:C53"/>
    <mergeCell ref="D52:U53"/>
    <mergeCell ref="V52:AD52"/>
    <mergeCell ref="AE52:AM52"/>
    <mergeCell ref="V53:AD53"/>
    <mergeCell ref="AE53:AM53"/>
    <mergeCell ref="C54:C57"/>
    <mergeCell ref="D54:U57"/>
    <mergeCell ref="C58:C60"/>
    <mergeCell ref="D58:U60"/>
    <mergeCell ref="V58:AM59"/>
    <mergeCell ref="X65:AC65"/>
    <mergeCell ref="AD65:AM65"/>
    <mergeCell ref="X66:AC66"/>
    <mergeCell ref="AD66:AM66"/>
    <mergeCell ref="V22:AL22"/>
    <mergeCell ref="V23:AL23"/>
    <mergeCell ref="V24:AM24"/>
    <mergeCell ref="V36:AL36"/>
    <mergeCell ref="V32:AL32"/>
    <mergeCell ref="V33:AL33"/>
    <mergeCell ref="V34:AL34"/>
    <mergeCell ref="V50:AL50"/>
    <mergeCell ref="V29:AL29"/>
    <mergeCell ref="V64:AD64"/>
    <mergeCell ref="H42:P42"/>
    <mergeCell ref="V42:AL42"/>
    <mergeCell ref="D43:AM43"/>
    <mergeCell ref="F23:U23"/>
    <mergeCell ref="D39:P39"/>
    <mergeCell ref="V39:AL39"/>
    <mergeCell ref="H40:P40"/>
    <mergeCell ref="V40:AL40"/>
    <mergeCell ref="D41:P41"/>
    <mergeCell ref="V41:AL41"/>
    <mergeCell ref="D24:P24"/>
    <mergeCell ref="E36:U36"/>
    <mergeCell ref="F32:U32"/>
    <mergeCell ref="F33:U33"/>
    <mergeCell ref="G34:U34"/>
    <mergeCell ref="E29:U29"/>
    <mergeCell ref="D48:U48"/>
    <mergeCell ref="V48:AL48"/>
    <mergeCell ref="D49:U50"/>
    <mergeCell ref="V49:AD49"/>
    <mergeCell ref="AE49:AM49"/>
  </mergeCells>
  <phoneticPr fontId="4"/>
  <conditionalFormatting sqref="V25 AA22:AA24">
    <cfRule type="containsBlanks" dxfId="5" priority="3">
      <formula>LEN(TRIM(V22))=0</formula>
    </cfRule>
  </conditionalFormatting>
  <conditionalFormatting sqref="T4:AM7">
    <cfRule type="containsBlanks" dxfId="4" priority="2">
      <formula>LEN(TRIM(T4))=0</formula>
    </cfRule>
  </conditionalFormatting>
  <dataValidations count="2">
    <dataValidation type="list" allowBlank="1" showInputMessage="1" showErrorMessage="1" sqref="V54:V57 V15:V18" xr:uid="{00000000-0002-0000-1600-000000000000}">
      <formula1>$AS$1:$AS$2</formula1>
    </dataValidation>
    <dataValidation type="list" allowBlank="1" showInputMessage="1" showErrorMessage="1" sqref="AE49:AM49" xr:uid="{60DB5E52-A492-497B-AE9E-5C833EC1479C}">
      <formula1>$AR$48:$AR$49</formula1>
    </dataValidation>
  </dataValidations>
  <pageMargins left="0.70866141732283472" right="0.70866141732283472" top="0.74803149606299213" bottom="0.74803149606299213" header="0.31496062992125984" footer="0.31496062992125984"/>
  <pageSetup paperSize="9" scale="36" orientation="landscape" r:id="rId1"/>
  <rowBreaks count="1" manualBreakCount="1">
    <brk id="46" max="3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39997558519241921"/>
    <pageSetUpPr fitToPage="1"/>
  </sheetPr>
  <dimension ref="A1:Y49"/>
  <sheetViews>
    <sheetView showGridLines="0" view="pageBreakPreview" zoomScale="55" zoomScaleNormal="100" zoomScaleSheetLayoutView="55" workbookViewId="0">
      <pane ySplit="8" topLeftCell="A9" activePane="bottomLeft" state="frozen"/>
      <selection pane="bottomLeft" activeCell="F24" sqref="F24"/>
    </sheetView>
  </sheetViews>
  <sheetFormatPr defaultColWidth="9.109375" defaultRowHeight="12"/>
  <cols>
    <col min="1" max="1" width="5.77734375" style="113" customWidth="1"/>
    <col min="2" max="3" width="4.6640625" style="113" customWidth="1"/>
    <col min="4" max="4" width="15" style="113" customWidth="1"/>
    <col min="5" max="5" width="7.109375" style="113" customWidth="1"/>
    <col min="6" max="6" width="16" style="113" customWidth="1"/>
    <col min="7" max="7" width="7.77734375" style="113" customWidth="1"/>
    <col min="8" max="8" width="14" style="113" customWidth="1"/>
    <col min="9" max="9" width="13.33203125" style="113" customWidth="1"/>
    <col min="10" max="10" width="14.21875" style="113" customWidth="1"/>
    <col min="11" max="11" width="13.33203125" style="113" customWidth="1"/>
    <col min="12" max="12" width="16.88671875" style="113" customWidth="1"/>
    <col min="13" max="14" width="15.77734375" style="113" customWidth="1"/>
    <col min="15" max="15" width="18.77734375" style="113" customWidth="1"/>
    <col min="16" max="16" width="14.77734375" style="113" customWidth="1"/>
    <col min="17" max="17" width="18.77734375" style="113" customWidth="1"/>
    <col min="18" max="20" width="15.77734375" style="113" customWidth="1"/>
    <col min="21" max="21" width="18.77734375" style="113" customWidth="1"/>
    <col min="22" max="24" width="15.77734375" style="113" customWidth="1"/>
    <col min="25" max="25" width="2.44140625" style="113" customWidth="1"/>
    <col min="26" max="16384" width="9.109375" style="113"/>
  </cols>
  <sheetData>
    <row r="1" spans="1:25" ht="33.6" customHeight="1" thickBot="1">
      <c r="A1" s="111" t="s">
        <v>199</v>
      </c>
      <c r="B1" s="112"/>
      <c r="C1" s="112"/>
      <c r="D1" s="112"/>
      <c r="E1" s="112"/>
      <c r="F1" s="112"/>
      <c r="G1" s="112"/>
      <c r="H1" s="112"/>
      <c r="I1" s="112"/>
      <c r="J1" s="112"/>
      <c r="K1" s="112"/>
      <c r="L1" s="112"/>
      <c r="M1" s="112"/>
      <c r="N1" s="112"/>
      <c r="O1" s="112"/>
      <c r="P1" s="112"/>
    </row>
    <row r="2" spans="1:25" ht="33.6" customHeight="1" thickBot="1">
      <c r="A2" s="114"/>
      <c r="B2" s="112"/>
      <c r="C2" s="112"/>
      <c r="D2" s="112"/>
      <c r="E2" s="112"/>
      <c r="F2" s="112"/>
      <c r="G2" s="112"/>
      <c r="H2" s="112"/>
      <c r="I2" s="112"/>
      <c r="J2" s="112"/>
      <c r="K2" s="1494" t="s">
        <v>25</v>
      </c>
      <c r="L2" s="1495"/>
      <c r="M2" s="1496">
        <f>【様式10】実績報告書!AA5</f>
        <v>0</v>
      </c>
      <c r="N2" s="1497"/>
      <c r="O2" s="1497"/>
      <c r="P2" s="1498"/>
    </row>
    <row r="3" spans="1:25" ht="26.25" customHeight="1">
      <c r="A3" s="115" t="s">
        <v>171</v>
      </c>
      <c r="B3" s="116"/>
      <c r="C3" s="116"/>
      <c r="D3" s="116"/>
      <c r="E3" s="116"/>
      <c r="F3" s="116"/>
      <c r="G3" s="116"/>
      <c r="H3" s="116"/>
      <c r="I3" s="112"/>
      <c r="J3" s="112"/>
      <c r="K3" s="112"/>
      <c r="L3" s="112"/>
      <c r="M3" s="112"/>
      <c r="N3" s="117"/>
      <c r="O3" s="117"/>
      <c r="P3" s="117"/>
      <c r="Q3" s="118"/>
      <c r="R3" s="118"/>
      <c r="S3" s="118"/>
      <c r="T3" s="118"/>
      <c r="U3" s="118"/>
      <c r="V3" s="118"/>
      <c r="W3" s="118"/>
      <c r="X3" s="118"/>
      <c r="Y3" s="118"/>
    </row>
    <row r="4" spans="1:25" ht="12" customHeight="1" thickBot="1">
      <c r="A4" s="119"/>
      <c r="B4" s="119"/>
      <c r="C4" s="119"/>
      <c r="D4" s="119"/>
      <c r="E4" s="119"/>
      <c r="F4" s="119"/>
      <c r="G4" s="119"/>
      <c r="H4" s="119"/>
      <c r="I4" s="119"/>
      <c r="J4" s="119"/>
      <c r="K4" s="119"/>
      <c r="L4" s="119"/>
      <c r="M4" s="119"/>
      <c r="N4" s="112"/>
      <c r="O4" s="112"/>
      <c r="P4" s="112"/>
      <c r="Q4" s="118"/>
      <c r="R4" s="118"/>
      <c r="S4" s="118"/>
      <c r="T4" s="118"/>
      <c r="U4" s="118"/>
      <c r="V4" s="118"/>
      <c r="W4" s="118"/>
      <c r="X4" s="118"/>
      <c r="Y4" s="118"/>
    </row>
    <row r="5" spans="1:25" ht="24.75" customHeight="1">
      <c r="A5" s="1499" t="s">
        <v>27</v>
      </c>
      <c r="B5" s="1502" t="s">
        <v>28</v>
      </c>
      <c r="C5" s="1503"/>
      <c r="D5" s="1504"/>
      <c r="E5" s="1511" t="s">
        <v>5</v>
      </c>
      <c r="F5" s="1511" t="s">
        <v>172</v>
      </c>
      <c r="G5" s="1502" t="s">
        <v>173</v>
      </c>
      <c r="H5" s="1511" t="s">
        <v>661</v>
      </c>
      <c r="I5" s="1528" t="s">
        <v>200</v>
      </c>
      <c r="J5" s="1529"/>
      <c r="K5" s="1529"/>
      <c r="L5" s="1516" t="s">
        <v>174</v>
      </c>
      <c r="M5" s="1519" t="s">
        <v>201</v>
      </c>
      <c r="N5" s="1522" t="s">
        <v>36</v>
      </c>
      <c r="O5" s="1522"/>
      <c r="P5" s="1523"/>
      <c r="Q5" s="118"/>
      <c r="R5" s="118"/>
      <c r="S5" s="118"/>
      <c r="T5" s="118"/>
      <c r="U5" s="118"/>
      <c r="V5" s="118"/>
      <c r="W5" s="118"/>
      <c r="X5" s="118"/>
      <c r="Y5" s="118"/>
    </row>
    <row r="6" spans="1:25" ht="30.75" customHeight="1">
      <c r="A6" s="1500"/>
      <c r="B6" s="1505"/>
      <c r="C6" s="1506"/>
      <c r="D6" s="1507"/>
      <c r="E6" s="1512"/>
      <c r="F6" s="1512"/>
      <c r="G6" s="1514"/>
      <c r="H6" s="1533"/>
      <c r="I6" s="647"/>
      <c r="J6" s="1530" t="s">
        <v>175</v>
      </c>
      <c r="K6" s="1532" t="s">
        <v>176</v>
      </c>
      <c r="L6" s="1517"/>
      <c r="M6" s="1520"/>
      <c r="N6" s="1524"/>
      <c r="O6" s="1524"/>
      <c r="P6" s="1525"/>
      <c r="Q6" s="120"/>
      <c r="R6" s="120"/>
      <c r="S6" s="120"/>
      <c r="T6" s="120"/>
      <c r="U6" s="120"/>
      <c r="V6" s="120"/>
      <c r="W6" s="120"/>
      <c r="X6" s="120"/>
      <c r="Y6" s="120"/>
    </row>
    <row r="7" spans="1:25" ht="30.75" customHeight="1" thickBot="1">
      <c r="A7" s="1501"/>
      <c r="B7" s="1508"/>
      <c r="C7" s="1509"/>
      <c r="D7" s="1510"/>
      <c r="E7" s="1513"/>
      <c r="F7" s="1513"/>
      <c r="G7" s="1515"/>
      <c r="H7" s="1534"/>
      <c r="I7" s="648"/>
      <c r="J7" s="1531"/>
      <c r="K7" s="1531"/>
      <c r="L7" s="1518"/>
      <c r="M7" s="1521"/>
      <c r="N7" s="1526"/>
      <c r="O7" s="1526"/>
      <c r="P7" s="1527"/>
    </row>
    <row r="8" spans="1:25" ht="16.2">
      <c r="A8" s="656" t="s">
        <v>286</v>
      </c>
      <c r="B8" s="1552" t="s">
        <v>287</v>
      </c>
      <c r="C8" s="1552"/>
      <c r="D8" s="1552"/>
      <c r="E8" s="657" t="s">
        <v>129</v>
      </c>
      <c r="F8" s="657" t="s">
        <v>289</v>
      </c>
      <c r="G8" s="658">
        <v>1</v>
      </c>
      <c r="H8" s="659" t="s">
        <v>662</v>
      </c>
      <c r="I8" s="660">
        <f>SUM(J8:K8)</f>
        <v>108000</v>
      </c>
      <c r="J8" s="666">
        <v>108000</v>
      </c>
      <c r="K8" s="661"/>
      <c r="L8" s="1541"/>
      <c r="M8" s="655">
        <f>I8/12/G8</f>
        <v>9000</v>
      </c>
      <c r="N8" s="1544"/>
      <c r="O8" s="1544"/>
      <c r="P8" s="1545"/>
    </row>
    <row r="9" spans="1:25" ht="16.2">
      <c r="A9" s="399">
        <v>1</v>
      </c>
      <c r="B9" s="1549"/>
      <c r="C9" s="1550"/>
      <c r="D9" s="1551"/>
      <c r="E9" s="400"/>
      <c r="F9" s="400"/>
      <c r="G9" s="401"/>
      <c r="H9" s="653"/>
      <c r="I9" s="649">
        <f t="shared" ref="I9:I37" si="0">SUM(J9:K9)</f>
        <v>0</v>
      </c>
      <c r="J9" s="664"/>
      <c r="K9" s="405"/>
      <c r="L9" s="1542"/>
      <c r="M9" s="406" t="e">
        <f t="shared" ref="M9:M37" si="1">I9/12/G9</f>
        <v>#DIV/0!</v>
      </c>
      <c r="N9" s="1546"/>
      <c r="O9" s="1546"/>
      <c r="P9" s="1547"/>
    </row>
    <row r="10" spans="1:25" ht="16.2">
      <c r="A10" s="402">
        <f t="shared" ref="A10:A36" si="2">A9+1</f>
        <v>2</v>
      </c>
      <c r="B10" s="1549"/>
      <c r="C10" s="1550"/>
      <c r="D10" s="1551"/>
      <c r="E10" s="400"/>
      <c r="F10" s="403"/>
      <c r="G10" s="404"/>
      <c r="H10" s="653"/>
      <c r="I10" s="650">
        <f t="shared" si="0"/>
        <v>0</v>
      </c>
      <c r="J10" s="664"/>
      <c r="K10" s="405"/>
      <c r="L10" s="1542"/>
      <c r="M10" s="406" t="e">
        <f>I10/12/G10</f>
        <v>#DIV/0!</v>
      </c>
      <c r="N10" s="1548"/>
      <c r="O10" s="1536"/>
      <c r="P10" s="1537"/>
    </row>
    <row r="11" spans="1:25" ht="16.2">
      <c r="A11" s="402">
        <f t="shared" si="2"/>
        <v>3</v>
      </c>
      <c r="B11" s="1549"/>
      <c r="C11" s="1550"/>
      <c r="D11" s="1551"/>
      <c r="E11" s="400"/>
      <c r="F11" s="403"/>
      <c r="G11" s="404"/>
      <c r="H11" s="653"/>
      <c r="I11" s="650">
        <f t="shared" si="0"/>
        <v>0</v>
      </c>
      <c r="J11" s="664"/>
      <c r="K11" s="405"/>
      <c r="L11" s="1542"/>
      <c r="M11" s="406" t="e">
        <f t="shared" si="1"/>
        <v>#DIV/0!</v>
      </c>
      <c r="N11" s="1536"/>
      <c r="O11" s="1536"/>
      <c r="P11" s="1537"/>
    </row>
    <row r="12" spans="1:25" ht="16.2">
      <c r="A12" s="402">
        <f t="shared" si="2"/>
        <v>4</v>
      </c>
      <c r="B12" s="1549"/>
      <c r="C12" s="1550"/>
      <c r="D12" s="1551"/>
      <c r="E12" s="400"/>
      <c r="F12" s="403"/>
      <c r="G12" s="404"/>
      <c r="H12" s="653"/>
      <c r="I12" s="650">
        <f t="shared" si="0"/>
        <v>0</v>
      </c>
      <c r="J12" s="664"/>
      <c r="K12" s="405"/>
      <c r="L12" s="1542"/>
      <c r="M12" s="406" t="e">
        <f>I12/12/G12</f>
        <v>#DIV/0!</v>
      </c>
      <c r="N12" s="1546"/>
      <c r="O12" s="1546"/>
      <c r="P12" s="1547"/>
    </row>
    <row r="13" spans="1:25" ht="16.2">
      <c r="A13" s="402">
        <f t="shared" si="2"/>
        <v>5</v>
      </c>
      <c r="B13" s="1549"/>
      <c r="C13" s="1550"/>
      <c r="D13" s="1551"/>
      <c r="E13" s="400"/>
      <c r="F13" s="400"/>
      <c r="G13" s="401"/>
      <c r="H13" s="653"/>
      <c r="I13" s="650">
        <f t="shared" si="0"/>
        <v>0</v>
      </c>
      <c r="J13" s="664"/>
      <c r="K13" s="405"/>
      <c r="L13" s="1542"/>
      <c r="M13" s="406" t="e">
        <f t="shared" si="1"/>
        <v>#DIV/0!</v>
      </c>
      <c r="N13" s="1536"/>
      <c r="O13" s="1536"/>
      <c r="P13" s="1537"/>
    </row>
    <row r="14" spans="1:25" ht="16.2">
      <c r="A14" s="402">
        <f t="shared" si="2"/>
        <v>6</v>
      </c>
      <c r="B14" s="1549"/>
      <c r="C14" s="1550"/>
      <c r="D14" s="1551"/>
      <c r="E14" s="400"/>
      <c r="F14" s="403"/>
      <c r="G14" s="404"/>
      <c r="H14" s="653"/>
      <c r="I14" s="650">
        <f t="shared" si="0"/>
        <v>0</v>
      </c>
      <c r="J14" s="664"/>
      <c r="K14" s="405"/>
      <c r="L14" s="1542"/>
      <c r="M14" s="406" t="e">
        <f t="shared" si="1"/>
        <v>#DIV/0!</v>
      </c>
      <c r="N14" s="1536"/>
      <c r="O14" s="1536"/>
      <c r="P14" s="1537"/>
    </row>
    <row r="15" spans="1:25" ht="16.2">
      <c r="A15" s="402">
        <f t="shared" si="2"/>
        <v>7</v>
      </c>
      <c r="B15" s="1535"/>
      <c r="C15" s="1535"/>
      <c r="D15" s="1535"/>
      <c r="E15" s="400"/>
      <c r="F15" s="403"/>
      <c r="G15" s="404"/>
      <c r="H15" s="653"/>
      <c r="I15" s="650">
        <f t="shared" si="0"/>
        <v>0</v>
      </c>
      <c r="J15" s="664"/>
      <c r="K15" s="405"/>
      <c r="L15" s="1542"/>
      <c r="M15" s="406" t="e">
        <f>I15/12/G15</f>
        <v>#DIV/0!</v>
      </c>
      <c r="N15" s="1536"/>
      <c r="O15" s="1536"/>
      <c r="P15" s="1537"/>
    </row>
    <row r="16" spans="1:25" ht="16.2">
      <c r="A16" s="402">
        <f t="shared" si="2"/>
        <v>8</v>
      </c>
      <c r="B16" s="1535"/>
      <c r="C16" s="1535"/>
      <c r="D16" s="1535"/>
      <c r="E16" s="400"/>
      <c r="F16" s="403"/>
      <c r="G16" s="404"/>
      <c r="H16" s="653"/>
      <c r="I16" s="650">
        <f t="shared" si="0"/>
        <v>0</v>
      </c>
      <c r="J16" s="664"/>
      <c r="K16" s="405"/>
      <c r="L16" s="1542"/>
      <c r="M16" s="406" t="e">
        <f t="shared" si="1"/>
        <v>#DIV/0!</v>
      </c>
      <c r="N16" s="1536"/>
      <c r="O16" s="1536"/>
      <c r="P16" s="1537"/>
    </row>
    <row r="17" spans="1:16" ht="16.2">
      <c r="A17" s="402">
        <f t="shared" si="2"/>
        <v>9</v>
      </c>
      <c r="B17" s="1535"/>
      <c r="C17" s="1535"/>
      <c r="D17" s="1535"/>
      <c r="E17" s="400"/>
      <c r="F17" s="403"/>
      <c r="G17" s="404"/>
      <c r="H17" s="653"/>
      <c r="I17" s="650">
        <f t="shared" si="0"/>
        <v>0</v>
      </c>
      <c r="J17" s="664"/>
      <c r="K17" s="405"/>
      <c r="L17" s="1542"/>
      <c r="M17" s="406" t="e">
        <f t="shared" si="1"/>
        <v>#DIV/0!</v>
      </c>
      <c r="N17" s="1536"/>
      <c r="O17" s="1536"/>
      <c r="P17" s="1537"/>
    </row>
    <row r="18" spans="1:16" ht="16.2">
      <c r="A18" s="402">
        <f t="shared" si="2"/>
        <v>10</v>
      </c>
      <c r="B18" s="1535"/>
      <c r="C18" s="1535"/>
      <c r="D18" s="1535"/>
      <c r="E18" s="400"/>
      <c r="F18" s="403"/>
      <c r="G18" s="404"/>
      <c r="H18" s="653"/>
      <c r="I18" s="650">
        <f t="shared" si="0"/>
        <v>0</v>
      </c>
      <c r="J18" s="664"/>
      <c r="K18" s="405"/>
      <c r="L18" s="1542"/>
      <c r="M18" s="406" t="e">
        <f t="shared" si="1"/>
        <v>#DIV/0!</v>
      </c>
      <c r="N18" s="1536"/>
      <c r="O18" s="1536"/>
      <c r="P18" s="1537"/>
    </row>
    <row r="19" spans="1:16" ht="16.2">
      <c r="A19" s="402">
        <f t="shared" si="2"/>
        <v>11</v>
      </c>
      <c r="B19" s="1535"/>
      <c r="C19" s="1535"/>
      <c r="D19" s="1535"/>
      <c r="E19" s="400"/>
      <c r="F19" s="403"/>
      <c r="G19" s="404"/>
      <c r="H19" s="653"/>
      <c r="I19" s="650">
        <f t="shared" si="0"/>
        <v>0</v>
      </c>
      <c r="J19" s="664"/>
      <c r="K19" s="405"/>
      <c r="L19" s="1542"/>
      <c r="M19" s="406" t="e">
        <f t="shared" si="1"/>
        <v>#DIV/0!</v>
      </c>
      <c r="N19" s="1536"/>
      <c r="O19" s="1536"/>
      <c r="P19" s="1537"/>
    </row>
    <row r="20" spans="1:16" ht="16.2">
      <c r="A20" s="402">
        <f t="shared" si="2"/>
        <v>12</v>
      </c>
      <c r="B20" s="1535"/>
      <c r="C20" s="1535"/>
      <c r="D20" s="1535"/>
      <c r="E20" s="400"/>
      <c r="F20" s="403"/>
      <c r="G20" s="404"/>
      <c r="H20" s="653"/>
      <c r="I20" s="650">
        <f t="shared" si="0"/>
        <v>0</v>
      </c>
      <c r="J20" s="664"/>
      <c r="K20" s="405"/>
      <c r="L20" s="1542"/>
      <c r="M20" s="406" t="e">
        <f t="shared" si="1"/>
        <v>#DIV/0!</v>
      </c>
      <c r="N20" s="1536"/>
      <c r="O20" s="1536"/>
      <c r="P20" s="1537"/>
    </row>
    <row r="21" spans="1:16" ht="16.2">
      <c r="A21" s="402">
        <f t="shared" si="2"/>
        <v>13</v>
      </c>
      <c r="B21" s="1535"/>
      <c r="C21" s="1535"/>
      <c r="D21" s="1535"/>
      <c r="E21" s="400"/>
      <c r="F21" s="403"/>
      <c r="G21" s="404"/>
      <c r="H21" s="653"/>
      <c r="I21" s="650">
        <f t="shared" si="0"/>
        <v>0</v>
      </c>
      <c r="J21" s="664"/>
      <c r="K21" s="405"/>
      <c r="L21" s="1542"/>
      <c r="M21" s="406" t="e">
        <f t="shared" si="1"/>
        <v>#DIV/0!</v>
      </c>
      <c r="N21" s="1536"/>
      <c r="O21" s="1536"/>
      <c r="P21" s="1537"/>
    </row>
    <row r="22" spans="1:16" ht="16.2">
      <c r="A22" s="402">
        <f t="shared" si="2"/>
        <v>14</v>
      </c>
      <c r="B22" s="1535"/>
      <c r="C22" s="1535"/>
      <c r="D22" s="1535"/>
      <c r="E22" s="400"/>
      <c r="F22" s="403"/>
      <c r="G22" s="404"/>
      <c r="H22" s="653"/>
      <c r="I22" s="650">
        <f t="shared" si="0"/>
        <v>0</v>
      </c>
      <c r="J22" s="664"/>
      <c r="K22" s="405"/>
      <c r="L22" s="1542"/>
      <c r="M22" s="406" t="e">
        <f t="shared" si="1"/>
        <v>#DIV/0!</v>
      </c>
      <c r="N22" s="1536"/>
      <c r="O22" s="1536"/>
      <c r="P22" s="1537"/>
    </row>
    <row r="23" spans="1:16" ht="16.2">
      <c r="A23" s="402">
        <f t="shared" si="2"/>
        <v>15</v>
      </c>
      <c r="B23" s="1535"/>
      <c r="C23" s="1535"/>
      <c r="D23" s="1535"/>
      <c r="E23" s="400"/>
      <c r="F23" s="403"/>
      <c r="G23" s="404"/>
      <c r="H23" s="653"/>
      <c r="I23" s="650">
        <f t="shared" si="0"/>
        <v>0</v>
      </c>
      <c r="J23" s="664"/>
      <c r="K23" s="405"/>
      <c r="L23" s="1542"/>
      <c r="M23" s="406" t="e">
        <f t="shared" si="1"/>
        <v>#DIV/0!</v>
      </c>
      <c r="N23" s="1536"/>
      <c r="O23" s="1536"/>
      <c r="P23" s="1537"/>
    </row>
    <row r="24" spans="1:16" ht="16.2">
      <c r="A24" s="402">
        <f t="shared" si="2"/>
        <v>16</v>
      </c>
      <c r="B24" s="1535"/>
      <c r="C24" s="1535"/>
      <c r="D24" s="1535"/>
      <c r="E24" s="400"/>
      <c r="F24" s="403"/>
      <c r="G24" s="404"/>
      <c r="H24" s="653"/>
      <c r="I24" s="650">
        <f t="shared" si="0"/>
        <v>0</v>
      </c>
      <c r="J24" s="664"/>
      <c r="K24" s="405"/>
      <c r="L24" s="1542"/>
      <c r="M24" s="406" t="e">
        <f t="shared" si="1"/>
        <v>#DIV/0!</v>
      </c>
      <c r="N24" s="1536"/>
      <c r="O24" s="1536"/>
      <c r="P24" s="1537"/>
    </row>
    <row r="25" spans="1:16" ht="16.2">
      <c r="A25" s="402">
        <f t="shared" si="2"/>
        <v>17</v>
      </c>
      <c r="B25" s="1535"/>
      <c r="C25" s="1535"/>
      <c r="D25" s="1535"/>
      <c r="E25" s="400"/>
      <c r="F25" s="403"/>
      <c r="G25" s="404"/>
      <c r="H25" s="653"/>
      <c r="I25" s="650">
        <f t="shared" si="0"/>
        <v>0</v>
      </c>
      <c r="J25" s="664"/>
      <c r="K25" s="405"/>
      <c r="L25" s="1542"/>
      <c r="M25" s="406" t="e">
        <f t="shared" si="1"/>
        <v>#DIV/0!</v>
      </c>
      <c r="N25" s="1536"/>
      <c r="O25" s="1536"/>
      <c r="P25" s="1537"/>
    </row>
    <row r="26" spans="1:16" ht="16.2">
      <c r="A26" s="402">
        <f t="shared" si="2"/>
        <v>18</v>
      </c>
      <c r="B26" s="1535"/>
      <c r="C26" s="1535"/>
      <c r="D26" s="1535"/>
      <c r="E26" s="400"/>
      <c r="F26" s="403"/>
      <c r="G26" s="404"/>
      <c r="H26" s="653"/>
      <c r="I26" s="650">
        <f t="shared" si="0"/>
        <v>0</v>
      </c>
      <c r="J26" s="664"/>
      <c r="K26" s="405"/>
      <c r="L26" s="1542"/>
      <c r="M26" s="406" t="e">
        <f t="shared" si="1"/>
        <v>#DIV/0!</v>
      </c>
      <c r="N26" s="1536"/>
      <c r="O26" s="1536"/>
      <c r="P26" s="1537"/>
    </row>
    <row r="27" spans="1:16" ht="16.2">
      <c r="A27" s="402">
        <f t="shared" si="2"/>
        <v>19</v>
      </c>
      <c r="B27" s="1535"/>
      <c r="C27" s="1535"/>
      <c r="D27" s="1535"/>
      <c r="E27" s="400"/>
      <c r="F27" s="403"/>
      <c r="G27" s="404"/>
      <c r="H27" s="653"/>
      <c r="I27" s="650">
        <f t="shared" si="0"/>
        <v>0</v>
      </c>
      <c r="J27" s="664"/>
      <c r="K27" s="405"/>
      <c r="L27" s="1542"/>
      <c r="M27" s="406" t="e">
        <f t="shared" si="1"/>
        <v>#DIV/0!</v>
      </c>
      <c r="N27" s="1536"/>
      <c r="O27" s="1536"/>
      <c r="P27" s="1537"/>
    </row>
    <row r="28" spans="1:16" ht="16.2">
      <c r="A28" s="402">
        <f t="shared" si="2"/>
        <v>20</v>
      </c>
      <c r="B28" s="1535"/>
      <c r="C28" s="1535"/>
      <c r="D28" s="1535"/>
      <c r="E28" s="400"/>
      <c r="F28" s="403"/>
      <c r="G28" s="404"/>
      <c r="H28" s="653"/>
      <c r="I28" s="650">
        <f t="shared" si="0"/>
        <v>0</v>
      </c>
      <c r="J28" s="664"/>
      <c r="K28" s="405"/>
      <c r="L28" s="1542"/>
      <c r="M28" s="406" t="e">
        <f t="shared" si="1"/>
        <v>#DIV/0!</v>
      </c>
      <c r="N28" s="1536"/>
      <c r="O28" s="1536"/>
      <c r="P28" s="1537"/>
    </row>
    <row r="29" spans="1:16" ht="16.2">
      <c r="A29" s="402">
        <f t="shared" si="2"/>
        <v>21</v>
      </c>
      <c r="B29" s="1535"/>
      <c r="C29" s="1535"/>
      <c r="D29" s="1535"/>
      <c r="E29" s="400"/>
      <c r="F29" s="403"/>
      <c r="G29" s="404"/>
      <c r="H29" s="653"/>
      <c r="I29" s="650">
        <f t="shared" si="0"/>
        <v>0</v>
      </c>
      <c r="J29" s="664"/>
      <c r="K29" s="405"/>
      <c r="L29" s="1542"/>
      <c r="M29" s="406" t="e">
        <f t="shared" si="1"/>
        <v>#DIV/0!</v>
      </c>
      <c r="N29" s="1536"/>
      <c r="O29" s="1536"/>
      <c r="P29" s="1537"/>
    </row>
    <row r="30" spans="1:16" ht="16.2">
      <c r="A30" s="402">
        <f t="shared" si="2"/>
        <v>22</v>
      </c>
      <c r="B30" s="1535"/>
      <c r="C30" s="1535"/>
      <c r="D30" s="1535"/>
      <c r="E30" s="400"/>
      <c r="F30" s="403"/>
      <c r="G30" s="404"/>
      <c r="H30" s="653"/>
      <c r="I30" s="650">
        <f t="shared" si="0"/>
        <v>0</v>
      </c>
      <c r="J30" s="664"/>
      <c r="K30" s="405"/>
      <c r="L30" s="1542"/>
      <c r="M30" s="406" t="e">
        <f>I30/12/G30</f>
        <v>#DIV/0!</v>
      </c>
      <c r="N30" s="1536"/>
      <c r="O30" s="1536"/>
      <c r="P30" s="1537"/>
    </row>
    <row r="31" spans="1:16" ht="16.2">
      <c r="A31" s="402">
        <f t="shared" si="2"/>
        <v>23</v>
      </c>
      <c r="B31" s="1535"/>
      <c r="C31" s="1535"/>
      <c r="D31" s="1535"/>
      <c r="E31" s="400"/>
      <c r="F31" s="403"/>
      <c r="G31" s="404"/>
      <c r="H31" s="653"/>
      <c r="I31" s="650">
        <f>SUM(J31:K31)</f>
        <v>0</v>
      </c>
      <c r="J31" s="664"/>
      <c r="K31" s="405"/>
      <c r="L31" s="1542"/>
      <c r="M31" s="406" t="e">
        <f t="shared" si="1"/>
        <v>#DIV/0!</v>
      </c>
      <c r="N31" s="1536"/>
      <c r="O31" s="1536"/>
      <c r="P31" s="1537"/>
    </row>
    <row r="32" spans="1:16" ht="16.2">
      <c r="A32" s="402">
        <f t="shared" si="2"/>
        <v>24</v>
      </c>
      <c r="B32" s="1535"/>
      <c r="C32" s="1535"/>
      <c r="D32" s="1535"/>
      <c r="E32" s="400"/>
      <c r="F32" s="403"/>
      <c r="G32" s="404"/>
      <c r="H32" s="653"/>
      <c r="I32" s="650">
        <f t="shared" si="0"/>
        <v>0</v>
      </c>
      <c r="J32" s="664"/>
      <c r="K32" s="405"/>
      <c r="L32" s="1542"/>
      <c r="M32" s="406" t="e">
        <f t="shared" si="1"/>
        <v>#DIV/0!</v>
      </c>
      <c r="N32" s="1536"/>
      <c r="O32" s="1536"/>
      <c r="P32" s="1537"/>
    </row>
    <row r="33" spans="1:16" ht="16.2">
      <c r="A33" s="402">
        <f t="shared" si="2"/>
        <v>25</v>
      </c>
      <c r="B33" s="1535"/>
      <c r="C33" s="1535"/>
      <c r="D33" s="1535"/>
      <c r="E33" s="400"/>
      <c r="F33" s="403"/>
      <c r="G33" s="404"/>
      <c r="H33" s="653"/>
      <c r="I33" s="650">
        <f>SUM(J33:K33)</f>
        <v>0</v>
      </c>
      <c r="J33" s="664"/>
      <c r="K33" s="405"/>
      <c r="L33" s="1542"/>
      <c r="M33" s="406" t="e">
        <f t="shared" si="1"/>
        <v>#DIV/0!</v>
      </c>
      <c r="N33" s="1536"/>
      <c r="O33" s="1536"/>
      <c r="P33" s="1537"/>
    </row>
    <row r="34" spans="1:16" ht="16.2">
      <c r="A34" s="402">
        <f t="shared" si="2"/>
        <v>26</v>
      </c>
      <c r="B34" s="1535"/>
      <c r="C34" s="1535"/>
      <c r="D34" s="1535"/>
      <c r="E34" s="400"/>
      <c r="F34" s="403"/>
      <c r="G34" s="404"/>
      <c r="H34" s="653"/>
      <c r="I34" s="650">
        <f>SUM(J34:K34)</f>
        <v>0</v>
      </c>
      <c r="J34" s="664"/>
      <c r="K34" s="405"/>
      <c r="L34" s="1542"/>
      <c r="M34" s="406" t="e">
        <f t="shared" si="1"/>
        <v>#DIV/0!</v>
      </c>
      <c r="N34" s="1536"/>
      <c r="O34" s="1536"/>
      <c r="P34" s="1537"/>
    </row>
    <row r="35" spans="1:16" ht="16.2">
      <c r="A35" s="402">
        <f t="shared" si="2"/>
        <v>27</v>
      </c>
      <c r="B35" s="1535"/>
      <c r="C35" s="1535"/>
      <c r="D35" s="1535"/>
      <c r="E35" s="400"/>
      <c r="F35" s="403"/>
      <c r="G35" s="404"/>
      <c r="H35" s="653"/>
      <c r="I35" s="650">
        <f t="shared" si="0"/>
        <v>0</v>
      </c>
      <c r="J35" s="664"/>
      <c r="K35" s="405"/>
      <c r="L35" s="1542"/>
      <c r="M35" s="406" t="e">
        <f>I35/12/G35</f>
        <v>#DIV/0!</v>
      </c>
      <c r="N35" s="1536"/>
      <c r="O35" s="1536"/>
      <c r="P35" s="1537"/>
    </row>
    <row r="36" spans="1:16" ht="16.2">
      <c r="A36" s="402">
        <f t="shared" si="2"/>
        <v>28</v>
      </c>
      <c r="B36" s="1535"/>
      <c r="C36" s="1535"/>
      <c r="D36" s="1535"/>
      <c r="E36" s="400"/>
      <c r="F36" s="403"/>
      <c r="G36" s="404"/>
      <c r="H36" s="653"/>
      <c r="I36" s="650">
        <f>SUM(J36:K36)</f>
        <v>0</v>
      </c>
      <c r="J36" s="664"/>
      <c r="K36" s="405"/>
      <c r="L36" s="1542"/>
      <c r="M36" s="406" t="e">
        <f t="shared" si="1"/>
        <v>#DIV/0!</v>
      </c>
      <c r="N36" s="1536"/>
      <c r="O36" s="1536"/>
      <c r="P36" s="1537"/>
    </row>
    <row r="37" spans="1:16" ht="16.8" thickBot="1">
      <c r="A37" s="407">
        <f>A36+1</f>
        <v>29</v>
      </c>
      <c r="B37" s="1538"/>
      <c r="C37" s="1538"/>
      <c r="D37" s="1538"/>
      <c r="E37" s="400"/>
      <c r="F37" s="670"/>
      <c r="G37" s="408"/>
      <c r="H37" s="654"/>
      <c r="I37" s="651">
        <f t="shared" si="0"/>
        <v>0</v>
      </c>
      <c r="J37" s="665"/>
      <c r="K37" s="409"/>
      <c r="L37" s="1543"/>
      <c r="M37" s="410" t="e">
        <f t="shared" si="1"/>
        <v>#DIV/0!</v>
      </c>
      <c r="N37" s="1539"/>
      <c r="O37" s="1539"/>
      <c r="P37" s="1540"/>
    </row>
    <row r="38" spans="1:16" ht="18" customHeight="1" thickBot="1">
      <c r="A38" s="411"/>
      <c r="B38" s="1480" t="s">
        <v>43</v>
      </c>
      <c r="C38" s="1481"/>
      <c r="D38" s="1481"/>
      <c r="E38" s="1481"/>
      <c r="F38" s="1481"/>
      <c r="G38" s="1481"/>
      <c r="H38" s="1482"/>
      <c r="I38" s="652">
        <f>SUM(I9:I37)</f>
        <v>0</v>
      </c>
      <c r="J38" s="397">
        <f>SUM(J9:J37)</f>
        <v>0</v>
      </c>
      <c r="K38" s="397">
        <f>SUM(K9:K37)</f>
        <v>0</v>
      </c>
      <c r="L38" s="412">
        <f>I38*事業者入力!X39</f>
        <v>0</v>
      </c>
      <c r="M38" s="413" t="e">
        <f>SUM(M9:M37)</f>
        <v>#DIV/0!</v>
      </c>
      <c r="N38" s="414"/>
      <c r="O38" s="414"/>
      <c r="P38" s="415"/>
    </row>
    <row r="39" spans="1:16" ht="42.75" customHeight="1" thickBot="1">
      <c r="A39" s="1485" t="s">
        <v>202</v>
      </c>
      <c r="B39" s="1486"/>
      <c r="C39" s="1486"/>
      <c r="D39" s="1486"/>
      <c r="E39" s="1486"/>
      <c r="F39" s="1486"/>
      <c r="G39" s="1486"/>
      <c r="H39" s="1486"/>
      <c r="I39" s="1486"/>
      <c r="J39" s="1486"/>
      <c r="K39" s="398">
        <f>IFERROR(J38/I38,0)</f>
        <v>0</v>
      </c>
      <c r="L39" s="416"/>
      <c r="M39" s="417"/>
      <c r="N39" s="417"/>
      <c r="O39" s="417"/>
      <c r="P39" s="417"/>
    </row>
    <row r="40" spans="1:16" ht="17.25" customHeight="1">
      <c r="A40" s="162"/>
      <c r="B40" s="163"/>
      <c r="C40" s="163"/>
      <c r="D40" s="163"/>
      <c r="E40" s="163"/>
      <c r="F40" s="163"/>
      <c r="G40" s="163"/>
      <c r="H40" s="646"/>
      <c r="I40" s="148"/>
      <c r="J40" s="148"/>
      <c r="K40" s="148"/>
      <c r="L40" s="148"/>
      <c r="M40" s="148"/>
      <c r="N40" s="149"/>
      <c r="O40" s="149"/>
      <c r="P40" s="149"/>
    </row>
    <row r="41" spans="1:16" ht="17.25" customHeight="1">
      <c r="A41" s="1483" t="s">
        <v>44</v>
      </c>
      <c r="B41" s="1487"/>
      <c r="C41" s="1487"/>
      <c r="D41" s="1487"/>
      <c r="E41" s="1487"/>
      <c r="F41" s="1487"/>
      <c r="G41" s="1487"/>
      <c r="H41" s="643"/>
      <c r="I41" s="150"/>
      <c r="J41" s="150"/>
      <c r="K41" s="150"/>
      <c r="L41" s="150"/>
      <c r="M41" s="150"/>
      <c r="N41" s="151"/>
      <c r="O41" s="151"/>
      <c r="P41" s="151"/>
    </row>
    <row r="42" spans="1:16" ht="17.25" customHeight="1">
      <c r="A42" s="152" t="s">
        <v>203</v>
      </c>
      <c r="B42" s="150"/>
      <c r="C42" s="150"/>
      <c r="D42" s="150"/>
      <c r="E42" s="150"/>
      <c r="F42" s="150"/>
      <c r="G42" s="150"/>
      <c r="H42" s="643"/>
      <c r="I42" s="150"/>
      <c r="J42" s="150"/>
      <c r="K42" s="150"/>
      <c r="L42" s="150"/>
      <c r="M42" s="150"/>
      <c r="N42" s="151"/>
      <c r="O42" s="151"/>
      <c r="P42" s="151"/>
    </row>
    <row r="43" spans="1:16" ht="36.75" customHeight="1">
      <c r="A43" s="1493" t="s">
        <v>177</v>
      </c>
      <c r="B43" s="1484"/>
      <c r="C43" s="1484"/>
      <c r="D43" s="1484"/>
      <c r="E43" s="1484"/>
      <c r="F43" s="1484"/>
      <c r="G43" s="1484"/>
      <c r="H43" s="1484"/>
      <c r="I43" s="1484"/>
      <c r="J43" s="1484"/>
      <c r="K43" s="1484"/>
      <c r="L43" s="1484"/>
      <c r="M43" s="1484"/>
      <c r="N43" s="1484"/>
      <c r="O43" s="1484"/>
      <c r="P43" s="1484"/>
    </row>
    <row r="44" spans="1:16" ht="54" customHeight="1">
      <c r="A44" s="153" t="s">
        <v>204</v>
      </c>
      <c r="B44" s="1488" t="s">
        <v>178</v>
      </c>
      <c r="C44" s="1488"/>
      <c r="D44" s="1488"/>
      <c r="E44" s="1488"/>
      <c r="F44" s="1488"/>
      <c r="G44" s="1488"/>
      <c r="H44" s="1488"/>
      <c r="I44" s="1488"/>
      <c r="J44" s="1488"/>
      <c r="K44" s="1488"/>
      <c r="L44" s="1488"/>
      <c r="M44" s="1488"/>
      <c r="N44" s="1489"/>
      <c r="O44" s="1489"/>
      <c r="P44" s="1489"/>
    </row>
    <row r="45" spans="1:16" ht="57.75" customHeight="1">
      <c r="A45" s="153" t="s">
        <v>18</v>
      </c>
      <c r="B45" s="1488" t="s">
        <v>205</v>
      </c>
      <c r="C45" s="1490"/>
      <c r="D45" s="1490"/>
      <c r="E45" s="1490"/>
      <c r="F45" s="1490"/>
      <c r="G45" s="1490"/>
      <c r="H45" s="1490"/>
      <c r="I45" s="1490"/>
      <c r="J45" s="1490"/>
      <c r="K45" s="1490"/>
      <c r="L45" s="1490"/>
      <c r="M45" s="1490"/>
      <c r="N45" s="1491"/>
      <c r="O45" s="1491"/>
      <c r="P45" s="1491"/>
    </row>
    <row r="46" spans="1:16" ht="17.25" customHeight="1">
      <c r="A46" s="153" t="s">
        <v>51</v>
      </c>
      <c r="B46" s="1488" t="s">
        <v>179</v>
      </c>
      <c r="C46" s="1491"/>
      <c r="D46" s="1491"/>
      <c r="E46" s="1491"/>
      <c r="F46" s="1491"/>
      <c r="G46" s="1491"/>
      <c r="H46" s="1491"/>
      <c r="I46" s="1491"/>
      <c r="J46" s="1491"/>
      <c r="K46" s="1491"/>
      <c r="L46" s="1491"/>
      <c r="M46" s="1491"/>
      <c r="N46" s="1491"/>
      <c r="O46" s="1491"/>
      <c r="P46" s="1491"/>
    </row>
    <row r="47" spans="1:16" ht="58.5" customHeight="1">
      <c r="A47" s="153" t="s">
        <v>54</v>
      </c>
      <c r="B47" s="1488" t="s">
        <v>206</v>
      </c>
      <c r="C47" s="1488"/>
      <c r="D47" s="1488"/>
      <c r="E47" s="1488"/>
      <c r="F47" s="1488"/>
      <c r="G47" s="1488"/>
      <c r="H47" s="1488"/>
      <c r="I47" s="1488"/>
      <c r="J47" s="1488"/>
      <c r="K47" s="1488"/>
      <c r="L47" s="1488"/>
      <c r="M47" s="1488"/>
      <c r="N47" s="1492"/>
      <c r="O47" s="1492"/>
      <c r="P47" s="1492"/>
    </row>
    <row r="48" spans="1:16" ht="54.75" customHeight="1">
      <c r="A48" s="153" t="s">
        <v>56</v>
      </c>
      <c r="B48" s="1488" t="s">
        <v>207</v>
      </c>
      <c r="C48" s="1488"/>
      <c r="D48" s="1488"/>
      <c r="E48" s="1488"/>
      <c r="F48" s="1488"/>
      <c r="G48" s="1488"/>
      <c r="H48" s="1488"/>
      <c r="I48" s="1488"/>
      <c r="J48" s="1488"/>
      <c r="K48" s="1488"/>
      <c r="L48" s="1488"/>
      <c r="M48" s="1488"/>
      <c r="N48" s="1492"/>
      <c r="O48" s="1492"/>
      <c r="P48" s="1492"/>
    </row>
    <row r="49" spans="1:16" ht="40.5" customHeight="1">
      <c r="A49" s="154" t="s">
        <v>208</v>
      </c>
      <c r="B49" s="1483" t="s">
        <v>209</v>
      </c>
      <c r="C49" s="1484"/>
      <c r="D49" s="1484"/>
      <c r="E49" s="1484"/>
      <c r="F49" s="1484"/>
      <c r="G49" s="1484"/>
      <c r="H49" s="1484"/>
      <c r="I49" s="1484"/>
      <c r="J49" s="1484"/>
      <c r="K49" s="1484"/>
      <c r="L49" s="1484"/>
      <c r="M49" s="1484"/>
      <c r="N49" s="1484"/>
      <c r="O49" s="1484"/>
      <c r="P49" s="164"/>
    </row>
  </sheetData>
  <sheetProtection formatCells="0" insertColumns="0" insertRows="0" selectLockedCells="1"/>
  <mergeCells count="85">
    <mergeCell ref="B12:D12"/>
    <mergeCell ref="B13:D13"/>
    <mergeCell ref="B14:D14"/>
    <mergeCell ref="B8:D8"/>
    <mergeCell ref="B9:D9"/>
    <mergeCell ref="B10:D10"/>
    <mergeCell ref="B11:D11"/>
    <mergeCell ref="B15:D15"/>
    <mergeCell ref="B16:D16"/>
    <mergeCell ref="B17:D17"/>
    <mergeCell ref="N15:P15"/>
    <mergeCell ref="N16:P16"/>
    <mergeCell ref="N17:P17"/>
    <mergeCell ref="B18:D18"/>
    <mergeCell ref="B19:D19"/>
    <mergeCell ref="B20:D20"/>
    <mergeCell ref="N18:P18"/>
    <mergeCell ref="N19:P19"/>
    <mergeCell ref="N20:P20"/>
    <mergeCell ref="B21:D21"/>
    <mergeCell ref="B22:D22"/>
    <mergeCell ref="B23:D23"/>
    <mergeCell ref="N21:P21"/>
    <mergeCell ref="N22:P22"/>
    <mergeCell ref="N23:P23"/>
    <mergeCell ref="B24:D24"/>
    <mergeCell ref="B25:D25"/>
    <mergeCell ref="B26:D26"/>
    <mergeCell ref="N24:P24"/>
    <mergeCell ref="N25:P25"/>
    <mergeCell ref="N26:P26"/>
    <mergeCell ref="B27:D27"/>
    <mergeCell ref="B28:D28"/>
    <mergeCell ref="B29:D29"/>
    <mergeCell ref="N27:P27"/>
    <mergeCell ref="N28:P28"/>
    <mergeCell ref="N29:P29"/>
    <mergeCell ref="N34:P34"/>
    <mergeCell ref="N35:P35"/>
    <mergeCell ref="B30:D30"/>
    <mergeCell ref="B31:D31"/>
    <mergeCell ref="B32:D32"/>
    <mergeCell ref="N30:P30"/>
    <mergeCell ref="N31:P31"/>
    <mergeCell ref="N32:P32"/>
    <mergeCell ref="B36:D36"/>
    <mergeCell ref="N36:P36"/>
    <mergeCell ref="B37:D37"/>
    <mergeCell ref="N37:P37"/>
    <mergeCell ref="L8:L37"/>
    <mergeCell ref="N8:P8"/>
    <mergeCell ref="N9:P9"/>
    <mergeCell ref="N10:P10"/>
    <mergeCell ref="N11:P11"/>
    <mergeCell ref="N12:P12"/>
    <mergeCell ref="N13:P13"/>
    <mergeCell ref="N14:P14"/>
    <mergeCell ref="B33:D33"/>
    <mergeCell ref="B34:D34"/>
    <mergeCell ref="B35:D35"/>
    <mergeCell ref="N33:P33"/>
    <mergeCell ref="K2:L2"/>
    <mergeCell ref="M2:P2"/>
    <mergeCell ref="A5:A7"/>
    <mergeCell ref="B5:D7"/>
    <mergeCell ref="E5:E7"/>
    <mergeCell ref="F5:F7"/>
    <mergeCell ref="G5:G7"/>
    <mergeCell ref="L5:L7"/>
    <mergeCell ref="M5:M7"/>
    <mergeCell ref="N5:P7"/>
    <mergeCell ref="I5:K5"/>
    <mergeCell ref="J6:J7"/>
    <mergeCell ref="K6:K7"/>
    <mergeCell ref="H5:H7"/>
    <mergeCell ref="B38:H38"/>
    <mergeCell ref="B49:O49"/>
    <mergeCell ref="A39:J39"/>
    <mergeCell ref="A41:G41"/>
    <mergeCell ref="B44:P44"/>
    <mergeCell ref="B45:P45"/>
    <mergeCell ref="B46:P46"/>
    <mergeCell ref="B47:P47"/>
    <mergeCell ref="B48:P48"/>
    <mergeCell ref="A43:P43"/>
  </mergeCells>
  <phoneticPr fontId="4"/>
  <conditionalFormatting sqref="J8:K37">
    <cfRule type="containsBlanks" dxfId="3" priority="5">
      <formula>LEN(TRIM(J8))=0</formula>
    </cfRule>
  </conditionalFormatting>
  <conditionalFormatting sqref="L38:M38 M8:P37 B8:I37">
    <cfRule type="containsBlanks" dxfId="2" priority="4">
      <formula>LEN(TRIM(B8))=0</formula>
    </cfRule>
  </conditionalFormatting>
  <conditionalFormatting sqref="F8:F37">
    <cfRule type="containsBlanks" dxfId="1" priority="1">
      <formula>LEN(TRIM(F8))=0</formula>
    </cfRule>
  </conditionalFormatting>
  <dataValidations xWindow="355" yWindow="498" count="10">
    <dataValidation showErrorMessage="1" sqref="G8:G37" xr:uid="{00000000-0002-0000-1800-000000000000}"/>
    <dataValidation type="custom" allowBlank="1" showInputMessage="1" showErrorMessage="1" sqref="Y65487:Y65506 Y131023:Y131042 Y196559:Y196578 Y262095:Y262114 Y327631:Y327650 Y393167:Y393186 Y458703:Y458722 Y524239:Y524258 Y589775:Y589794 Y655311:Y655330 Y720847:Y720866 Y786383:Y786402 Y851919:Y851938 Y917455:Y917474 Y982991:Y983010 WUW982991:WVX983010 VRI982991:VSJ983010 WBE982991:WCF983010 IK65487:JL65506 SG65487:TH65506 ACC65487:ADD65506 ALY65487:AMZ65506 AVU65487:AWV65506 BFQ65487:BGR65506 BPM65487:BQN65506 BZI65487:CAJ65506 CJE65487:CKF65506 CTA65487:CUB65506 DCW65487:DDX65506 DMS65487:DNT65506 DWO65487:DXP65506 EGK65487:EHL65506 EQG65487:ERH65506 FAC65487:FBD65506 FJY65487:FKZ65506 FTU65487:FUV65506 GDQ65487:GER65506 GNM65487:GON65506 GXI65487:GYJ65506 HHE65487:HIF65506 HRA65487:HSB65506 IAW65487:IBX65506 IKS65487:ILT65506 IUO65487:IVP65506 JEK65487:JFL65506 JOG65487:JPH65506 JYC65487:JZD65506 KHY65487:KIZ65506 KRU65487:KSV65506 LBQ65487:LCR65506 LLM65487:LMN65506 LVI65487:LWJ65506 MFE65487:MGF65506 MPA65487:MQB65506 MYW65487:MZX65506 NIS65487:NJT65506 NSO65487:NTP65506 OCK65487:ODL65506 OMG65487:ONH65506 OWC65487:OXD65506 PFY65487:PGZ65506 PPU65487:PQV65506 PZQ65487:QAR65506 QJM65487:QKN65506 QTI65487:QUJ65506 RDE65487:REF65506 RNA65487:ROB65506 RWW65487:RXX65506 SGS65487:SHT65506 SQO65487:SRP65506 TAK65487:TBL65506 TKG65487:TLH65506 TUC65487:TVD65506 UDY65487:UEZ65506 UNU65487:UOV65506 UXQ65487:UYR65506 VHM65487:VIN65506 VRI65487:VSJ65506 WBE65487:WCF65506 WLA65487:WMB65506 WUW65487:WVX65506 IK131023:JL131042 SG131023:TH131042 ACC131023:ADD131042 ALY131023:AMZ131042 AVU131023:AWV131042 BFQ131023:BGR131042 BPM131023:BQN131042 BZI131023:CAJ131042 CJE131023:CKF131042 CTA131023:CUB131042 DCW131023:DDX131042 DMS131023:DNT131042 DWO131023:DXP131042 EGK131023:EHL131042 EQG131023:ERH131042 FAC131023:FBD131042 FJY131023:FKZ131042 FTU131023:FUV131042 GDQ131023:GER131042 GNM131023:GON131042 GXI131023:GYJ131042 HHE131023:HIF131042 HRA131023:HSB131042 IAW131023:IBX131042 IKS131023:ILT131042 IUO131023:IVP131042 JEK131023:JFL131042 JOG131023:JPH131042 JYC131023:JZD131042 KHY131023:KIZ131042 KRU131023:KSV131042 LBQ131023:LCR131042 LLM131023:LMN131042 LVI131023:LWJ131042 MFE131023:MGF131042 MPA131023:MQB131042 MYW131023:MZX131042 NIS131023:NJT131042 NSO131023:NTP131042 OCK131023:ODL131042 OMG131023:ONH131042 OWC131023:OXD131042 PFY131023:PGZ131042 PPU131023:PQV131042 PZQ131023:QAR131042 QJM131023:QKN131042 QTI131023:QUJ131042 RDE131023:REF131042 RNA131023:ROB131042 RWW131023:RXX131042 SGS131023:SHT131042 SQO131023:SRP131042 TAK131023:TBL131042 TKG131023:TLH131042 TUC131023:TVD131042 UDY131023:UEZ131042 UNU131023:UOV131042 UXQ131023:UYR131042 VHM131023:VIN131042 VRI131023:VSJ131042 WBE131023:WCF131042 WLA131023:WMB131042 WUW131023:WVX131042 IK196559:JL196578 SG196559:TH196578 ACC196559:ADD196578 ALY196559:AMZ196578 AVU196559:AWV196578 BFQ196559:BGR196578 BPM196559:BQN196578 BZI196559:CAJ196578 CJE196559:CKF196578 CTA196559:CUB196578 DCW196559:DDX196578 DMS196559:DNT196578 DWO196559:DXP196578 EGK196559:EHL196578 EQG196559:ERH196578 FAC196559:FBD196578 FJY196559:FKZ196578 FTU196559:FUV196578 GDQ196559:GER196578 GNM196559:GON196578 GXI196559:GYJ196578 HHE196559:HIF196578 HRA196559:HSB196578 IAW196559:IBX196578 IKS196559:ILT196578 IUO196559:IVP196578 JEK196559:JFL196578 JOG196559:JPH196578 JYC196559:JZD196578 KHY196559:KIZ196578 KRU196559:KSV196578 LBQ196559:LCR196578 LLM196559:LMN196578 LVI196559:LWJ196578 MFE196559:MGF196578 MPA196559:MQB196578 MYW196559:MZX196578 NIS196559:NJT196578 NSO196559:NTP196578 OCK196559:ODL196578 OMG196559:ONH196578 OWC196559:OXD196578 PFY196559:PGZ196578 PPU196559:PQV196578 PZQ196559:QAR196578 QJM196559:QKN196578 QTI196559:QUJ196578 RDE196559:REF196578 RNA196559:ROB196578 RWW196559:RXX196578 SGS196559:SHT196578 SQO196559:SRP196578 TAK196559:TBL196578 TKG196559:TLH196578 TUC196559:TVD196578 UDY196559:UEZ196578 UNU196559:UOV196578 UXQ196559:UYR196578 VHM196559:VIN196578 VRI196559:VSJ196578 WBE196559:WCF196578 WLA196559:WMB196578 WUW196559:WVX196578 IK262095:JL262114 SG262095:TH262114 ACC262095:ADD262114 ALY262095:AMZ262114 AVU262095:AWV262114 BFQ262095:BGR262114 BPM262095:BQN262114 BZI262095:CAJ262114 CJE262095:CKF262114 CTA262095:CUB262114 DCW262095:DDX262114 DMS262095:DNT262114 DWO262095:DXP262114 EGK262095:EHL262114 EQG262095:ERH262114 FAC262095:FBD262114 FJY262095:FKZ262114 FTU262095:FUV262114 GDQ262095:GER262114 GNM262095:GON262114 GXI262095:GYJ262114 HHE262095:HIF262114 HRA262095:HSB262114 IAW262095:IBX262114 IKS262095:ILT262114 IUO262095:IVP262114 JEK262095:JFL262114 JOG262095:JPH262114 JYC262095:JZD262114 KHY262095:KIZ262114 KRU262095:KSV262114 LBQ262095:LCR262114 LLM262095:LMN262114 LVI262095:LWJ262114 MFE262095:MGF262114 MPA262095:MQB262114 MYW262095:MZX262114 NIS262095:NJT262114 NSO262095:NTP262114 OCK262095:ODL262114 OMG262095:ONH262114 OWC262095:OXD262114 PFY262095:PGZ262114 PPU262095:PQV262114 PZQ262095:QAR262114 QJM262095:QKN262114 QTI262095:QUJ262114 RDE262095:REF262114 RNA262095:ROB262114 RWW262095:RXX262114 SGS262095:SHT262114 SQO262095:SRP262114 TAK262095:TBL262114 TKG262095:TLH262114 TUC262095:TVD262114 UDY262095:UEZ262114 UNU262095:UOV262114 UXQ262095:UYR262114 VHM262095:VIN262114 VRI262095:VSJ262114 WBE262095:WCF262114 WLA262095:WMB262114 WUW262095:WVX262114 IK327631:JL327650 SG327631:TH327650 ACC327631:ADD327650 ALY327631:AMZ327650 AVU327631:AWV327650 BFQ327631:BGR327650 BPM327631:BQN327650 BZI327631:CAJ327650 CJE327631:CKF327650 CTA327631:CUB327650 DCW327631:DDX327650 DMS327631:DNT327650 DWO327631:DXP327650 EGK327631:EHL327650 EQG327631:ERH327650 FAC327631:FBD327650 FJY327631:FKZ327650 FTU327631:FUV327650 GDQ327631:GER327650 GNM327631:GON327650 GXI327631:GYJ327650 HHE327631:HIF327650 HRA327631:HSB327650 IAW327631:IBX327650 IKS327631:ILT327650 IUO327631:IVP327650 JEK327631:JFL327650 JOG327631:JPH327650 JYC327631:JZD327650 KHY327631:KIZ327650 KRU327631:KSV327650 LBQ327631:LCR327650 LLM327631:LMN327650 LVI327631:LWJ327650 MFE327631:MGF327650 MPA327631:MQB327650 MYW327631:MZX327650 NIS327631:NJT327650 NSO327631:NTP327650 OCK327631:ODL327650 OMG327631:ONH327650 OWC327631:OXD327650 PFY327631:PGZ327650 PPU327631:PQV327650 PZQ327631:QAR327650 QJM327631:QKN327650 QTI327631:QUJ327650 RDE327631:REF327650 RNA327631:ROB327650 RWW327631:RXX327650 SGS327631:SHT327650 SQO327631:SRP327650 TAK327631:TBL327650 TKG327631:TLH327650 TUC327631:TVD327650 UDY327631:UEZ327650 UNU327631:UOV327650 UXQ327631:UYR327650 VHM327631:VIN327650 VRI327631:VSJ327650 WBE327631:WCF327650 WLA327631:WMB327650 WUW327631:WVX327650 IK393167:JL393186 SG393167:TH393186 ACC393167:ADD393186 ALY393167:AMZ393186 AVU393167:AWV393186 BFQ393167:BGR393186 BPM393167:BQN393186 BZI393167:CAJ393186 CJE393167:CKF393186 CTA393167:CUB393186 DCW393167:DDX393186 DMS393167:DNT393186 DWO393167:DXP393186 EGK393167:EHL393186 EQG393167:ERH393186 FAC393167:FBD393186 FJY393167:FKZ393186 FTU393167:FUV393186 GDQ393167:GER393186 GNM393167:GON393186 GXI393167:GYJ393186 HHE393167:HIF393186 HRA393167:HSB393186 IAW393167:IBX393186 IKS393167:ILT393186 IUO393167:IVP393186 JEK393167:JFL393186 JOG393167:JPH393186 JYC393167:JZD393186 KHY393167:KIZ393186 KRU393167:KSV393186 LBQ393167:LCR393186 LLM393167:LMN393186 LVI393167:LWJ393186 MFE393167:MGF393186 MPA393167:MQB393186 MYW393167:MZX393186 NIS393167:NJT393186 NSO393167:NTP393186 OCK393167:ODL393186 OMG393167:ONH393186 OWC393167:OXD393186 PFY393167:PGZ393186 PPU393167:PQV393186 PZQ393167:QAR393186 QJM393167:QKN393186 QTI393167:QUJ393186 RDE393167:REF393186 RNA393167:ROB393186 RWW393167:RXX393186 SGS393167:SHT393186 SQO393167:SRP393186 TAK393167:TBL393186 TKG393167:TLH393186 TUC393167:TVD393186 UDY393167:UEZ393186 UNU393167:UOV393186 UXQ393167:UYR393186 VHM393167:VIN393186 VRI393167:VSJ393186 WBE393167:WCF393186 WLA393167:WMB393186 WUW393167:WVX393186 IK458703:JL458722 SG458703:TH458722 ACC458703:ADD458722 ALY458703:AMZ458722 AVU458703:AWV458722 BFQ458703:BGR458722 BPM458703:BQN458722 BZI458703:CAJ458722 CJE458703:CKF458722 CTA458703:CUB458722 DCW458703:DDX458722 DMS458703:DNT458722 DWO458703:DXP458722 EGK458703:EHL458722 EQG458703:ERH458722 FAC458703:FBD458722 FJY458703:FKZ458722 FTU458703:FUV458722 GDQ458703:GER458722 GNM458703:GON458722 GXI458703:GYJ458722 HHE458703:HIF458722 HRA458703:HSB458722 IAW458703:IBX458722 IKS458703:ILT458722 IUO458703:IVP458722 JEK458703:JFL458722 JOG458703:JPH458722 JYC458703:JZD458722 KHY458703:KIZ458722 KRU458703:KSV458722 LBQ458703:LCR458722 LLM458703:LMN458722 LVI458703:LWJ458722 MFE458703:MGF458722 MPA458703:MQB458722 MYW458703:MZX458722 NIS458703:NJT458722 NSO458703:NTP458722 OCK458703:ODL458722 OMG458703:ONH458722 OWC458703:OXD458722 PFY458703:PGZ458722 PPU458703:PQV458722 PZQ458703:QAR458722 QJM458703:QKN458722 QTI458703:QUJ458722 RDE458703:REF458722 RNA458703:ROB458722 RWW458703:RXX458722 SGS458703:SHT458722 SQO458703:SRP458722 TAK458703:TBL458722 TKG458703:TLH458722 TUC458703:TVD458722 UDY458703:UEZ458722 UNU458703:UOV458722 UXQ458703:UYR458722 VHM458703:VIN458722 VRI458703:VSJ458722 WBE458703:WCF458722 WLA458703:WMB458722 WUW458703:WVX458722 IK524239:JL524258 SG524239:TH524258 ACC524239:ADD524258 ALY524239:AMZ524258 AVU524239:AWV524258 BFQ524239:BGR524258 BPM524239:BQN524258 BZI524239:CAJ524258 CJE524239:CKF524258 CTA524239:CUB524258 DCW524239:DDX524258 DMS524239:DNT524258 DWO524239:DXP524258 EGK524239:EHL524258 EQG524239:ERH524258 FAC524239:FBD524258 FJY524239:FKZ524258 FTU524239:FUV524258 GDQ524239:GER524258 GNM524239:GON524258 GXI524239:GYJ524258 HHE524239:HIF524258 HRA524239:HSB524258 IAW524239:IBX524258 IKS524239:ILT524258 IUO524239:IVP524258 JEK524239:JFL524258 JOG524239:JPH524258 JYC524239:JZD524258 KHY524239:KIZ524258 KRU524239:KSV524258 LBQ524239:LCR524258 LLM524239:LMN524258 LVI524239:LWJ524258 MFE524239:MGF524258 MPA524239:MQB524258 MYW524239:MZX524258 NIS524239:NJT524258 NSO524239:NTP524258 OCK524239:ODL524258 OMG524239:ONH524258 OWC524239:OXD524258 PFY524239:PGZ524258 PPU524239:PQV524258 PZQ524239:QAR524258 QJM524239:QKN524258 QTI524239:QUJ524258 RDE524239:REF524258 RNA524239:ROB524258 RWW524239:RXX524258 SGS524239:SHT524258 SQO524239:SRP524258 TAK524239:TBL524258 TKG524239:TLH524258 TUC524239:TVD524258 UDY524239:UEZ524258 UNU524239:UOV524258 UXQ524239:UYR524258 VHM524239:VIN524258 VRI524239:VSJ524258 WBE524239:WCF524258 WLA524239:WMB524258 WUW524239:WVX524258 IK589775:JL589794 SG589775:TH589794 ACC589775:ADD589794 ALY589775:AMZ589794 AVU589775:AWV589794 BFQ589775:BGR589794 BPM589775:BQN589794 BZI589775:CAJ589794 CJE589775:CKF589794 CTA589775:CUB589794 DCW589775:DDX589794 DMS589775:DNT589794 DWO589775:DXP589794 EGK589775:EHL589794 EQG589775:ERH589794 FAC589775:FBD589794 FJY589775:FKZ589794 FTU589775:FUV589794 GDQ589775:GER589794 GNM589775:GON589794 GXI589775:GYJ589794 HHE589775:HIF589794 HRA589775:HSB589794 IAW589775:IBX589794 IKS589775:ILT589794 IUO589775:IVP589794 JEK589775:JFL589794 JOG589775:JPH589794 JYC589775:JZD589794 KHY589775:KIZ589794 KRU589775:KSV589794 LBQ589775:LCR589794 LLM589775:LMN589794 LVI589775:LWJ589794 MFE589775:MGF589794 MPA589775:MQB589794 MYW589775:MZX589794 NIS589775:NJT589794 NSO589775:NTP589794 OCK589775:ODL589794 OMG589775:ONH589794 OWC589775:OXD589794 PFY589775:PGZ589794 PPU589775:PQV589794 PZQ589775:QAR589794 QJM589775:QKN589794 QTI589775:QUJ589794 RDE589775:REF589794 RNA589775:ROB589794 RWW589775:RXX589794 SGS589775:SHT589794 SQO589775:SRP589794 TAK589775:TBL589794 TKG589775:TLH589794 TUC589775:TVD589794 UDY589775:UEZ589794 UNU589775:UOV589794 UXQ589775:UYR589794 VHM589775:VIN589794 VRI589775:VSJ589794 WBE589775:WCF589794 WLA589775:WMB589794 WUW589775:WVX589794 IK655311:JL655330 SG655311:TH655330 ACC655311:ADD655330 ALY655311:AMZ655330 AVU655311:AWV655330 BFQ655311:BGR655330 BPM655311:BQN655330 BZI655311:CAJ655330 CJE655311:CKF655330 CTA655311:CUB655330 DCW655311:DDX655330 DMS655311:DNT655330 DWO655311:DXP655330 EGK655311:EHL655330 EQG655311:ERH655330 FAC655311:FBD655330 FJY655311:FKZ655330 FTU655311:FUV655330 GDQ655311:GER655330 GNM655311:GON655330 GXI655311:GYJ655330 HHE655311:HIF655330 HRA655311:HSB655330 IAW655311:IBX655330 IKS655311:ILT655330 IUO655311:IVP655330 JEK655311:JFL655330 JOG655311:JPH655330 JYC655311:JZD655330 KHY655311:KIZ655330 KRU655311:KSV655330 LBQ655311:LCR655330 LLM655311:LMN655330 LVI655311:LWJ655330 MFE655311:MGF655330 MPA655311:MQB655330 MYW655311:MZX655330 NIS655311:NJT655330 NSO655311:NTP655330 OCK655311:ODL655330 OMG655311:ONH655330 OWC655311:OXD655330 PFY655311:PGZ655330 PPU655311:PQV655330 PZQ655311:QAR655330 QJM655311:QKN655330 QTI655311:QUJ655330 RDE655311:REF655330 RNA655311:ROB655330 RWW655311:RXX655330 SGS655311:SHT655330 SQO655311:SRP655330 TAK655311:TBL655330 TKG655311:TLH655330 TUC655311:TVD655330 UDY655311:UEZ655330 UNU655311:UOV655330 UXQ655311:UYR655330 VHM655311:VIN655330 VRI655311:VSJ655330 WBE655311:WCF655330 WLA655311:WMB655330 WUW655311:WVX655330 IK720847:JL720866 SG720847:TH720866 ACC720847:ADD720866 ALY720847:AMZ720866 AVU720847:AWV720866 BFQ720847:BGR720866 BPM720847:BQN720866 BZI720847:CAJ720866 CJE720847:CKF720866 CTA720847:CUB720866 DCW720847:DDX720866 DMS720847:DNT720866 DWO720847:DXP720866 EGK720847:EHL720866 EQG720847:ERH720866 FAC720847:FBD720866 FJY720847:FKZ720866 FTU720847:FUV720866 GDQ720847:GER720866 GNM720847:GON720866 GXI720847:GYJ720866 HHE720847:HIF720866 HRA720847:HSB720866 IAW720847:IBX720866 IKS720847:ILT720866 IUO720847:IVP720866 JEK720847:JFL720866 JOG720847:JPH720866 JYC720847:JZD720866 KHY720847:KIZ720866 KRU720847:KSV720866 LBQ720847:LCR720866 LLM720847:LMN720866 LVI720847:LWJ720866 MFE720847:MGF720866 MPA720847:MQB720866 MYW720847:MZX720866 NIS720847:NJT720866 NSO720847:NTP720866 OCK720847:ODL720866 OMG720847:ONH720866 OWC720847:OXD720866 PFY720847:PGZ720866 PPU720847:PQV720866 PZQ720847:QAR720866 QJM720847:QKN720866 QTI720847:QUJ720866 RDE720847:REF720866 RNA720847:ROB720866 RWW720847:RXX720866 SGS720847:SHT720866 SQO720847:SRP720866 TAK720847:TBL720866 TKG720847:TLH720866 TUC720847:TVD720866 UDY720847:UEZ720866 UNU720847:UOV720866 UXQ720847:UYR720866 VHM720847:VIN720866 VRI720847:VSJ720866 WBE720847:WCF720866 WLA720847:WMB720866 WUW720847:WVX720866 IK786383:JL786402 SG786383:TH786402 ACC786383:ADD786402 ALY786383:AMZ786402 AVU786383:AWV786402 BFQ786383:BGR786402 BPM786383:BQN786402 BZI786383:CAJ786402 CJE786383:CKF786402 CTA786383:CUB786402 DCW786383:DDX786402 DMS786383:DNT786402 DWO786383:DXP786402 EGK786383:EHL786402 EQG786383:ERH786402 FAC786383:FBD786402 FJY786383:FKZ786402 FTU786383:FUV786402 GDQ786383:GER786402 GNM786383:GON786402 GXI786383:GYJ786402 HHE786383:HIF786402 HRA786383:HSB786402 IAW786383:IBX786402 IKS786383:ILT786402 IUO786383:IVP786402 JEK786383:JFL786402 JOG786383:JPH786402 JYC786383:JZD786402 KHY786383:KIZ786402 KRU786383:KSV786402 LBQ786383:LCR786402 LLM786383:LMN786402 LVI786383:LWJ786402 MFE786383:MGF786402 MPA786383:MQB786402 MYW786383:MZX786402 NIS786383:NJT786402 NSO786383:NTP786402 OCK786383:ODL786402 OMG786383:ONH786402 OWC786383:OXD786402 PFY786383:PGZ786402 PPU786383:PQV786402 PZQ786383:QAR786402 QJM786383:QKN786402 QTI786383:QUJ786402 RDE786383:REF786402 RNA786383:ROB786402 RWW786383:RXX786402 SGS786383:SHT786402 SQO786383:SRP786402 TAK786383:TBL786402 TKG786383:TLH786402 TUC786383:TVD786402 UDY786383:UEZ786402 UNU786383:UOV786402 UXQ786383:UYR786402 VHM786383:VIN786402 VRI786383:VSJ786402 WBE786383:WCF786402 WLA786383:WMB786402 WUW786383:WVX786402 IK851919:JL851938 SG851919:TH851938 ACC851919:ADD851938 ALY851919:AMZ851938 AVU851919:AWV851938 BFQ851919:BGR851938 BPM851919:BQN851938 BZI851919:CAJ851938 CJE851919:CKF851938 CTA851919:CUB851938 DCW851919:DDX851938 DMS851919:DNT851938 DWO851919:DXP851938 EGK851919:EHL851938 EQG851919:ERH851938 FAC851919:FBD851938 FJY851919:FKZ851938 FTU851919:FUV851938 GDQ851919:GER851938 GNM851919:GON851938 GXI851919:GYJ851938 HHE851919:HIF851938 HRA851919:HSB851938 IAW851919:IBX851938 IKS851919:ILT851938 IUO851919:IVP851938 JEK851919:JFL851938 JOG851919:JPH851938 JYC851919:JZD851938 KHY851919:KIZ851938 KRU851919:KSV851938 LBQ851919:LCR851938 LLM851919:LMN851938 LVI851919:LWJ851938 MFE851919:MGF851938 MPA851919:MQB851938 MYW851919:MZX851938 NIS851919:NJT851938 NSO851919:NTP851938 OCK851919:ODL851938 OMG851919:ONH851938 OWC851919:OXD851938 PFY851919:PGZ851938 PPU851919:PQV851938 PZQ851919:QAR851938 QJM851919:QKN851938 QTI851919:QUJ851938 RDE851919:REF851938 RNA851919:ROB851938 RWW851919:RXX851938 SGS851919:SHT851938 SQO851919:SRP851938 TAK851919:TBL851938 TKG851919:TLH851938 TUC851919:TVD851938 UDY851919:UEZ851938 UNU851919:UOV851938 UXQ851919:UYR851938 VHM851919:VIN851938 VRI851919:VSJ851938 WBE851919:WCF851938 WLA851919:WMB851938 WUW851919:WVX851938 IK917455:JL917474 SG917455:TH917474 ACC917455:ADD917474 ALY917455:AMZ917474 AVU917455:AWV917474 BFQ917455:BGR917474 BPM917455:BQN917474 BZI917455:CAJ917474 CJE917455:CKF917474 CTA917455:CUB917474 DCW917455:DDX917474 DMS917455:DNT917474 DWO917455:DXP917474 EGK917455:EHL917474 EQG917455:ERH917474 FAC917455:FBD917474 FJY917455:FKZ917474 FTU917455:FUV917474 GDQ917455:GER917474 GNM917455:GON917474 GXI917455:GYJ917474 HHE917455:HIF917474 HRA917455:HSB917474 IAW917455:IBX917474 IKS917455:ILT917474 IUO917455:IVP917474 JEK917455:JFL917474 JOG917455:JPH917474 JYC917455:JZD917474 KHY917455:KIZ917474 KRU917455:KSV917474 LBQ917455:LCR917474 LLM917455:LMN917474 LVI917455:LWJ917474 MFE917455:MGF917474 MPA917455:MQB917474 MYW917455:MZX917474 NIS917455:NJT917474 NSO917455:NTP917474 OCK917455:ODL917474 OMG917455:ONH917474 OWC917455:OXD917474 PFY917455:PGZ917474 PPU917455:PQV917474 PZQ917455:QAR917474 QJM917455:QKN917474 QTI917455:QUJ917474 RDE917455:REF917474 RNA917455:ROB917474 RWW917455:RXX917474 SGS917455:SHT917474 SQO917455:SRP917474 TAK917455:TBL917474 TKG917455:TLH917474 TUC917455:TVD917474 UDY917455:UEZ917474 UNU917455:UOV917474 UXQ917455:UYR917474 VHM917455:VIN917474 VRI917455:VSJ917474 WBE917455:WCF917474 WLA917455:WMB917474 WUW917455:WVX917474 IK982991:JL983010 SG982991:TH983010 ACC982991:ADD983010 ALY982991:AMZ983010 AVU982991:AWV983010 BFQ982991:BGR983010 BPM982991:BQN983010 BZI982991:CAJ983010 CJE982991:CKF983010 CTA982991:CUB983010 DCW982991:DDX983010 DMS982991:DNT983010 DWO982991:DXP983010 EGK982991:EHL983010 EQG982991:ERH983010 FAC982991:FBD983010 FJY982991:FKZ983010 FTU982991:FUV983010 GDQ982991:GER983010 GNM982991:GON983010 GXI982991:GYJ983010 HHE982991:HIF983010 HRA982991:HSB983010 IAW982991:IBX983010 IKS982991:ILT983010 IUO982991:IVP983010 JEK982991:JFL983010 JOG982991:JPH983010 JYC982991:JZD983010 KHY982991:KIZ983010 KRU982991:KSV983010 LBQ982991:LCR983010 LLM982991:LMN983010 LVI982991:LWJ983010 MFE982991:MGF983010 MPA982991:MQB983010 MYW982991:MZX983010 NIS982991:NJT983010 NSO982991:NTP983010 OCK982991:ODL983010 OMG982991:ONH983010 OWC982991:OXD983010 PFY982991:PGZ983010 PPU982991:PQV983010 PZQ982991:QAR983010 QJM982991:QKN983010 QTI982991:QUJ983010 RDE982991:REF983010 RNA982991:ROB983010 RWW982991:RXX983010 SGS982991:SHT983010 SQO982991:SRP983010 TAK982991:TBL983010 TKG982991:TLH983010 TUC982991:TVD983010 UDY982991:UEZ983010 UNU982991:UOV983010 UXQ982991:UYR983010 VHM982991:VIN983010 WLA982991:WMB983010 L982992:X983011 L917456:X917475 L851920:X851939 L786384:X786403 L720848:X720867 L655312:X655331 L589776:X589795 L524240:X524259 L458704:X458723 L393168:X393187 L327632:X327651 L262096:X262115 L196560:X196579 L131024:X131043 L65488:X65507" xr:uid="{00000000-0002-0000-1800-000001000000}">
      <formula1>IF(#REF!="×","")</formula1>
    </dataValidation>
    <dataValidation type="list" allowBlank="1" showInputMessage="1" showErrorMessage="1" sqref="WUS982991:WUS983010 J65488:J65507 IG65487:IG65506 SC65487:SC65506 ABY65487:ABY65506 ALU65487:ALU65506 AVQ65487:AVQ65506 BFM65487:BFM65506 BPI65487:BPI65506 BZE65487:BZE65506 CJA65487:CJA65506 CSW65487:CSW65506 DCS65487:DCS65506 DMO65487:DMO65506 DWK65487:DWK65506 EGG65487:EGG65506 EQC65487:EQC65506 EZY65487:EZY65506 FJU65487:FJU65506 FTQ65487:FTQ65506 GDM65487:GDM65506 GNI65487:GNI65506 GXE65487:GXE65506 HHA65487:HHA65506 HQW65487:HQW65506 IAS65487:IAS65506 IKO65487:IKO65506 IUK65487:IUK65506 JEG65487:JEG65506 JOC65487:JOC65506 JXY65487:JXY65506 KHU65487:KHU65506 KRQ65487:KRQ65506 LBM65487:LBM65506 LLI65487:LLI65506 LVE65487:LVE65506 MFA65487:MFA65506 MOW65487:MOW65506 MYS65487:MYS65506 NIO65487:NIO65506 NSK65487:NSK65506 OCG65487:OCG65506 OMC65487:OMC65506 OVY65487:OVY65506 PFU65487:PFU65506 PPQ65487:PPQ65506 PZM65487:PZM65506 QJI65487:QJI65506 QTE65487:QTE65506 RDA65487:RDA65506 RMW65487:RMW65506 RWS65487:RWS65506 SGO65487:SGO65506 SQK65487:SQK65506 TAG65487:TAG65506 TKC65487:TKC65506 TTY65487:TTY65506 UDU65487:UDU65506 UNQ65487:UNQ65506 UXM65487:UXM65506 VHI65487:VHI65506 VRE65487:VRE65506 WBA65487:WBA65506 WKW65487:WKW65506 WUS65487:WUS65506 J131024:J131043 IG131023:IG131042 SC131023:SC131042 ABY131023:ABY131042 ALU131023:ALU131042 AVQ131023:AVQ131042 BFM131023:BFM131042 BPI131023:BPI131042 BZE131023:BZE131042 CJA131023:CJA131042 CSW131023:CSW131042 DCS131023:DCS131042 DMO131023:DMO131042 DWK131023:DWK131042 EGG131023:EGG131042 EQC131023:EQC131042 EZY131023:EZY131042 FJU131023:FJU131042 FTQ131023:FTQ131042 GDM131023:GDM131042 GNI131023:GNI131042 GXE131023:GXE131042 HHA131023:HHA131042 HQW131023:HQW131042 IAS131023:IAS131042 IKO131023:IKO131042 IUK131023:IUK131042 JEG131023:JEG131042 JOC131023:JOC131042 JXY131023:JXY131042 KHU131023:KHU131042 KRQ131023:KRQ131042 LBM131023:LBM131042 LLI131023:LLI131042 LVE131023:LVE131042 MFA131023:MFA131042 MOW131023:MOW131042 MYS131023:MYS131042 NIO131023:NIO131042 NSK131023:NSK131042 OCG131023:OCG131042 OMC131023:OMC131042 OVY131023:OVY131042 PFU131023:PFU131042 PPQ131023:PPQ131042 PZM131023:PZM131042 QJI131023:QJI131042 QTE131023:QTE131042 RDA131023:RDA131042 RMW131023:RMW131042 RWS131023:RWS131042 SGO131023:SGO131042 SQK131023:SQK131042 TAG131023:TAG131042 TKC131023:TKC131042 TTY131023:TTY131042 UDU131023:UDU131042 UNQ131023:UNQ131042 UXM131023:UXM131042 VHI131023:VHI131042 VRE131023:VRE131042 WBA131023:WBA131042 WKW131023:WKW131042 WUS131023:WUS131042 J196560:J196579 IG196559:IG196578 SC196559:SC196578 ABY196559:ABY196578 ALU196559:ALU196578 AVQ196559:AVQ196578 BFM196559:BFM196578 BPI196559:BPI196578 BZE196559:BZE196578 CJA196559:CJA196578 CSW196559:CSW196578 DCS196559:DCS196578 DMO196559:DMO196578 DWK196559:DWK196578 EGG196559:EGG196578 EQC196559:EQC196578 EZY196559:EZY196578 FJU196559:FJU196578 FTQ196559:FTQ196578 GDM196559:GDM196578 GNI196559:GNI196578 GXE196559:GXE196578 HHA196559:HHA196578 HQW196559:HQW196578 IAS196559:IAS196578 IKO196559:IKO196578 IUK196559:IUK196578 JEG196559:JEG196578 JOC196559:JOC196578 JXY196559:JXY196578 KHU196559:KHU196578 KRQ196559:KRQ196578 LBM196559:LBM196578 LLI196559:LLI196578 LVE196559:LVE196578 MFA196559:MFA196578 MOW196559:MOW196578 MYS196559:MYS196578 NIO196559:NIO196578 NSK196559:NSK196578 OCG196559:OCG196578 OMC196559:OMC196578 OVY196559:OVY196578 PFU196559:PFU196578 PPQ196559:PPQ196578 PZM196559:PZM196578 QJI196559:QJI196578 QTE196559:QTE196578 RDA196559:RDA196578 RMW196559:RMW196578 RWS196559:RWS196578 SGO196559:SGO196578 SQK196559:SQK196578 TAG196559:TAG196578 TKC196559:TKC196578 TTY196559:TTY196578 UDU196559:UDU196578 UNQ196559:UNQ196578 UXM196559:UXM196578 VHI196559:VHI196578 VRE196559:VRE196578 WBA196559:WBA196578 WKW196559:WKW196578 WUS196559:WUS196578 J262096:J262115 IG262095:IG262114 SC262095:SC262114 ABY262095:ABY262114 ALU262095:ALU262114 AVQ262095:AVQ262114 BFM262095:BFM262114 BPI262095:BPI262114 BZE262095:BZE262114 CJA262095:CJA262114 CSW262095:CSW262114 DCS262095:DCS262114 DMO262095:DMO262114 DWK262095:DWK262114 EGG262095:EGG262114 EQC262095:EQC262114 EZY262095:EZY262114 FJU262095:FJU262114 FTQ262095:FTQ262114 GDM262095:GDM262114 GNI262095:GNI262114 GXE262095:GXE262114 HHA262095:HHA262114 HQW262095:HQW262114 IAS262095:IAS262114 IKO262095:IKO262114 IUK262095:IUK262114 JEG262095:JEG262114 JOC262095:JOC262114 JXY262095:JXY262114 KHU262095:KHU262114 KRQ262095:KRQ262114 LBM262095:LBM262114 LLI262095:LLI262114 LVE262095:LVE262114 MFA262095:MFA262114 MOW262095:MOW262114 MYS262095:MYS262114 NIO262095:NIO262114 NSK262095:NSK262114 OCG262095:OCG262114 OMC262095:OMC262114 OVY262095:OVY262114 PFU262095:PFU262114 PPQ262095:PPQ262114 PZM262095:PZM262114 QJI262095:QJI262114 QTE262095:QTE262114 RDA262095:RDA262114 RMW262095:RMW262114 RWS262095:RWS262114 SGO262095:SGO262114 SQK262095:SQK262114 TAG262095:TAG262114 TKC262095:TKC262114 TTY262095:TTY262114 UDU262095:UDU262114 UNQ262095:UNQ262114 UXM262095:UXM262114 VHI262095:VHI262114 VRE262095:VRE262114 WBA262095:WBA262114 WKW262095:WKW262114 WUS262095:WUS262114 J327632:J327651 IG327631:IG327650 SC327631:SC327650 ABY327631:ABY327650 ALU327631:ALU327650 AVQ327631:AVQ327650 BFM327631:BFM327650 BPI327631:BPI327650 BZE327631:BZE327650 CJA327631:CJA327650 CSW327631:CSW327650 DCS327631:DCS327650 DMO327631:DMO327650 DWK327631:DWK327650 EGG327631:EGG327650 EQC327631:EQC327650 EZY327631:EZY327650 FJU327631:FJU327650 FTQ327631:FTQ327650 GDM327631:GDM327650 GNI327631:GNI327650 GXE327631:GXE327650 HHA327631:HHA327650 HQW327631:HQW327650 IAS327631:IAS327650 IKO327631:IKO327650 IUK327631:IUK327650 JEG327631:JEG327650 JOC327631:JOC327650 JXY327631:JXY327650 KHU327631:KHU327650 KRQ327631:KRQ327650 LBM327631:LBM327650 LLI327631:LLI327650 LVE327631:LVE327650 MFA327631:MFA327650 MOW327631:MOW327650 MYS327631:MYS327650 NIO327631:NIO327650 NSK327631:NSK327650 OCG327631:OCG327650 OMC327631:OMC327650 OVY327631:OVY327650 PFU327631:PFU327650 PPQ327631:PPQ327650 PZM327631:PZM327650 QJI327631:QJI327650 QTE327631:QTE327650 RDA327631:RDA327650 RMW327631:RMW327650 RWS327631:RWS327650 SGO327631:SGO327650 SQK327631:SQK327650 TAG327631:TAG327650 TKC327631:TKC327650 TTY327631:TTY327650 UDU327631:UDU327650 UNQ327631:UNQ327650 UXM327631:UXM327650 VHI327631:VHI327650 VRE327631:VRE327650 WBA327631:WBA327650 WKW327631:WKW327650 WUS327631:WUS327650 J393168:J393187 IG393167:IG393186 SC393167:SC393186 ABY393167:ABY393186 ALU393167:ALU393186 AVQ393167:AVQ393186 BFM393167:BFM393186 BPI393167:BPI393186 BZE393167:BZE393186 CJA393167:CJA393186 CSW393167:CSW393186 DCS393167:DCS393186 DMO393167:DMO393186 DWK393167:DWK393186 EGG393167:EGG393186 EQC393167:EQC393186 EZY393167:EZY393186 FJU393167:FJU393186 FTQ393167:FTQ393186 GDM393167:GDM393186 GNI393167:GNI393186 GXE393167:GXE393186 HHA393167:HHA393186 HQW393167:HQW393186 IAS393167:IAS393186 IKO393167:IKO393186 IUK393167:IUK393186 JEG393167:JEG393186 JOC393167:JOC393186 JXY393167:JXY393186 KHU393167:KHU393186 KRQ393167:KRQ393186 LBM393167:LBM393186 LLI393167:LLI393186 LVE393167:LVE393186 MFA393167:MFA393186 MOW393167:MOW393186 MYS393167:MYS393186 NIO393167:NIO393186 NSK393167:NSK393186 OCG393167:OCG393186 OMC393167:OMC393186 OVY393167:OVY393186 PFU393167:PFU393186 PPQ393167:PPQ393186 PZM393167:PZM393186 QJI393167:QJI393186 QTE393167:QTE393186 RDA393167:RDA393186 RMW393167:RMW393186 RWS393167:RWS393186 SGO393167:SGO393186 SQK393167:SQK393186 TAG393167:TAG393186 TKC393167:TKC393186 TTY393167:TTY393186 UDU393167:UDU393186 UNQ393167:UNQ393186 UXM393167:UXM393186 VHI393167:VHI393186 VRE393167:VRE393186 WBA393167:WBA393186 WKW393167:WKW393186 WUS393167:WUS393186 J458704:J458723 IG458703:IG458722 SC458703:SC458722 ABY458703:ABY458722 ALU458703:ALU458722 AVQ458703:AVQ458722 BFM458703:BFM458722 BPI458703:BPI458722 BZE458703:BZE458722 CJA458703:CJA458722 CSW458703:CSW458722 DCS458703:DCS458722 DMO458703:DMO458722 DWK458703:DWK458722 EGG458703:EGG458722 EQC458703:EQC458722 EZY458703:EZY458722 FJU458703:FJU458722 FTQ458703:FTQ458722 GDM458703:GDM458722 GNI458703:GNI458722 GXE458703:GXE458722 HHA458703:HHA458722 HQW458703:HQW458722 IAS458703:IAS458722 IKO458703:IKO458722 IUK458703:IUK458722 JEG458703:JEG458722 JOC458703:JOC458722 JXY458703:JXY458722 KHU458703:KHU458722 KRQ458703:KRQ458722 LBM458703:LBM458722 LLI458703:LLI458722 LVE458703:LVE458722 MFA458703:MFA458722 MOW458703:MOW458722 MYS458703:MYS458722 NIO458703:NIO458722 NSK458703:NSK458722 OCG458703:OCG458722 OMC458703:OMC458722 OVY458703:OVY458722 PFU458703:PFU458722 PPQ458703:PPQ458722 PZM458703:PZM458722 QJI458703:QJI458722 QTE458703:QTE458722 RDA458703:RDA458722 RMW458703:RMW458722 RWS458703:RWS458722 SGO458703:SGO458722 SQK458703:SQK458722 TAG458703:TAG458722 TKC458703:TKC458722 TTY458703:TTY458722 UDU458703:UDU458722 UNQ458703:UNQ458722 UXM458703:UXM458722 VHI458703:VHI458722 VRE458703:VRE458722 WBA458703:WBA458722 WKW458703:WKW458722 WUS458703:WUS458722 J524240:J524259 IG524239:IG524258 SC524239:SC524258 ABY524239:ABY524258 ALU524239:ALU524258 AVQ524239:AVQ524258 BFM524239:BFM524258 BPI524239:BPI524258 BZE524239:BZE524258 CJA524239:CJA524258 CSW524239:CSW524258 DCS524239:DCS524258 DMO524239:DMO524258 DWK524239:DWK524258 EGG524239:EGG524258 EQC524239:EQC524258 EZY524239:EZY524258 FJU524239:FJU524258 FTQ524239:FTQ524258 GDM524239:GDM524258 GNI524239:GNI524258 GXE524239:GXE524258 HHA524239:HHA524258 HQW524239:HQW524258 IAS524239:IAS524258 IKO524239:IKO524258 IUK524239:IUK524258 JEG524239:JEG524258 JOC524239:JOC524258 JXY524239:JXY524258 KHU524239:KHU524258 KRQ524239:KRQ524258 LBM524239:LBM524258 LLI524239:LLI524258 LVE524239:LVE524258 MFA524239:MFA524258 MOW524239:MOW524258 MYS524239:MYS524258 NIO524239:NIO524258 NSK524239:NSK524258 OCG524239:OCG524258 OMC524239:OMC524258 OVY524239:OVY524258 PFU524239:PFU524258 PPQ524239:PPQ524258 PZM524239:PZM524258 QJI524239:QJI524258 QTE524239:QTE524258 RDA524239:RDA524258 RMW524239:RMW524258 RWS524239:RWS524258 SGO524239:SGO524258 SQK524239:SQK524258 TAG524239:TAG524258 TKC524239:TKC524258 TTY524239:TTY524258 UDU524239:UDU524258 UNQ524239:UNQ524258 UXM524239:UXM524258 VHI524239:VHI524258 VRE524239:VRE524258 WBA524239:WBA524258 WKW524239:WKW524258 WUS524239:WUS524258 J589776:J589795 IG589775:IG589794 SC589775:SC589794 ABY589775:ABY589794 ALU589775:ALU589794 AVQ589775:AVQ589794 BFM589775:BFM589794 BPI589775:BPI589794 BZE589775:BZE589794 CJA589775:CJA589794 CSW589775:CSW589794 DCS589775:DCS589794 DMO589775:DMO589794 DWK589775:DWK589794 EGG589775:EGG589794 EQC589775:EQC589794 EZY589775:EZY589794 FJU589775:FJU589794 FTQ589775:FTQ589794 GDM589775:GDM589794 GNI589775:GNI589794 GXE589775:GXE589794 HHA589775:HHA589794 HQW589775:HQW589794 IAS589775:IAS589794 IKO589775:IKO589794 IUK589775:IUK589794 JEG589775:JEG589794 JOC589775:JOC589794 JXY589775:JXY589794 KHU589775:KHU589794 KRQ589775:KRQ589794 LBM589775:LBM589794 LLI589775:LLI589794 LVE589775:LVE589794 MFA589775:MFA589794 MOW589775:MOW589794 MYS589775:MYS589794 NIO589775:NIO589794 NSK589775:NSK589794 OCG589775:OCG589794 OMC589775:OMC589794 OVY589775:OVY589794 PFU589775:PFU589794 PPQ589775:PPQ589794 PZM589775:PZM589794 QJI589775:QJI589794 QTE589775:QTE589794 RDA589775:RDA589794 RMW589775:RMW589794 RWS589775:RWS589794 SGO589775:SGO589794 SQK589775:SQK589794 TAG589775:TAG589794 TKC589775:TKC589794 TTY589775:TTY589794 UDU589775:UDU589794 UNQ589775:UNQ589794 UXM589775:UXM589794 VHI589775:VHI589794 VRE589775:VRE589794 WBA589775:WBA589794 WKW589775:WKW589794 WUS589775:WUS589794 J655312:J655331 IG655311:IG655330 SC655311:SC655330 ABY655311:ABY655330 ALU655311:ALU655330 AVQ655311:AVQ655330 BFM655311:BFM655330 BPI655311:BPI655330 BZE655311:BZE655330 CJA655311:CJA655330 CSW655311:CSW655330 DCS655311:DCS655330 DMO655311:DMO655330 DWK655311:DWK655330 EGG655311:EGG655330 EQC655311:EQC655330 EZY655311:EZY655330 FJU655311:FJU655330 FTQ655311:FTQ655330 GDM655311:GDM655330 GNI655311:GNI655330 GXE655311:GXE655330 HHA655311:HHA655330 HQW655311:HQW655330 IAS655311:IAS655330 IKO655311:IKO655330 IUK655311:IUK655330 JEG655311:JEG655330 JOC655311:JOC655330 JXY655311:JXY655330 KHU655311:KHU655330 KRQ655311:KRQ655330 LBM655311:LBM655330 LLI655311:LLI655330 LVE655311:LVE655330 MFA655311:MFA655330 MOW655311:MOW655330 MYS655311:MYS655330 NIO655311:NIO655330 NSK655311:NSK655330 OCG655311:OCG655330 OMC655311:OMC655330 OVY655311:OVY655330 PFU655311:PFU655330 PPQ655311:PPQ655330 PZM655311:PZM655330 QJI655311:QJI655330 QTE655311:QTE655330 RDA655311:RDA655330 RMW655311:RMW655330 RWS655311:RWS655330 SGO655311:SGO655330 SQK655311:SQK655330 TAG655311:TAG655330 TKC655311:TKC655330 TTY655311:TTY655330 UDU655311:UDU655330 UNQ655311:UNQ655330 UXM655311:UXM655330 VHI655311:VHI655330 VRE655311:VRE655330 WBA655311:WBA655330 WKW655311:WKW655330 WUS655311:WUS655330 J720848:J720867 IG720847:IG720866 SC720847:SC720866 ABY720847:ABY720866 ALU720847:ALU720866 AVQ720847:AVQ720866 BFM720847:BFM720866 BPI720847:BPI720866 BZE720847:BZE720866 CJA720847:CJA720866 CSW720847:CSW720866 DCS720847:DCS720866 DMO720847:DMO720866 DWK720847:DWK720866 EGG720847:EGG720866 EQC720847:EQC720866 EZY720847:EZY720866 FJU720847:FJU720866 FTQ720847:FTQ720866 GDM720847:GDM720866 GNI720847:GNI720866 GXE720847:GXE720866 HHA720847:HHA720866 HQW720847:HQW720866 IAS720847:IAS720866 IKO720847:IKO720866 IUK720847:IUK720866 JEG720847:JEG720866 JOC720847:JOC720866 JXY720847:JXY720866 KHU720847:KHU720866 KRQ720847:KRQ720866 LBM720847:LBM720866 LLI720847:LLI720866 LVE720847:LVE720866 MFA720847:MFA720866 MOW720847:MOW720866 MYS720847:MYS720866 NIO720847:NIO720866 NSK720847:NSK720866 OCG720847:OCG720866 OMC720847:OMC720866 OVY720847:OVY720866 PFU720847:PFU720866 PPQ720847:PPQ720866 PZM720847:PZM720866 QJI720847:QJI720866 QTE720847:QTE720866 RDA720847:RDA720866 RMW720847:RMW720866 RWS720847:RWS720866 SGO720847:SGO720866 SQK720847:SQK720866 TAG720847:TAG720866 TKC720847:TKC720866 TTY720847:TTY720866 UDU720847:UDU720866 UNQ720847:UNQ720866 UXM720847:UXM720866 VHI720847:VHI720866 VRE720847:VRE720866 WBA720847:WBA720866 WKW720847:WKW720866 WUS720847:WUS720866 J786384:J786403 IG786383:IG786402 SC786383:SC786402 ABY786383:ABY786402 ALU786383:ALU786402 AVQ786383:AVQ786402 BFM786383:BFM786402 BPI786383:BPI786402 BZE786383:BZE786402 CJA786383:CJA786402 CSW786383:CSW786402 DCS786383:DCS786402 DMO786383:DMO786402 DWK786383:DWK786402 EGG786383:EGG786402 EQC786383:EQC786402 EZY786383:EZY786402 FJU786383:FJU786402 FTQ786383:FTQ786402 GDM786383:GDM786402 GNI786383:GNI786402 GXE786383:GXE786402 HHA786383:HHA786402 HQW786383:HQW786402 IAS786383:IAS786402 IKO786383:IKO786402 IUK786383:IUK786402 JEG786383:JEG786402 JOC786383:JOC786402 JXY786383:JXY786402 KHU786383:KHU786402 KRQ786383:KRQ786402 LBM786383:LBM786402 LLI786383:LLI786402 LVE786383:LVE786402 MFA786383:MFA786402 MOW786383:MOW786402 MYS786383:MYS786402 NIO786383:NIO786402 NSK786383:NSK786402 OCG786383:OCG786402 OMC786383:OMC786402 OVY786383:OVY786402 PFU786383:PFU786402 PPQ786383:PPQ786402 PZM786383:PZM786402 QJI786383:QJI786402 QTE786383:QTE786402 RDA786383:RDA786402 RMW786383:RMW786402 RWS786383:RWS786402 SGO786383:SGO786402 SQK786383:SQK786402 TAG786383:TAG786402 TKC786383:TKC786402 TTY786383:TTY786402 UDU786383:UDU786402 UNQ786383:UNQ786402 UXM786383:UXM786402 VHI786383:VHI786402 VRE786383:VRE786402 WBA786383:WBA786402 WKW786383:WKW786402 WUS786383:WUS786402 J851920:J851939 IG851919:IG851938 SC851919:SC851938 ABY851919:ABY851938 ALU851919:ALU851938 AVQ851919:AVQ851938 BFM851919:BFM851938 BPI851919:BPI851938 BZE851919:BZE851938 CJA851919:CJA851938 CSW851919:CSW851938 DCS851919:DCS851938 DMO851919:DMO851938 DWK851919:DWK851938 EGG851919:EGG851938 EQC851919:EQC851938 EZY851919:EZY851938 FJU851919:FJU851938 FTQ851919:FTQ851938 GDM851919:GDM851938 GNI851919:GNI851938 GXE851919:GXE851938 HHA851919:HHA851938 HQW851919:HQW851938 IAS851919:IAS851938 IKO851919:IKO851938 IUK851919:IUK851938 JEG851919:JEG851938 JOC851919:JOC851938 JXY851919:JXY851938 KHU851919:KHU851938 KRQ851919:KRQ851938 LBM851919:LBM851938 LLI851919:LLI851938 LVE851919:LVE851938 MFA851919:MFA851938 MOW851919:MOW851938 MYS851919:MYS851938 NIO851919:NIO851938 NSK851919:NSK851938 OCG851919:OCG851938 OMC851919:OMC851938 OVY851919:OVY851938 PFU851919:PFU851938 PPQ851919:PPQ851938 PZM851919:PZM851938 QJI851919:QJI851938 QTE851919:QTE851938 RDA851919:RDA851938 RMW851919:RMW851938 RWS851919:RWS851938 SGO851919:SGO851938 SQK851919:SQK851938 TAG851919:TAG851938 TKC851919:TKC851938 TTY851919:TTY851938 UDU851919:UDU851938 UNQ851919:UNQ851938 UXM851919:UXM851938 VHI851919:VHI851938 VRE851919:VRE851938 WBA851919:WBA851938 WKW851919:WKW851938 WUS851919:WUS851938 J917456:J917475 IG917455:IG917474 SC917455:SC917474 ABY917455:ABY917474 ALU917455:ALU917474 AVQ917455:AVQ917474 BFM917455:BFM917474 BPI917455:BPI917474 BZE917455:BZE917474 CJA917455:CJA917474 CSW917455:CSW917474 DCS917455:DCS917474 DMO917455:DMO917474 DWK917455:DWK917474 EGG917455:EGG917474 EQC917455:EQC917474 EZY917455:EZY917474 FJU917455:FJU917474 FTQ917455:FTQ917474 GDM917455:GDM917474 GNI917455:GNI917474 GXE917455:GXE917474 HHA917455:HHA917474 HQW917455:HQW917474 IAS917455:IAS917474 IKO917455:IKO917474 IUK917455:IUK917474 JEG917455:JEG917474 JOC917455:JOC917474 JXY917455:JXY917474 KHU917455:KHU917474 KRQ917455:KRQ917474 LBM917455:LBM917474 LLI917455:LLI917474 LVE917455:LVE917474 MFA917455:MFA917474 MOW917455:MOW917474 MYS917455:MYS917474 NIO917455:NIO917474 NSK917455:NSK917474 OCG917455:OCG917474 OMC917455:OMC917474 OVY917455:OVY917474 PFU917455:PFU917474 PPQ917455:PPQ917474 PZM917455:PZM917474 QJI917455:QJI917474 QTE917455:QTE917474 RDA917455:RDA917474 RMW917455:RMW917474 RWS917455:RWS917474 SGO917455:SGO917474 SQK917455:SQK917474 TAG917455:TAG917474 TKC917455:TKC917474 TTY917455:TTY917474 UDU917455:UDU917474 UNQ917455:UNQ917474 UXM917455:UXM917474 VHI917455:VHI917474 VRE917455:VRE917474 WBA917455:WBA917474 WKW917455:WKW917474 WUS917455:WUS917474 J982992:J983011 IG982991:IG983010 SC982991:SC983010 ABY982991:ABY983010 ALU982991:ALU983010 AVQ982991:AVQ983010 BFM982991:BFM983010 BPI982991:BPI983010 BZE982991:BZE983010 CJA982991:CJA983010 CSW982991:CSW983010 DCS982991:DCS983010 DMO982991:DMO983010 DWK982991:DWK983010 EGG982991:EGG983010 EQC982991:EQC983010 EZY982991:EZY983010 FJU982991:FJU983010 FTQ982991:FTQ983010 GDM982991:GDM983010 GNI982991:GNI983010 GXE982991:GXE983010 HHA982991:HHA983010 HQW982991:HQW983010 IAS982991:IAS983010 IKO982991:IKO983010 IUK982991:IUK983010 JEG982991:JEG983010 JOC982991:JOC983010 JXY982991:JXY983010 KHU982991:KHU983010 KRQ982991:KRQ983010 LBM982991:LBM983010 LLI982991:LLI983010 LVE982991:LVE983010 MFA982991:MFA983010 MOW982991:MOW983010 MYS982991:MYS983010 NIO982991:NIO983010 NSK982991:NSK983010 OCG982991:OCG983010 OMC982991:OMC983010 OVY982991:OVY983010 PFU982991:PFU983010 PPQ982991:PPQ983010 PZM982991:PZM983010 QJI982991:QJI983010 QTE982991:QTE983010 RDA982991:RDA983010 RMW982991:RMW983010 RWS982991:RWS983010 SGO982991:SGO983010 SQK982991:SQK983010 TAG982991:TAG983010 TKC982991:TKC983010 TTY982991:TTY983010 UDU982991:UDU983010 UNQ982991:UNQ983010 UXM982991:UXM983010 VHI982991:VHI983010 VRE982991:VRE983010 WBA982991:WBA983010 WKW982991:WKW983010" xr:uid="{00000000-0002-0000-1800-000002000000}">
      <formula1>"教育・保育従事者,教育・保育従事者以外"</formula1>
    </dataValidation>
    <dataValidation type="list" allowBlank="1" showInputMessage="1" showErrorMessage="1" sqref="WUR982991:WUR983010 I65488:I65507 IF65487:IF65506 SB65487:SB65506 ABX65487:ABX65506 ALT65487:ALT65506 AVP65487:AVP65506 BFL65487:BFL65506 BPH65487:BPH65506 BZD65487:BZD65506 CIZ65487:CIZ65506 CSV65487:CSV65506 DCR65487:DCR65506 DMN65487:DMN65506 DWJ65487:DWJ65506 EGF65487:EGF65506 EQB65487:EQB65506 EZX65487:EZX65506 FJT65487:FJT65506 FTP65487:FTP65506 GDL65487:GDL65506 GNH65487:GNH65506 GXD65487:GXD65506 HGZ65487:HGZ65506 HQV65487:HQV65506 IAR65487:IAR65506 IKN65487:IKN65506 IUJ65487:IUJ65506 JEF65487:JEF65506 JOB65487:JOB65506 JXX65487:JXX65506 KHT65487:KHT65506 KRP65487:KRP65506 LBL65487:LBL65506 LLH65487:LLH65506 LVD65487:LVD65506 MEZ65487:MEZ65506 MOV65487:MOV65506 MYR65487:MYR65506 NIN65487:NIN65506 NSJ65487:NSJ65506 OCF65487:OCF65506 OMB65487:OMB65506 OVX65487:OVX65506 PFT65487:PFT65506 PPP65487:PPP65506 PZL65487:PZL65506 QJH65487:QJH65506 QTD65487:QTD65506 RCZ65487:RCZ65506 RMV65487:RMV65506 RWR65487:RWR65506 SGN65487:SGN65506 SQJ65487:SQJ65506 TAF65487:TAF65506 TKB65487:TKB65506 TTX65487:TTX65506 UDT65487:UDT65506 UNP65487:UNP65506 UXL65487:UXL65506 VHH65487:VHH65506 VRD65487:VRD65506 WAZ65487:WAZ65506 WKV65487:WKV65506 WUR65487:WUR65506 I131024:I131043 IF131023:IF131042 SB131023:SB131042 ABX131023:ABX131042 ALT131023:ALT131042 AVP131023:AVP131042 BFL131023:BFL131042 BPH131023:BPH131042 BZD131023:BZD131042 CIZ131023:CIZ131042 CSV131023:CSV131042 DCR131023:DCR131042 DMN131023:DMN131042 DWJ131023:DWJ131042 EGF131023:EGF131042 EQB131023:EQB131042 EZX131023:EZX131042 FJT131023:FJT131042 FTP131023:FTP131042 GDL131023:GDL131042 GNH131023:GNH131042 GXD131023:GXD131042 HGZ131023:HGZ131042 HQV131023:HQV131042 IAR131023:IAR131042 IKN131023:IKN131042 IUJ131023:IUJ131042 JEF131023:JEF131042 JOB131023:JOB131042 JXX131023:JXX131042 KHT131023:KHT131042 KRP131023:KRP131042 LBL131023:LBL131042 LLH131023:LLH131042 LVD131023:LVD131042 MEZ131023:MEZ131042 MOV131023:MOV131042 MYR131023:MYR131042 NIN131023:NIN131042 NSJ131023:NSJ131042 OCF131023:OCF131042 OMB131023:OMB131042 OVX131023:OVX131042 PFT131023:PFT131042 PPP131023:PPP131042 PZL131023:PZL131042 QJH131023:QJH131042 QTD131023:QTD131042 RCZ131023:RCZ131042 RMV131023:RMV131042 RWR131023:RWR131042 SGN131023:SGN131042 SQJ131023:SQJ131042 TAF131023:TAF131042 TKB131023:TKB131042 TTX131023:TTX131042 UDT131023:UDT131042 UNP131023:UNP131042 UXL131023:UXL131042 VHH131023:VHH131042 VRD131023:VRD131042 WAZ131023:WAZ131042 WKV131023:WKV131042 WUR131023:WUR131042 I196560:I196579 IF196559:IF196578 SB196559:SB196578 ABX196559:ABX196578 ALT196559:ALT196578 AVP196559:AVP196578 BFL196559:BFL196578 BPH196559:BPH196578 BZD196559:BZD196578 CIZ196559:CIZ196578 CSV196559:CSV196578 DCR196559:DCR196578 DMN196559:DMN196578 DWJ196559:DWJ196578 EGF196559:EGF196578 EQB196559:EQB196578 EZX196559:EZX196578 FJT196559:FJT196578 FTP196559:FTP196578 GDL196559:GDL196578 GNH196559:GNH196578 GXD196559:GXD196578 HGZ196559:HGZ196578 HQV196559:HQV196578 IAR196559:IAR196578 IKN196559:IKN196578 IUJ196559:IUJ196578 JEF196559:JEF196578 JOB196559:JOB196578 JXX196559:JXX196578 KHT196559:KHT196578 KRP196559:KRP196578 LBL196559:LBL196578 LLH196559:LLH196578 LVD196559:LVD196578 MEZ196559:MEZ196578 MOV196559:MOV196578 MYR196559:MYR196578 NIN196559:NIN196578 NSJ196559:NSJ196578 OCF196559:OCF196578 OMB196559:OMB196578 OVX196559:OVX196578 PFT196559:PFT196578 PPP196559:PPP196578 PZL196559:PZL196578 QJH196559:QJH196578 QTD196559:QTD196578 RCZ196559:RCZ196578 RMV196559:RMV196578 RWR196559:RWR196578 SGN196559:SGN196578 SQJ196559:SQJ196578 TAF196559:TAF196578 TKB196559:TKB196578 TTX196559:TTX196578 UDT196559:UDT196578 UNP196559:UNP196578 UXL196559:UXL196578 VHH196559:VHH196578 VRD196559:VRD196578 WAZ196559:WAZ196578 WKV196559:WKV196578 WUR196559:WUR196578 I262096:I262115 IF262095:IF262114 SB262095:SB262114 ABX262095:ABX262114 ALT262095:ALT262114 AVP262095:AVP262114 BFL262095:BFL262114 BPH262095:BPH262114 BZD262095:BZD262114 CIZ262095:CIZ262114 CSV262095:CSV262114 DCR262095:DCR262114 DMN262095:DMN262114 DWJ262095:DWJ262114 EGF262095:EGF262114 EQB262095:EQB262114 EZX262095:EZX262114 FJT262095:FJT262114 FTP262095:FTP262114 GDL262095:GDL262114 GNH262095:GNH262114 GXD262095:GXD262114 HGZ262095:HGZ262114 HQV262095:HQV262114 IAR262095:IAR262114 IKN262095:IKN262114 IUJ262095:IUJ262114 JEF262095:JEF262114 JOB262095:JOB262114 JXX262095:JXX262114 KHT262095:KHT262114 KRP262095:KRP262114 LBL262095:LBL262114 LLH262095:LLH262114 LVD262095:LVD262114 MEZ262095:MEZ262114 MOV262095:MOV262114 MYR262095:MYR262114 NIN262095:NIN262114 NSJ262095:NSJ262114 OCF262095:OCF262114 OMB262095:OMB262114 OVX262095:OVX262114 PFT262095:PFT262114 PPP262095:PPP262114 PZL262095:PZL262114 QJH262095:QJH262114 QTD262095:QTD262114 RCZ262095:RCZ262114 RMV262095:RMV262114 RWR262095:RWR262114 SGN262095:SGN262114 SQJ262095:SQJ262114 TAF262095:TAF262114 TKB262095:TKB262114 TTX262095:TTX262114 UDT262095:UDT262114 UNP262095:UNP262114 UXL262095:UXL262114 VHH262095:VHH262114 VRD262095:VRD262114 WAZ262095:WAZ262114 WKV262095:WKV262114 WUR262095:WUR262114 I327632:I327651 IF327631:IF327650 SB327631:SB327650 ABX327631:ABX327650 ALT327631:ALT327650 AVP327631:AVP327650 BFL327631:BFL327650 BPH327631:BPH327650 BZD327631:BZD327650 CIZ327631:CIZ327650 CSV327631:CSV327650 DCR327631:DCR327650 DMN327631:DMN327650 DWJ327631:DWJ327650 EGF327631:EGF327650 EQB327631:EQB327650 EZX327631:EZX327650 FJT327631:FJT327650 FTP327631:FTP327650 GDL327631:GDL327650 GNH327631:GNH327650 GXD327631:GXD327650 HGZ327631:HGZ327650 HQV327631:HQV327650 IAR327631:IAR327650 IKN327631:IKN327650 IUJ327631:IUJ327650 JEF327631:JEF327650 JOB327631:JOB327650 JXX327631:JXX327650 KHT327631:KHT327650 KRP327631:KRP327650 LBL327631:LBL327650 LLH327631:LLH327650 LVD327631:LVD327650 MEZ327631:MEZ327650 MOV327631:MOV327650 MYR327631:MYR327650 NIN327631:NIN327650 NSJ327631:NSJ327650 OCF327631:OCF327650 OMB327631:OMB327650 OVX327631:OVX327650 PFT327631:PFT327650 PPP327631:PPP327650 PZL327631:PZL327650 QJH327631:QJH327650 QTD327631:QTD327650 RCZ327631:RCZ327650 RMV327631:RMV327650 RWR327631:RWR327650 SGN327631:SGN327650 SQJ327631:SQJ327650 TAF327631:TAF327650 TKB327631:TKB327650 TTX327631:TTX327650 UDT327631:UDT327650 UNP327631:UNP327650 UXL327631:UXL327650 VHH327631:VHH327650 VRD327631:VRD327650 WAZ327631:WAZ327650 WKV327631:WKV327650 WUR327631:WUR327650 I393168:I393187 IF393167:IF393186 SB393167:SB393186 ABX393167:ABX393186 ALT393167:ALT393186 AVP393167:AVP393186 BFL393167:BFL393186 BPH393167:BPH393186 BZD393167:BZD393186 CIZ393167:CIZ393186 CSV393167:CSV393186 DCR393167:DCR393186 DMN393167:DMN393186 DWJ393167:DWJ393186 EGF393167:EGF393186 EQB393167:EQB393186 EZX393167:EZX393186 FJT393167:FJT393186 FTP393167:FTP393186 GDL393167:GDL393186 GNH393167:GNH393186 GXD393167:GXD393186 HGZ393167:HGZ393186 HQV393167:HQV393186 IAR393167:IAR393186 IKN393167:IKN393186 IUJ393167:IUJ393186 JEF393167:JEF393186 JOB393167:JOB393186 JXX393167:JXX393186 KHT393167:KHT393186 KRP393167:KRP393186 LBL393167:LBL393186 LLH393167:LLH393186 LVD393167:LVD393186 MEZ393167:MEZ393186 MOV393167:MOV393186 MYR393167:MYR393186 NIN393167:NIN393186 NSJ393167:NSJ393186 OCF393167:OCF393186 OMB393167:OMB393186 OVX393167:OVX393186 PFT393167:PFT393186 PPP393167:PPP393186 PZL393167:PZL393186 QJH393167:QJH393186 QTD393167:QTD393186 RCZ393167:RCZ393186 RMV393167:RMV393186 RWR393167:RWR393186 SGN393167:SGN393186 SQJ393167:SQJ393186 TAF393167:TAF393186 TKB393167:TKB393186 TTX393167:TTX393186 UDT393167:UDT393186 UNP393167:UNP393186 UXL393167:UXL393186 VHH393167:VHH393186 VRD393167:VRD393186 WAZ393167:WAZ393186 WKV393167:WKV393186 WUR393167:WUR393186 I458704:I458723 IF458703:IF458722 SB458703:SB458722 ABX458703:ABX458722 ALT458703:ALT458722 AVP458703:AVP458722 BFL458703:BFL458722 BPH458703:BPH458722 BZD458703:BZD458722 CIZ458703:CIZ458722 CSV458703:CSV458722 DCR458703:DCR458722 DMN458703:DMN458722 DWJ458703:DWJ458722 EGF458703:EGF458722 EQB458703:EQB458722 EZX458703:EZX458722 FJT458703:FJT458722 FTP458703:FTP458722 GDL458703:GDL458722 GNH458703:GNH458722 GXD458703:GXD458722 HGZ458703:HGZ458722 HQV458703:HQV458722 IAR458703:IAR458722 IKN458703:IKN458722 IUJ458703:IUJ458722 JEF458703:JEF458722 JOB458703:JOB458722 JXX458703:JXX458722 KHT458703:KHT458722 KRP458703:KRP458722 LBL458703:LBL458722 LLH458703:LLH458722 LVD458703:LVD458722 MEZ458703:MEZ458722 MOV458703:MOV458722 MYR458703:MYR458722 NIN458703:NIN458722 NSJ458703:NSJ458722 OCF458703:OCF458722 OMB458703:OMB458722 OVX458703:OVX458722 PFT458703:PFT458722 PPP458703:PPP458722 PZL458703:PZL458722 QJH458703:QJH458722 QTD458703:QTD458722 RCZ458703:RCZ458722 RMV458703:RMV458722 RWR458703:RWR458722 SGN458703:SGN458722 SQJ458703:SQJ458722 TAF458703:TAF458722 TKB458703:TKB458722 TTX458703:TTX458722 UDT458703:UDT458722 UNP458703:UNP458722 UXL458703:UXL458722 VHH458703:VHH458722 VRD458703:VRD458722 WAZ458703:WAZ458722 WKV458703:WKV458722 WUR458703:WUR458722 I524240:I524259 IF524239:IF524258 SB524239:SB524258 ABX524239:ABX524258 ALT524239:ALT524258 AVP524239:AVP524258 BFL524239:BFL524258 BPH524239:BPH524258 BZD524239:BZD524258 CIZ524239:CIZ524258 CSV524239:CSV524258 DCR524239:DCR524258 DMN524239:DMN524258 DWJ524239:DWJ524258 EGF524239:EGF524258 EQB524239:EQB524258 EZX524239:EZX524258 FJT524239:FJT524258 FTP524239:FTP524258 GDL524239:GDL524258 GNH524239:GNH524258 GXD524239:GXD524258 HGZ524239:HGZ524258 HQV524239:HQV524258 IAR524239:IAR524258 IKN524239:IKN524258 IUJ524239:IUJ524258 JEF524239:JEF524258 JOB524239:JOB524258 JXX524239:JXX524258 KHT524239:KHT524258 KRP524239:KRP524258 LBL524239:LBL524258 LLH524239:LLH524258 LVD524239:LVD524258 MEZ524239:MEZ524258 MOV524239:MOV524258 MYR524239:MYR524258 NIN524239:NIN524258 NSJ524239:NSJ524258 OCF524239:OCF524258 OMB524239:OMB524258 OVX524239:OVX524258 PFT524239:PFT524258 PPP524239:PPP524258 PZL524239:PZL524258 QJH524239:QJH524258 QTD524239:QTD524258 RCZ524239:RCZ524258 RMV524239:RMV524258 RWR524239:RWR524258 SGN524239:SGN524258 SQJ524239:SQJ524258 TAF524239:TAF524258 TKB524239:TKB524258 TTX524239:TTX524258 UDT524239:UDT524258 UNP524239:UNP524258 UXL524239:UXL524258 VHH524239:VHH524258 VRD524239:VRD524258 WAZ524239:WAZ524258 WKV524239:WKV524258 WUR524239:WUR524258 I589776:I589795 IF589775:IF589794 SB589775:SB589794 ABX589775:ABX589794 ALT589775:ALT589794 AVP589775:AVP589794 BFL589775:BFL589794 BPH589775:BPH589794 BZD589775:BZD589794 CIZ589775:CIZ589794 CSV589775:CSV589794 DCR589775:DCR589794 DMN589775:DMN589794 DWJ589775:DWJ589794 EGF589775:EGF589794 EQB589775:EQB589794 EZX589775:EZX589794 FJT589775:FJT589794 FTP589775:FTP589794 GDL589775:GDL589794 GNH589775:GNH589794 GXD589775:GXD589794 HGZ589775:HGZ589794 HQV589775:HQV589794 IAR589775:IAR589794 IKN589775:IKN589794 IUJ589775:IUJ589794 JEF589775:JEF589794 JOB589775:JOB589794 JXX589775:JXX589794 KHT589775:KHT589794 KRP589775:KRP589794 LBL589775:LBL589794 LLH589775:LLH589794 LVD589775:LVD589794 MEZ589775:MEZ589794 MOV589775:MOV589794 MYR589775:MYR589794 NIN589775:NIN589794 NSJ589775:NSJ589794 OCF589775:OCF589794 OMB589775:OMB589794 OVX589775:OVX589794 PFT589775:PFT589794 PPP589775:PPP589794 PZL589775:PZL589794 QJH589775:QJH589794 QTD589775:QTD589794 RCZ589775:RCZ589794 RMV589775:RMV589794 RWR589775:RWR589794 SGN589775:SGN589794 SQJ589775:SQJ589794 TAF589775:TAF589794 TKB589775:TKB589794 TTX589775:TTX589794 UDT589775:UDT589794 UNP589775:UNP589794 UXL589775:UXL589794 VHH589775:VHH589794 VRD589775:VRD589794 WAZ589775:WAZ589794 WKV589775:WKV589794 WUR589775:WUR589794 I655312:I655331 IF655311:IF655330 SB655311:SB655330 ABX655311:ABX655330 ALT655311:ALT655330 AVP655311:AVP655330 BFL655311:BFL655330 BPH655311:BPH655330 BZD655311:BZD655330 CIZ655311:CIZ655330 CSV655311:CSV655330 DCR655311:DCR655330 DMN655311:DMN655330 DWJ655311:DWJ655330 EGF655311:EGF655330 EQB655311:EQB655330 EZX655311:EZX655330 FJT655311:FJT655330 FTP655311:FTP655330 GDL655311:GDL655330 GNH655311:GNH655330 GXD655311:GXD655330 HGZ655311:HGZ655330 HQV655311:HQV655330 IAR655311:IAR655330 IKN655311:IKN655330 IUJ655311:IUJ655330 JEF655311:JEF655330 JOB655311:JOB655330 JXX655311:JXX655330 KHT655311:KHT655330 KRP655311:KRP655330 LBL655311:LBL655330 LLH655311:LLH655330 LVD655311:LVD655330 MEZ655311:MEZ655330 MOV655311:MOV655330 MYR655311:MYR655330 NIN655311:NIN655330 NSJ655311:NSJ655330 OCF655311:OCF655330 OMB655311:OMB655330 OVX655311:OVX655330 PFT655311:PFT655330 PPP655311:PPP655330 PZL655311:PZL655330 QJH655311:QJH655330 QTD655311:QTD655330 RCZ655311:RCZ655330 RMV655311:RMV655330 RWR655311:RWR655330 SGN655311:SGN655330 SQJ655311:SQJ655330 TAF655311:TAF655330 TKB655311:TKB655330 TTX655311:TTX655330 UDT655311:UDT655330 UNP655311:UNP655330 UXL655311:UXL655330 VHH655311:VHH655330 VRD655311:VRD655330 WAZ655311:WAZ655330 WKV655311:WKV655330 WUR655311:WUR655330 I720848:I720867 IF720847:IF720866 SB720847:SB720866 ABX720847:ABX720866 ALT720847:ALT720866 AVP720847:AVP720866 BFL720847:BFL720866 BPH720847:BPH720866 BZD720847:BZD720866 CIZ720847:CIZ720866 CSV720847:CSV720866 DCR720847:DCR720866 DMN720847:DMN720866 DWJ720847:DWJ720866 EGF720847:EGF720866 EQB720847:EQB720866 EZX720847:EZX720866 FJT720847:FJT720866 FTP720847:FTP720866 GDL720847:GDL720866 GNH720847:GNH720866 GXD720847:GXD720866 HGZ720847:HGZ720866 HQV720847:HQV720866 IAR720847:IAR720866 IKN720847:IKN720866 IUJ720847:IUJ720866 JEF720847:JEF720866 JOB720847:JOB720866 JXX720847:JXX720866 KHT720847:KHT720866 KRP720847:KRP720866 LBL720847:LBL720866 LLH720847:LLH720866 LVD720847:LVD720866 MEZ720847:MEZ720866 MOV720847:MOV720866 MYR720847:MYR720866 NIN720847:NIN720866 NSJ720847:NSJ720866 OCF720847:OCF720866 OMB720847:OMB720866 OVX720847:OVX720866 PFT720847:PFT720866 PPP720847:PPP720866 PZL720847:PZL720866 QJH720847:QJH720866 QTD720847:QTD720866 RCZ720847:RCZ720866 RMV720847:RMV720866 RWR720847:RWR720866 SGN720847:SGN720866 SQJ720847:SQJ720866 TAF720847:TAF720866 TKB720847:TKB720866 TTX720847:TTX720866 UDT720847:UDT720866 UNP720847:UNP720866 UXL720847:UXL720866 VHH720847:VHH720866 VRD720847:VRD720866 WAZ720847:WAZ720866 WKV720847:WKV720866 WUR720847:WUR720866 I786384:I786403 IF786383:IF786402 SB786383:SB786402 ABX786383:ABX786402 ALT786383:ALT786402 AVP786383:AVP786402 BFL786383:BFL786402 BPH786383:BPH786402 BZD786383:BZD786402 CIZ786383:CIZ786402 CSV786383:CSV786402 DCR786383:DCR786402 DMN786383:DMN786402 DWJ786383:DWJ786402 EGF786383:EGF786402 EQB786383:EQB786402 EZX786383:EZX786402 FJT786383:FJT786402 FTP786383:FTP786402 GDL786383:GDL786402 GNH786383:GNH786402 GXD786383:GXD786402 HGZ786383:HGZ786402 HQV786383:HQV786402 IAR786383:IAR786402 IKN786383:IKN786402 IUJ786383:IUJ786402 JEF786383:JEF786402 JOB786383:JOB786402 JXX786383:JXX786402 KHT786383:KHT786402 KRP786383:KRP786402 LBL786383:LBL786402 LLH786383:LLH786402 LVD786383:LVD786402 MEZ786383:MEZ786402 MOV786383:MOV786402 MYR786383:MYR786402 NIN786383:NIN786402 NSJ786383:NSJ786402 OCF786383:OCF786402 OMB786383:OMB786402 OVX786383:OVX786402 PFT786383:PFT786402 PPP786383:PPP786402 PZL786383:PZL786402 QJH786383:QJH786402 QTD786383:QTD786402 RCZ786383:RCZ786402 RMV786383:RMV786402 RWR786383:RWR786402 SGN786383:SGN786402 SQJ786383:SQJ786402 TAF786383:TAF786402 TKB786383:TKB786402 TTX786383:TTX786402 UDT786383:UDT786402 UNP786383:UNP786402 UXL786383:UXL786402 VHH786383:VHH786402 VRD786383:VRD786402 WAZ786383:WAZ786402 WKV786383:WKV786402 WUR786383:WUR786402 I851920:I851939 IF851919:IF851938 SB851919:SB851938 ABX851919:ABX851938 ALT851919:ALT851938 AVP851919:AVP851938 BFL851919:BFL851938 BPH851919:BPH851938 BZD851919:BZD851938 CIZ851919:CIZ851938 CSV851919:CSV851938 DCR851919:DCR851938 DMN851919:DMN851938 DWJ851919:DWJ851938 EGF851919:EGF851938 EQB851919:EQB851938 EZX851919:EZX851938 FJT851919:FJT851938 FTP851919:FTP851938 GDL851919:GDL851938 GNH851919:GNH851938 GXD851919:GXD851938 HGZ851919:HGZ851938 HQV851919:HQV851938 IAR851919:IAR851938 IKN851919:IKN851938 IUJ851919:IUJ851938 JEF851919:JEF851938 JOB851919:JOB851938 JXX851919:JXX851938 KHT851919:KHT851938 KRP851919:KRP851938 LBL851919:LBL851938 LLH851919:LLH851938 LVD851919:LVD851938 MEZ851919:MEZ851938 MOV851919:MOV851938 MYR851919:MYR851938 NIN851919:NIN851938 NSJ851919:NSJ851938 OCF851919:OCF851938 OMB851919:OMB851938 OVX851919:OVX851938 PFT851919:PFT851938 PPP851919:PPP851938 PZL851919:PZL851938 QJH851919:QJH851938 QTD851919:QTD851938 RCZ851919:RCZ851938 RMV851919:RMV851938 RWR851919:RWR851938 SGN851919:SGN851938 SQJ851919:SQJ851938 TAF851919:TAF851938 TKB851919:TKB851938 TTX851919:TTX851938 UDT851919:UDT851938 UNP851919:UNP851938 UXL851919:UXL851938 VHH851919:VHH851938 VRD851919:VRD851938 WAZ851919:WAZ851938 WKV851919:WKV851938 WUR851919:WUR851938 I917456:I917475 IF917455:IF917474 SB917455:SB917474 ABX917455:ABX917474 ALT917455:ALT917474 AVP917455:AVP917474 BFL917455:BFL917474 BPH917455:BPH917474 BZD917455:BZD917474 CIZ917455:CIZ917474 CSV917455:CSV917474 DCR917455:DCR917474 DMN917455:DMN917474 DWJ917455:DWJ917474 EGF917455:EGF917474 EQB917455:EQB917474 EZX917455:EZX917474 FJT917455:FJT917474 FTP917455:FTP917474 GDL917455:GDL917474 GNH917455:GNH917474 GXD917455:GXD917474 HGZ917455:HGZ917474 HQV917455:HQV917474 IAR917455:IAR917474 IKN917455:IKN917474 IUJ917455:IUJ917474 JEF917455:JEF917474 JOB917455:JOB917474 JXX917455:JXX917474 KHT917455:KHT917474 KRP917455:KRP917474 LBL917455:LBL917474 LLH917455:LLH917474 LVD917455:LVD917474 MEZ917455:MEZ917474 MOV917455:MOV917474 MYR917455:MYR917474 NIN917455:NIN917474 NSJ917455:NSJ917474 OCF917455:OCF917474 OMB917455:OMB917474 OVX917455:OVX917474 PFT917455:PFT917474 PPP917455:PPP917474 PZL917455:PZL917474 QJH917455:QJH917474 QTD917455:QTD917474 RCZ917455:RCZ917474 RMV917455:RMV917474 RWR917455:RWR917474 SGN917455:SGN917474 SQJ917455:SQJ917474 TAF917455:TAF917474 TKB917455:TKB917474 TTX917455:TTX917474 UDT917455:UDT917474 UNP917455:UNP917474 UXL917455:UXL917474 VHH917455:VHH917474 VRD917455:VRD917474 WAZ917455:WAZ917474 WKV917455:WKV917474 WUR917455:WUR917474 I982992:I983011 IF982991:IF983010 SB982991:SB983010 ABX982991:ABX983010 ALT982991:ALT983010 AVP982991:AVP983010 BFL982991:BFL983010 BPH982991:BPH983010 BZD982991:BZD983010 CIZ982991:CIZ983010 CSV982991:CSV983010 DCR982991:DCR983010 DMN982991:DMN983010 DWJ982991:DWJ983010 EGF982991:EGF983010 EQB982991:EQB983010 EZX982991:EZX983010 FJT982991:FJT983010 FTP982991:FTP983010 GDL982991:GDL983010 GNH982991:GNH983010 GXD982991:GXD983010 HGZ982991:HGZ983010 HQV982991:HQV983010 IAR982991:IAR983010 IKN982991:IKN983010 IUJ982991:IUJ983010 JEF982991:JEF983010 JOB982991:JOB983010 JXX982991:JXX983010 KHT982991:KHT983010 KRP982991:KRP983010 LBL982991:LBL983010 LLH982991:LLH983010 LVD982991:LVD983010 MEZ982991:MEZ983010 MOV982991:MOV983010 MYR982991:MYR983010 NIN982991:NIN983010 NSJ982991:NSJ983010 OCF982991:OCF983010 OMB982991:OMB983010 OVX982991:OVX983010 PFT982991:PFT983010 PPP982991:PPP983010 PZL982991:PZL983010 QJH982991:QJH983010 QTD982991:QTD983010 RCZ982991:RCZ983010 RMV982991:RMV983010 RWR982991:RWR983010 SGN982991:SGN983010 SQJ982991:SQJ983010 TAF982991:TAF983010 TKB982991:TKB983010 TTX982991:TTX983010 UDT982991:UDT983010 UNP982991:UNP983010 UXL982991:UXL983010 VHH982991:VHH983010 VRD982991:VRD983010 WAZ982991:WAZ983010 WKV982991:WKV983010 F8:F37" xr:uid="{00000000-0002-0000-1800-000003000000}">
      <formula1>"常勤,非常勤"</formula1>
    </dataValidation>
    <dataValidation type="list" showInputMessage="1" showErrorMessage="1" prompt="空白にする時は、「Delete」キーを押してください。" sqref="WUT982991:WUT983010 IH65487:IH65506 SD65487:SD65506 ABZ65487:ABZ65506 ALV65487:ALV65506 AVR65487:AVR65506 BFN65487:BFN65506 BPJ65487:BPJ65506 BZF65487:BZF65506 CJB65487:CJB65506 CSX65487:CSX65506 DCT65487:DCT65506 DMP65487:DMP65506 DWL65487:DWL65506 EGH65487:EGH65506 EQD65487:EQD65506 EZZ65487:EZZ65506 FJV65487:FJV65506 FTR65487:FTR65506 GDN65487:GDN65506 GNJ65487:GNJ65506 GXF65487:GXF65506 HHB65487:HHB65506 HQX65487:HQX65506 IAT65487:IAT65506 IKP65487:IKP65506 IUL65487:IUL65506 JEH65487:JEH65506 JOD65487:JOD65506 JXZ65487:JXZ65506 KHV65487:KHV65506 KRR65487:KRR65506 LBN65487:LBN65506 LLJ65487:LLJ65506 LVF65487:LVF65506 MFB65487:MFB65506 MOX65487:MOX65506 MYT65487:MYT65506 NIP65487:NIP65506 NSL65487:NSL65506 OCH65487:OCH65506 OMD65487:OMD65506 OVZ65487:OVZ65506 PFV65487:PFV65506 PPR65487:PPR65506 PZN65487:PZN65506 QJJ65487:QJJ65506 QTF65487:QTF65506 RDB65487:RDB65506 RMX65487:RMX65506 RWT65487:RWT65506 SGP65487:SGP65506 SQL65487:SQL65506 TAH65487:TAH65506 TKD65487:TKD65506 TTZ65487:TTZ65506 UDV65487:UDV65506 UNR65487:UNR65506 UXN65487:UXN65506 VHJ65487:VHJ65506 VRF65487:VRF65506 WBB65487:WBB65506 WKX65487:WKX65506 WUT65487:WUT65506 IH131023:IH131042 SD131023:SD131042 ABZ131023:ABZ131042 ALV131023:ALV131042 AVR131023:AVR131042 BFN131023:BFN131042 BPJ131023:BPJ131042 BZF131023:BZF131042 CJB131023:CJB131042 CSX131023:CSX131042 DCT131023:DCT131042 DMP131023:DMP131042 DWL131023:DWL131042 EGH131023:EGH131042 EQD131023:EQD131042 EZZ131023:EZZ131042 FJV131023:FJV131042 FTR131023:FTR131042 GDN131023:GDN131042 GNJ131023:GNJ131042 GXF131023:GXF131042 HHB131023:HHB131042 HQX131023:HQX131042 IAT131023:IAT131042 IKP131023:IKP131042 IUL131023:IUL131042 JEH131023:JEH131042 JOD131023:JOD131042 JXZ131023:JXZ131042 KHV131023:KHV131042 KRR131023:KRR131042 LBN131023:LBN131042 LLJ131023:LLJ131042 LVF131023:LVF131042 MFB131023:MFB131042 MOX131023:MOX131042 MYT131023:MYT131042 NIP131023:NIP131042 NSL131023:NSL131042 OCH131023:OCH131042 OMD131023:OMD131042 OVZ131023:OVZ131042 PFV131023:PFV131042 PPR131023:PPR131042 PZN131023:PZN131042 QJJ131023:QJJ131042 QTF131023:QTF131042 RDB131023:RDB131042 RMX131023:RMX131042 RWT131023:RWT131042 SGP131023:SGP131042 SQL131023:SQL131042 TAH131023:TAH131042 TKD131023:TKD131042 TTZ131023:TTZ131042 UDV131023:UDV131042 UNR131023:UNR131042 UXN131023:UXN131042 VHJ131023:VHJ131042 VRF131023:VRF131042 WBB131023:WBB131042 WKX131023:WKX131042 WUT131023:WUT131042 IH196559:IH196578 SD196559:SD196578 ABZ196559:ABZ196578 ALV196559:ALV196578 AVR196559:AVR196578 BFN196559:BFN196578 BPJ196559:BPJ196578 BZF196559:BZF196578 CJB196559:CJB196578 CSX196559:CSX196578 DCT196559:DCT196578 DMP196559:DMP196578 DWL196559:DWL196578 EGH196559:EGH196578 EQD196559:EQD196578 EZZ196559:EZZ196578 FJV196559:FJV196578 FTR196559:FTR196578 GDN196559:GDN196578 GNJ196559:GNJ196578 GXF196559:GXF196578 HHB196559:HHB196578 HQX196559:HQX196578 IAT196559:IAT196578 IKP196559:IKP196578 IUL196559:IUL196578 JEH196559:JEH196578 JOD196559:JOD196578 JXZ196559:JXZ196578 KHV196559:KHV196578 KRR196559:KRR196578 LBN196559:LBN196578 LLJ196559:LLJ196578 LVF196559:LVF196578 MFB196559:MFB196578 MOX196559:MOX196578 MYT196559:MYT196578 NIP196559:NIP196578 NSL196559:NSL196578 OCH196559:OCH196578 OMD196559:OMD196578 OVZ196559:OVZ196578 PFV196559:PFV196578 PPR196559:PPR196578 PZN196559:PZN196578 QJJ196559:QJJ196578 QTF196559:QTF196578 RDB196559:RDB196578 RMX196559:RMX196578 RWT196559:RWT196578 SGP196559:SGP196578 SQL196559:SQL196578 TAH196559:TAH196578 TKD196559:TKD196578 TTZ196559:TTZ196578 UDV196559:UDV196578 UNR196559:UNR196578 UXN196559:UXN196578 VHJ196559:VHJ196578 VRF196559:VRF196578 WBB196559:WBB196578 WKX196559:WKX196578 WUT196559:WUT196578 IH262095:IH262114 SD262095:SD262114 ABZ262095:ABZ262114 ALV262095:ALV262114 AVR262095:AVR262114 BFN262095:BFN262114 BPJ262095:BPJ262114 BZF262095:BZF262114 CJB262095:CJB262114 CSX262095:CSX262114 DCT262095:DCT262114 DMP262095:DMP262114 DWL262095:DWL262114 EGH262095:EGH262114 EQD262095:EQD262114 EZZ262095:EZZ262114 FJV262095:FJV262114 FTR262095:FTR262114 GDN262095:GDN262114 GNJ262095:GNJ262114 GXF262095:GXF262114 HHB262095:HHB262114 HQX262095:HQX262114 IAT262095:IAT262114 IKP262095:IKP262114 IUL262095:IUL262114 JEH262095:JEH262114 JOD262095:JOD262114 JXZ262095:JXZ262114 KHV262095:KHV262114 KRR262095:KRR262114 LBN262095:LBN262114 LLJ262095:LLJ262114 LVF262095:LVF262114 MFB262095:MFB262114 MOX262095:MOX262114 MYT262095:MYT262114 NIP262095:NIP262114 NSL262095:NSL262114 OCH262095:OCH262114 OMD262095:OMD262114 OVZ262095:OVZ262114 PFV262095:PFV262114 PPR262095:PPR262114 PZN262095:PZN262114 QJJ262095:QJJ262114 QTF262095:QTF262114 RDB262095:RDB262114 RMX262095:RMX262114 RWT262095:RWT262114 SGP262095:SGP262114 SQL262095:SQL262114 TAH262095:TAH262114 TKD262095:TKD262114 TTZ262095:TTZ262114 UDV262095:UDV262114 UNR262095:UNR262114 UXN262095:UXN262114 VHJ262095:VHJ262114 VRF262095:VRF262114 WBB262095:WBB262114 WKX262095:WKX262114 WUT262095:WUT262114 IH327631:IH327650 SD327631:SD327650 ABZ327631:ABZ327650 ALV327631:ALV327650 AVR327631:AVR327650 BFN327631:BFN327650 BPJ327631:BPJ327650 BZF327631:BZF327650 CJB327631:CJB327650 CSX327631:CSX327650 DCT327631:DCT327650 DMP327631:DMP327650 DWL327631:DWL327650 EGH327631:EGH327650 EQD327631:EQD327650 EZZ327631:EZZ327650 FJV327631:FJV327650 FTR327631:FTR327650 GDN327631:GDN327650 GNJ327631:GNJ327650 GXF327631:GXF327650 HHB327631:HHB327650 HQX327631:HQX327650 IAT327631:IAT327650 IKP327631:IKP327650 IUL327631:IUL327650 JEH327631:JEH327650 JOD327631:JOD327650 JXZ327631:JXZ327650 KHV327631:KHV327650 KRR327631:KRR327650 LBN327631:LBN327650 LLJ327631:LLJ327650 LVF327631:LVF327650 MFB327631:MFB327650 MOX327631:MOX327650 MYT327631:MYT327650 NIP327631:NIP327650 NSL327631:NSL327650 OCH327631:OCH327650 OMD327631:OMD327650 OVZ327631:OVZ327650 PFV327631:PFV327650 PPR327631:PPR327650 PZN327631:PZN327650 QJJ327631:QJJ327650 QTF327631:QTF327650 RDB327631:RDB327650 RMX327631:RMX327650 RWT327631:RWT327650 SGP327631:SGP327650 SQL327631:SQL327650 TAH327631:TAH327650 TKD327631:TKD327650 TTZ327631:TTZ327650 UDV327631:UDV327650 UNR327631:UNR327650 UXN327631:UXN327650 VHJ327631:VHJ327650 VRF327631:VRF327650 WBB327631:WBB327650 WKX327631:WKX327650 WUT327631:WUT327650 IH393167:IH393186 SD393167:SD393186 ABZ393167:ABZ393186 ALV393167:ALV393186 AVR393167:AVR393186 BFN393167:BFN393186 BPJ393167:BPJ393186 BZF393167:BZF393186 CJB393167:CJB393186 CSX393167:CSX393186 DCT393167:DCT393186 DMP393167:DMP393186 DWL393167:DWL393186 EGH393167:EGH393186 EQD393167:EQD393186 EZZ393167:EZZ393186 FJV393167:FJV393186 FTR393167:FTR393186 GDN393167:GDN393186 GNJ393167:GNJ393186 GXF393167:GXF393186 HHB393167:HHB393186 HQX393167:HQX393186 IAT393167:IAT393186 IKP393167:IKP393186 IUL393167:IUL393186 JEH393167:JEH393186 JOD393167:JOD393186 JXZ393167:JXZ393186 KHV393167:KHV393186 KRR393167:KRR393186 LBN393167:LBN393186 LLJ393167:LLJ393186 LVF393167:LVF393186 MFB393167:MFB393186 MOX393167:MOX393186 MYT393167:MYT393186 NIP393167:NIP393186 NSL393167:NSL393186 OCH393167:OCH393186 OMD393167:OMD393186 OVZ393167:OVZ393186 PFV393167:PFV393186 PPR393167:PPR393186 PZN393167:PZN393186 QJJ393167:QJJ393186 QTF393167:QTF393186 RDB393167:RDB393186 RMX393167:RMX393186 RWT393167:RWT393186 SGP393167:SGP393186 SQL393167:SQL393186 TAH393167:TAH393186 TKD393167:TKD393186 TTZ393167:TTZ393186 UDV393167:UDV393186 UNR393167:UNR393186 UXN393167:UXN393186 VHJ393167:VHJ393186 VRF393167:VRF393186 WBB393167:WBB393186 WKX393167:WKX393186 WUT393167:WUT393186 IH458703:IH458722 SD458703:SD458722 ABZ458703:ABZ458722 ALV458703:ALV458722 AVR458703:AVR458722 BFN458703:BFN458722 BPJ458703:BPJ458722 BZF458703:BZF458722 CJB458703:CJB458722 CSX458703:CSX458722 DCT458703:DCT458722 DMP458703:DMP458722 DWL458703:DWL458722 EGH458703:EGH458722 EQD458703:EQD458722 EZZ458703:EZZ458722 FJV458703:FJV458722 FTR458703:FTR458722 GDN458703:GDN458722 GNJ458703:GNJ458722 GXF458703:GXF458722 HHB458703:HHB458722 HQX458703:HQX458722 IAT458703:IAT458722 IKP458703:IKP458722 IUL458703:IUL458722 JEH458703:JEH458722 JOD458703:JOD458722 JXZ458703:JXZ458722 KHV458703:KHV458722 KRR458703:KRR458722 LBN458703:LBN458722 LLJ458703:LLJ458722 LVF458703:LVF458722 MFB458703:MFB458722 MOX458703:MOX458722 MYT458703:MYT458722 NIP458703:NIP458722 NSL458703:NSL458722 OCH458703:OCH458722 OMD458703:OMD458722 OVZ458703:OVZ458722 PFV458703:PFV458722 PPR458703:PPR458722 PZN458703:PZN458722 QJJ458703:QJJ458722 QTF458703:QTF458722 RDB458703:RDB458722 RMX458703:RMX458722 RWT458703:RWT458722 SGP458703:SGP458722 SQL458703:SQL458722 TAH458703:TAH458722 TKD458703:TKD458722 TTZ458703:TTZ458722 UDV458703:UDV458722 UNR458703:UNR458722 UXN458703:UXN458722 VHJ458703:VHJ458722 VRF458703:VRF458722 WBB458703:WBB458722 WKX458703:WKX458722 WUT458703:WUT458722 IH524239:IH524258 SD524239:SD524258 ABZ524239:ABZ524258 ALV524239:ALV524258 AVR524239:AVR524258 BFN524239:BFN524258 BPJ524239:BPJ524258 BZF524239:BZF524258 CJB524239:CJB524258 CSX524239:CSX524258 DCT524239:DCT524258 DMP524239:DMP524258 DWL524239:DWL524258 EGH524239:EGH524258 EQD524239:EQD524258 EZZ524239:EZZ524258 FJV524239:FJV524258 FTR524239:FTR524258 GDN524239:GDN524258 GNJ524239:GNJ524258 GXF524239:GXF524258 HHB524239:HHB524258 HQX524239:HQX524258 IAT524239:IAT524258 IKP524239:IKP524258 IUL524239:IUL524258 JEH524239:JEH524258 JOD524239:JOD524258 JXZ524239:JXZ524258 KHV524239:KHV524258 KRR524239:KRR524258 LBN524239:LBN524258 LLJ524239:LLJ524258 LVF524239:LVF524258 MFB524239:MFB524258 MOX524239:MOX524258 MYT524239:MYT524258 NIP524239:NIP524258 NSL524239:NSL524258 OCH524239:OCH524258 OMD524239:OMD524258 OVZ524239:OVZ524258 PFV524239:PFV524258 PPR524239:PPR524258 PZN524239:PZN524258 QJJ524239:QJJ524258 QTF524239:QTF524258 RDB524239:RDB524258 RMX524239:RMX524258 RWT524239:RWT524258 SGP524239:SGP524258 SQL524239:SQL524258 TAH524239:TAH524258 TKD524239:TKD524258 TTZ524239:TTZ524258 UDV524239:UDV524258 UNR524239:UNR524258 UXN524239:UXN524258 VHJ524239:VHJ524258 VRF524239:VRF524258 WBB524239:WBB524258 WKX524239:WKX524258 WUT524239:WUT524258 IH589775:IH589794 SD589775:SD589794 ABZ589775:ABZ589794 ALV589775:ALV589794 AVR589775:AVR589794 BFN589775:BFN589794 BPJ589775:BPJ589794 BZF589775:BZF589794 CJB589775:CJB589794 CSX589775:CSX589794 DCT589775:DCT589794 DMP589775:DMP589794 DWL589775:DWL589794 EGH589775:EGH589794 EQD589775:EQD589794 EZZ589775:EZZ589794 FJV589775:FJV589794 FTR589775:FTR589794 GDN589775:GDN589794 GNJ589775:GNJ589794 GXF589775:GXF589794 HHB589775:HHB589794 HQX589775:HQX589794 IAT589775:IAT589794 IKP589775:IKP589794 IUL589775:IUL589794 JEH589775:JEH589794 JOD589775:JOD589794 JXZ589775:JXZ589794 KHV589775:KHV589794 KRR589775:KRR589794 LBN589775:LBN589794 LLJ589775:LLJ589794 LVF589775:LVF589794 MFB589775:MFB589794 MOX589775:MOX589794 MYT589775:MYT589794 NIP589775:NIP589794 NSL589775:NSL589794 OCH589775:OCH589794 OMD589775:OMD589794 OVZ589775:OVZ589794 PFV589775:PFV589794 PPR589775:PPR589794 PZN589775:PZN589794 QJJ589775:QJJ589794 QTF589775:QTF589794 RDB589775:RDB589794 RMX589775:RMX589794 RWT589775:RWT589794 SGP589775:SGP589794 SQL589775:SQL589794 TAH589775:TAH589794 TKD589775:TKD589794 TTZ589775:TTZ589794 UDV589775:UDV589794 UNR589775:UNR589794 UXN589775:UXN589794 VHJ589775:VHJ589794 VRF589775:VRF589794 WBB589775:WBB589794 WKX589775:WKX589794 WUT589775:WUT589794 IH655311:IH655330 SD655311:SD655330 ABZ655311:ABZ655330 ALV655311:ALV655330 AVR655311:AVR655330 BFN655311:BFN655330 BPJ655311:BPJ655330 BZF655311:BZF655330 CJB655311:CJB655330 CSX655311:CSX655330 DCT655311:DCT655330 DMP655311:DMP655330 DWL655311:DWL655330 EGH655311:EGH655330 EQD655311:EQD655330 EZZ655311:EZZ655330 FJV655311:FJV655330 FTR655311:FTR655330 GDN655311:GDN655330 GNJ655311:GNJ655330 GXF655311:GXF655330 HHB655311:HHB655330 HQX655311:HQX655330 IAT655311:IAT655330 IKP655311:IKP655330 IUL655311:IUL655330 JEH655311:JEH655330 JOD655311:JOD655330 JXZ655311:JXZ655330 KHV655311:KHV655330 KRR655311:KRR655330 LBN655311:LBN655330 LLJ655311:LLJ655330 LVF655311:LVF655330 MFB655311:MFB655330 MOX655311:MOX655330 MYT655311:MYT655330 NIP655311:NIP655330 NSL655311:NSL655330 OCH655311:OCH655330 OMD655311:OMD655330 OVZ655311:OVZ655330 PFV655311:PFV655330 PPR655311:PPR655330 PZN655311:PZN655330 QJJ655311:QJJ655330 QTF655311:QTF655330 RDB655311:RDB655330 RMX655311:RMX655330 RWT655311:RWT655330 SGP655311:SGP655330 SQL655311:SQL655330 TAH655311:TAH655330 TKD655311:TKD655330 TTZ655311:TTZ655330 UDV655311:UDV655330 UNR655311:UNR655330 UXN655311:UXN655330 VHJ655311:VHJ655330 VRF655311:VRF655330 WBB655311:WBB655330 WKX655311:WKX655330 WUT655311:WUT655330 IH720847:IH720866 SD720847:SD720866 ABZ720847:ABZ720866 ALV720847:ALV720866 AVR720847:AVR720866 BFN720847:BFN720866 BPJ720847:BPJ720866 BZF720847:BZF720866 CJB720847:CJB720866 CSX720847:CSX720866 DCT720847:DCT720866 DMP720847:DMP720866 DWL720847:DWL720866 EGH720847:EGH720866 EQD720847:EQD720866 EZZ720847:EZZ720866 FJV720847:FJV720866 FTR720847:FTR720866 GDN720847:GDN720866 GNJ720847:GNJ720866 GXF720847:GXF720866 HHB720847:HHB720866 HQX720847:HQX720866 IAT720847:IAT720866 IKP720847:IKP720866 IUL720847:IUL720866 JEH720847:JEH720866 JOD720847:JOD720866 JXZ720847:JXZ720866 KHV720847:KHV720866 KRR720847:KRR720866 LBN720847:LBN720866 LLJ720847:LLJ720866 LVF720847:LVF720866 MFB720847:MFB720866 MOX720847:MOX720866 MYT720847:MYT720866 NIP720847:NIP720866 NSL720847:NSL720866 OCH720847:OCH720866 OMD720847:OMD720866 OVZ720847:OVZ720866 PFV720847:PFV720866 PPR720847:PPR720866 PZN720847:PZN720866 QJJ720847:QJJ720866 QTF720847:QTF720866 RDB720847:RDB720866 RMX720847:RMX720866 RWT720847:RWT720866 SGP720847:SGP720866 SQL720847:SQL720866 TAH720847:TAH720866 TKD720847:TKD720866 TTZ720847:TTZ720866 UDV720847:UDV720866 UNR720847:UNR720866 UXN720847:UXN720866 VHJ720847:VHJ720866 VRF720847:VRF720866 WBB720847:WBB720866 WKX720847:WKX720866 WUT720847:WUT720866 IH786383:IH786402 SD786383:SD786402 ABZ786383:ABZ786402 ALV786383:ALV786402 AVR786383:AVR786402 BFN786383:BFN786402 BPJ786383:BPJ786402 BZF786383:BZF786402 CJB786383:CJB786402 CSX786383:CSX786402 DCT786383:DCT786402 DMP786383:DMP786402 DWL786383:DWL786402 EGH786383:EGH786402 EQD786383:EQD786402 EZZ786383:EZZ786402 FJV786383:FJV786402 FTR786383:FTR786402 GDN786383:GDN786402 GNJ786383:GNJ786402 GXF786383:GXF786402 HHB786383:HHB786402 HQX786383:HQX786402 IAT786383:IAT786402 IKP786383:IKP786402 IUL786383:IUL786402 JEH786383:JEH786402 JOD786383:JOD786402 JXZ786383:JXZ786402 KHV786383:KHV786402 KRR786383:KRR786402 LBN786383:LBN786402 LLJ786383:LLJ786402 LVF786383:LVF786402 MFB786383:MFB786402 MOX786383:MOX786402 MYT786383:MYT786402 NIP786383:NIP786402 NSL786383:NSL786402 OCH786383:OCH786402 OMD786383:OMD786402 OVZ786383:OVZ786402 PFV786383:PFV786402 PPR786383:PPR786402 PZN786383:PZN786402 QJJ786383:QJJ786402 QTF786383:QTF786402 RDB786383:RDB786402 RMX786383:RMX786402 RWT786383:RWT786402 SGP786383:SGP786402 SQL786383:SQL786402 TAH786383:TAH786402 TKD786383:TKD786402 TTZ786383:TTZ786402 UDV786383:UDV786402 UNR786383:UNR786402 UXN786383:UXN786402 VHJ786383:VHJ786402 VRF786383:VRF786402 WBB786383:WBB786402 WKX786383:WKX786402 WUT786383:WUT786402 IH851919:IH851938 SD851919:SD851938 ABZ851919:ABZ851938 ALV851919:ALV851938 AVR851919:AVR851938 BFN851919:BFN851938 BPJ851919:BPJ851938 BZF851919:BZF851938 CJB851919:CJB851938 CSX851919:CSX851938 DCT851919:DCT851938 DMP851919:DMP851938 DWL851919:DWL851938 EGH851919:EGH851938 EQD851919:EQD851938 EZZ851919:EZZ851938 FJV851919:FJV851938 FTR851919:FTR851938 GDN851919:GDN851938 GNJ851919:GNJ851938 GXF851919:GXF851938 HHB851919:HHB851938 HQX851919:HQX851938 IAT851919:IAT851938 IKP851919:IKP851938 IUL851919:IUL851938 JEH851919:JEH851938 JOD851919:JOD851938 JXZ851919:JXZ851938 KHV851919:KHV851938 KRR851919:KRR851938 LBN851919:LBN851938 LLJ851919:LLJ851938 LVF851919:LVF851938 MFB851919:MFB851938 MOX851919:MOX851938 MYT851919:MYT851938 NIP851919:NIP851938 NSL851919:NSL851938 OCH851919:OCH851938 OMD851919:OMD851938 OVZ851919:OVZ851938 PFV851919:PFV851938 PPR851919:PPR851938 PZN851919:PZN851938 QJJ851919:QJJ851938 QTF851919:QTF851938 RDB851919:RDB851938 RMX851919:RMX851938 RWT851919:RWT851938 SGP851919:SGP851938 SQL851919:SQL851938 TAH851919:TAH851938 TKD851919:TKD851938 TTZ851919:TTZ851938 UDV851919:UDV851938 UNR851919:UNR851938 UXN851919:UXN851938 VHJ851919:VHJ851938 VRF851919:VRF851938 WBB851919:WBB851938 WKX851919:WKX851938 WUT851919:WUT851938 IH917455:IH917474 SD917455:SD917474 ABZ917455:ABZ917474 ALV917455:ALV917474 AVR917455:AVR917474 BFN917455:BFN917474 BPJ917455:BPJ917474 BZF917455:BZF917474 CJB917455:CJB917474 CSX917455:CSX917474 DCT917455:DCT917474 DMP917455:DMP917474 DWL917455:DWL917474 EGH917455:EGH917474 EQD917455:EQD917474 EZZ917455:EZZ917474 FJV917455:FJV917474 FTR917455:FTR917474 GDN917455:GDN917474 GNJ917455:GNJ917474 GXF917455:GXF917474 HHB917455:HHB917474 HQX917455:HQX917474 IAT917455:IAT917474 IKP917455:IKP917474 IUL917455:IUL917474 JEH917455:JEH917474 JOD917455:JOD917474 JXZ917455:JXZ917474 KHV917455:KHV917474 KRR917455:KRR917474 LBN917455:LBN917474 LLJ917455:LLJ917474 LVF917455:LVF917474 MFB917455:MFB917474 MOX917455:MOX917474 MYT917455:MYT917474 NIP917455:NIP917474 NSL917455:NSL917474 OCH917455:OCH917474 OMD917455:OMD917474 OVZ917455:OVZ917474 PFV917455:PFV917474 PPR917455:PPR917474 PZN917455:PZN917474 QJJ917455:QJJ917474 QTF917455:QTF917474 RDB917455:RDB917474 RMX917455:RMX917474 RWT917455:RWT917474 SGP917455:SGP917474 SQL917455:SQL917474 TAH917455:TAH917474 TKD917455:TKD917474 TTZ917455:TTZ917474 UDV917455:UDV917474 UNR917455:UNR917474 UXN917455:UXN917474 VHJ917455:VHJ917474 VRF917455:VRF917474 WBB917455:WBB917474 WKX917455:WKX917474 WUT917455:WUT917474 IH982991:IH983010 SD982991:SD983010 ABZ982991:ABZ983010 ALV982991:ALV983010 AVR982991:AVR983010 BFN982991:BFN983010 BPJ982991:BPJ983010 BZF982991:BZF983010 CJB982991:CJB983010 CSX982991:CSX983010 DCT982991:DCT983010 DMP982991:DMP983010 DWL982991:DWL983010 EGH982991:EGH983010 EQD982991:EQD983010 EZZ982991:EZZ983010 FJV982991:FJV983010 FTR982991:FTR983010 GDN982991:GDN983010 GNJ982991:GNJ983010 GXF982991:GXF983010 HHB982991:HHB983010 HQX982991:HQX983010 IAT982991:IAT983010 IKP982991:IKP983010 IUL982991:IUL983010 JEH982991:JEH983010 JOD982991:JOD983010 JXZ982991:JXZ983010 KHV982991:KHV983010 KRR982991:KRR983010 LBN982991:LBN983010 LLJ982991:LLJ983010 LVF982991:LVF983010 MFB982991:MFB983010 MOX982991:MOX983010 MYT982991:MYT983010 NIP982991:NIP983010 NSL982991:NSL983010 OCH982991:OCH983010 OMD982991:OMD983010 OVZ982991:OVZ983010 PFV982991:PFV983010 PPR982991:PPR983010 PZN982991:PZN983010 QJJ982991:QJJ983010 QTF982991:QTF983010 RDB982991:RDB983010 RMX982991:RMX983010 RWT982991:RWT983010 SGP982991:SGP983010 SQL982991:SQL983010 TAH982991:TAH983010 TKD982991:TKD983010 TTZ982991:TTZ983010 UDV982991:UDV983010 UNR982991:UNR983010 UXN982991:UXN983010 VHJ982991:VHJ983010 VRF982991:VRF983010 WBB982991:WBB983010 WKX982991:WKX983010" xr:uid="{00000000-0002-0000-1800-000004000000}">
      <formula1>",×"</formula1>
    </dataValidation>
    <dataValidation type="list" allowBlank="1" showInputMessage="1" showErrorMessage="1" sqref="WUV982991:WUV983010 WKZ982991:WKZ983010 WBD982991:WBD983010 VRH982991:VRH983010 VHL982991:VHL983010 UXP982991:UXP983010 UNT982991:UNT983010 UDX982991:UDX983010 TUB982991:TUB983010 TKF982991:TKF983010 TAJ982991:TAJ983010 SQN982991:SQN983010 SGR982991:SGR983010 RWV982991:RWV983010 RMZ982991:RMZ983010 RDD982991:RDD983010 QTH982991:QTH983010 QJL982991:QJL983010 PZP982991:PZP983010 PPT982991:PPT983010 PFX982991:PFX983010 OWB982991:OWB983010 OMF982991:OMF983010 OCJ982991:OCJ983010 NSN982991:NSN983010 NIR982991:NIR983010 MYV982991:MYV983010 MOZ982991:MOZ983010 MFD982991:MFD983010 LVH982991:LVH983010 LLL982991:LLL983010 LBP982991:LBP983010 KRT982991:KRT983010 KHX982991:KHX983010 JYB982991:JYB983010 JOF982991:JOF983010 JEJ982991:JEJ983010 IUN982991:IUN983010 IKR982991:IKR983010 IAV982991:IAV983010 HQZ982991:HQZ983010 HHD982991:HHD983010 GXH982991:GXH983010 GNL982991:GNL983010 GDP982991:GDP983010 FTT982991:FTT983010 FJX982991:FJX983010 FAB982991:FAB983010 EQF982991:EQF983010 EGJ982991:EGJ983010 DWN982991:DWN983010 DMR982991:DMR983010 DCV982991:DCV983010 CSZ982991:CSZ983010 CJD982991:CJD983010 BZH982991:BZH983010 BPL982991:BPL983010 BFP982991:BFP983010 AVT982991:AVT983010 ALX982991:ALX983010 ACB982991:ACB983010 SF982991:SF983010 IJ982991:IJ983010 WUV917455:WUV917474 WKZ917455:WKZ917474 WBD917455:WBD917474 VRH917455:VRH917474 VHL917455:VHL917474 UXP917455:UXP917474 UNT917455:UNT917474 UDX917455:UDX917474 TUB917455:TUB917474 TKF917455:TKF917474 TAJ917455:TAJ917474 SQN917455:SQN917474 SGR917455:SGR917474 RWV917455:RWV917474 RMZ917455:RMZ917474 RDD917455:RDD917474 QTH917455:QTH917474 QJL917455:QJL917474 PZP917455:PZP917474 PPT917455:PPT917474 PFX917455:PFX917474 OWB917455:OWB917474 OMF917455:OMF917474 OCJ917455:OCJ917474 NSN917455:NSN917474 NIR917455:NIR917474 MYV917455:MYV917474 MOZ917455:MOZ917474 MFD917455:MFD917474 LVH917455:LVH917474 LLL917455:LLL917474 LBP917455:LBP917474 KRT917455:KRT917474 KHX917455:KHX917474 JYB917455:JYB917474 JOF917455:JOF917474 JEJ917455:JEJ917474 IUN917455:IUN917474 IKR917455:IKR917474 IAV917455:IAV917474 HQZ917455:HQZ917474 HHD917455:HHD917474 GXH917455:GXH917474 GNL917455:GNL917474 GDP917455:GDP917474 FTT917455:FTT917474 FJX917455:FJX917474 FAB917455:FAB917474 EQF917455:EQF917474 EGJ917455:EGJ917474 DWN917455:DWN917474 DMR917455:DMR917474 DCV917455:DCV917474 CSZ917455:CSZ917474 CJD917455:CJD917474 BZH917455:BZH917474 BPL917455:BPL917474 BFP917455:BFP917474 AVT917455:AVT917474 ALX917455:ALX917474 ACB917455:ACB917474 SF917455:SF917474 IJ917455:IJ917474 WUV851919:WUV851938 WKZ851919:WKZ851938 WBD851919:WBD851938 VRH851919:VRH851938 VHL851919:VHL851938 UXP851919:UXP851938 UNT851919:UNT851938 UDX851919:UDX851938 TUB851919:TUB851938 TKF851919:TKF851938 TAJ851919:TAJ851938 SQN851919:SQN851938 SGR851919:SGR851938 RWV851919:RWV851938 RMZ851919:RMZ851938 RDD851919:RDD851938 QTH851919:QTH851938 QJL851919:QJL851938 PZP851919:PZP851938 PPT851919:PPT851938 PFX851919:PFX851938 OWB851919:OWB851938 OMF851919:OMF851938 OCJ851919:OCJ851938 NSN851919:NSN851938 NIR851919:NIR851938 MYV851919:MYV851938 MOZ851919:MOZ851938 MFD851919:MFD851938 LVH851919:LVH851938 LLL851919:LLL851938 LBP851919:LBP851938 KRT851919:KRT851938 KHX851919:KHX851938 JYB851919:JYB851938 JOF851919:JOF851938 JEJ851919:JEJ851938 IUN851919:IUN851938 IKR851919:IKR851938 IAV851919:IAV851938 HQZ851919:HQZ851938 HHD851919:HHD851938 GXH851919:GXH851938 GNL851919:GNL851938 GDP851919:GDP851938 FTT851919:FTT851938 FJX851919:FJX851938 FAB851919:FAB851938 EQF851919:EQF851938 EGJ851919:EGJ851938 DWN851919:DWN851938 DMR851919:DMR851938 DCV851919:DCV851938 CSZ851919:CSZ851938 CJD851919:CJD851938 BZH851919:BZH851938 BPL851919:BPL851938 BFP851919:BFP851938 AVT851919:AVT851938 ALX851919:ALX851938 ACB851919:ACB851938 SF851919:SF851938 IJ851919:IJ851938 WUV786383:WUV786402 WKZ786383:WKZ786402 WBD786383:WBD786402 VRH786383:VRH786402 VHL786383:VHL786402 UXP786383:UXP786402 UNT786383:UNT786402 UDX786383:UDX786402 TUB786383:TUB786402 TKF786383:TKF786402 TAJ786383:TAJ786402 SQN786383:SQN786402 SGR786383:SGR786402 RWV786383:RWV786402 RMZ786383:RMZ786402 RDD786383:RDD786402 QTH786383:QTH786402 QJL786383:QJL786402 PZP786383:PZP786402 PPT786383:PPT786402 PFX786383:PFX786402 OWB786383:OWB786402 OMF786383:OMF786402 OCJ786383:OCJ786402 NSN786383:NSN786402 NIR786383:NIR786402 MYV786383:MYV786402 MOZ786383:MOZ786402 MFD786383:MFD786402 LVH786383:LVH786402 LLL786383:LLL786402 LBP786383:LBP786402 KRT786383:KRT786402 KHX786383:KHX786402 JYB786383:JYB786402 JOF786383:JOF786402 JEJ786383:JEJ786402 IUN786383:IUN786402 IKR786383:IKR786402 IAV786383:IAV786402 HQZ786383:HQZ786402 HHD786383:HHD786402 GXH786383:GXH786402 GNL786383:GNL786402 GDP786383:GDP786402 FTT786383:FTT786402 FJX786383:FJX786402 FAB786383:FAB786402 EQF786383:EQF786402 EGJ786383:EGJ786402 DWN786383:DWN786402 DMR786383:DMR786402 DCV786383:DCV786402 CSZ786383:CSZ786402 CJD786383:CJD786402 BZH786383:BZH786402 BPL786383:BPL786402 BFP786383:BFP786402 AVT786383:AVT786402 ALX786383:ALX786402 ACB786383:ACB786402 SF786383:SF786402 IJ786383:IJ786402 WUV720847:WUV720866 WKZ720847:WKZ720866 WBD720847:WBD720866 VRH720847:VRH720866 VHL720847:VHL720866 UXP720847:UXP720866 UNT720847:UNT720866 UDX720847:UDX720866 TUB720847:TUB720866 TKF720847:TKF720866 TAJ720847:TAJ720866 SQN720847:SQN720866 SGR720847:SGR720866 RWV720847:RWV720866 RMZ720847:RMZ720866 RDD720847:RDD720866 QTH720847:QTH720866 QJL720847:QJL720866 PZP720847:PZP720866 PPT720847:PPT720866 PFX720847:PFX720866 OWB720847:OWB720866 OMF720847:OMF720866 OCJ720847:OCJ720866 NSN720847:NSN720866 NIR720847:NIR720866 MYV720847:MYV720866 MOZ720847:MOZ720866 MFD720847:MFD720866 LVH720847:LVH720866 LLL720847:LLL720866 LBP720847:LBP720866 KRT720847:KRT720866 KHX720847:KHX720866 JYB720847:JYB720866 JOF720847:JOF720866 JEJ720847:JEJ720866 IUN720847:IUN720866 IKR720847:IKR720866 IAV720847:IAV720866 HQZ720847:HQZ720866 HHD720847:HHD720866 GXH720847:GXH720866 GNL720847:GNL720866 GDP720847:GDP720866 FTT720847:FTT720866 FJX720847:FJX720866 FAB720847:FAB720866 EQF720847:EQF720866 EGJ720847:EGJ720866 DWN720847:DWN720866 DMR720847:DMR720866 DCV720847:DCV720866 CSZ720847:CSZ720866 CJD720847:CJD720866 BZH720847:BZH720866 BPL720847:BPL720866 BFP720847:BFP720866 AVT720847:AVT720866 ALX720847:ALX720866 ACB720847:ACB720866 SF720847:SF720866 IJ720847:IJ720866 WUV655311:WUV655330 WKZ655311:WKZ655330 WBD655311:WBD655330 VRH655311:VRH655330 VHL655311:VHL655330 UXP655311:UXP655330 UNT655311:UNT655330 UDX655311:UDX655330 TUB655311:TUB655330 TKF655311:TKF655330 TAJ655311:TAJ655330 SQN655311:SQN655330 SGR655311:SGR655330 RWV655311:RWV655330 RMZ655311:RMZ655330 RDD655311:RDD655330 QTH655311:QTH655330 QJL655311:QJL655330 PZP655311:PZP655330 PPT655311:PPT655330 PFX655311:PFX655330 OWB655311:OWB655330 OMF655311:OMF655330 OCJ655311:OCJ655330 NSN655311:NSN655330 NIR655311:NIR655330 MYV655311:MYV655330 MOZ655311:MOZ655330 MFD655311:MFD655330 LVH655311:LVH655330 LLL655311:LLL655330 LBP655311:LBP655330 KRT655311:KRT655330 KHX655311:KHX655330 JYB655311:JYB655330 JOF655311:JOF655330 JEJ655311:JEJ655330 IUN655311:IUN655330 IKR655311:IKR655330 IAV655311:IAV655330 HQZ655311:HQZ655330 HHD655311:HHD655330 GXH655311:GXH655330 GNL655311:GNL655330 GDP655311:GDP655330 FTT655311:FTT655330 FJX655311:FJX655330 FAB655311:FAB655330 EQF655311:EQF655330 EGJ655311:EGJ655330 DWN655311:DWN655330 DMR655311:DMR655330 DCV655311:DCV655330 CSZ655311:CSZ655330 CJD655311:CJD655330 BZH655311:BZH655330 BPL655311:BPL655330 BFP655311:BFP655330 AVT655311:AVT655330 ALX655311:ALX655330 ACB655311:ACB655330 SF655311:SF655330 IJ655311:IJ655330 WUV589775:WUV589794 WKZ589775:WKZ589794 WBD589775:WBD589794 VRH589775:VRH589794 VHL589775:VHL589794 UXP589775:UXP589794 UNT589775:UNT589794 UDX589775:UDX589794 TUB589775:TUB589794 TKF589775:TKF589794 TAJ589775:TAJ589794 SQN589775:SQN589794 SGR589775:SGR589794 RWV589775:RWV589794 RMZ589775:RMZ589794 RDD589775:RDD589794 QTH589775:QTH589794 QJL589775:QJL589794 PZP589775:PZP589794 PPT589775:PPT589794 PFX589775:PFX589794 OWB589775:OWB589794 OMF589775:OMF589794 OCJ589775:OCJ589794 NSN589775:NSN589794 NIR589775:NIR589794 MYV589775:MYV589794 MOZ589775:MOZ589794 MFD589775:MFD589794 LVH589775:LVH589794 LLL589775:LLL589794 LBP589775:LBP589794 KRT589775:KRT589794 KHX589775:KHX589794 JYB589775:JYB589794 JOF589775:JOF589794 JEJ589775:JEJ589794 IUN589775:IUN589794 IKR589775:IKR589794 IAV589775:IAV589794 HQZ589775:HQZ589794 HHD589775:HHD589794 GXH589775:GXH589794 GNL589775:GNL589794 GDP589775:GDP589794 FTT589775:FTT589794 FJX589775:FJX589794 FAB589775:FAB589794 EQF589775:EQF589794 EGJ589775:EGJ589794 DWN589775:DWN589794 DMR589775:DMR589794 DCV589775:DCV589794 CSZ589775:CSZ589794 CJD589775:CJD589794 BZH589775:BZH589794 BPL589775:BPL589794 BFP589775:BFP589794 AVT589775:AVT589794 ALX589775:ALX589794 ACB589775:ACB589794 SF589775:SF589794 IJ589775:IJ589794 WUV524239:WUV524258 WKZ524239:WKZ524258 WBD524239:WBD524258 VRH524239:VRH524258 VHL524239:VHL524258 UXP524239:UXP524258 UNT524239:UNT524258 UDX524239:UDX524258 TUB524239:TUB524258 TKF524239:TKF524258 TAJ524239:TAJ524258 SQN524239:SQN524258 SGR524239:SGR524258 RWV524239:RWV524258 RMZ524239:RMZ524258 RDD524239:RDD524258 QTH524239:QTH524258 QJL524239:QJL524258 PZP524239:PZP524258 PPT524239:PPT524258 PFX524239:PFX524258 OWB524239:OWB524258 OMF524239:OMF524258 OCJ524239:OCJ524258 NSN524239:NSN524258 NIR524239:NIR524258 MYV524239:MYV524258 MOZ524239:MOZ524258 MFD524239:MFD524258 LVH524239:LVH524258 LLL524239:LLL524258 LBP524239:LBP524258 KRT524239:KRT524258 KHX524239:KHX524258 JYB524239:JYB524258 JOF524239:JOF524258 JEJ524239:JEJ524258 IUN524239:IUN524258 IKR524239:IKR524258 IAV524239:IAV524258 HQZ524239:HQZ524258 HHD524239:HHD524258 GXH524239:GXH524258 GNL524239:GNL524258 GDP524239:GDP524258 FTT524239:FTT524258 FJX524239:FJX524258 FAB524239:FAB524258 EQF524239:EQF524258 EGJ524239:EGJ524258 DWN524239:DWN524258 DMR524239:DMR524258 DCV524239:DCV524258 CSZ524239:CSZ524258 CJD524239:CJD524258 BZH524239:BZH524258 BPL524239:BPL524258 BFP524239:BFP524258 AVT524239:AVT524258 ALX524239:ALX524258 ACB524239:ACB524258 SF524239:SF524258 IJ524239:IJ524258 WUV458703:WUV458722 WKZ458703:WKZ458722 WBD458703:WBD458722 VRH458703:VRH458722 VHL458703:VHL458722 UXP458703:UXP458722 UNT458703:UNT458722 UDX458703:UDX458722 TUB458703:TUB458722 TKF458703:TKF458722 TAJ458703:TAJ458722 SQN458703:SQN458722 SGR458703:SGR458722 RWV458703:RWV458722 RMZ458703:RMZ458722 RDD458703:RDD458722 QTH458703:QTH458722 QJL458703:QJL458722 PZP458703:PZP458722 PPT458703:PPT458722 PFX458703:PFX458722 OWB458703:OWB458722 OMF458703:OMF458722 OCJ458703:OCJ458722 NSN458703:NSN458722 NIR458703:NIR458722 MYV458703:MYV458722 MOZ458703:MOZ458722 MFD458703:MFD458722 LVH458703:LVH458722 LLL458703:LLL458722 LBP458703:LBP458722 KRT458703:KRT458722 KHX458703:KHX458722 JYB458703:JYB458722 JOF458703:JOF458722 JEJ458703:JEJ458722 IUN458703:IUN458722 IKR458703:IKR458722 IAV458703:IAV458722 HQZ458703:HQZ458722 HHD458703:HHD458722 GXH458703:GXH458722 GNL458703:GNL458722 GDP458703:GDP458722 FTT458703:FTT458722 FJX458703:FJX458722 FAB458703:FAB458722 EQF458703:EQF458722 EGJ458703:EGJ458722 DWN458703:DWN458722 DMR458703:DMR458722 DCV458703:DCV458722 CSZ458703:CSZ458722 CJD458703:CJD458722 BZH458703:BZH458722 BPL458703:BPL458722 BFP458703:BFP458722 AVT458703:AVT458722 ALX458703:ALX458722 ACB458703:ACB458722 SF458703:SF458722 IJ458703:IJ458722 WUV393167:WUV393186 WKZ393167:WKZ393186 WBD393167:WBD393186 VRH393167:VRH393186 VHL393167:VHL393186 UXP393167:UXP393186 UNT393167:UNT393186 UDX393167:UDX393186 TUB393167:TUB393186 TKF393167:TKF393186 TAJ393167:TAJ393186 SQN393167:SQN393186 SGR393167:SGR393186 RWV393167:RWV393186 RMZ393167:RMZ393186 RDD393167:RDD393186 QTH393167:QTH393186 QJL393167:QJL393186 PZP393167:PZP393186 PPT393167:PPT393186 PFX393167:PFX393186 OWB393167:OWB393186 OMF393167:OMF393186 OCJ393167:OCJ393186 NSN393167:NSN393186 NIR393167:NIR393186 MYV393167:MYV393186 MOZ393167:MOZ393186 MFD393167:MFD393186 LVH393167:LVH393186 LLL393167:LLL393186 LBP393167:LBP393186 KRT393167:KRT393186 KHX393167:KHX393186 JYB393167:JYB393186 JOF393167:JOF393186 JEJ393167:JEJ393186 IUN393167:IUN393186 IKR393167:IKR393186 IAV393167:IAV393186 HQZ393167:HQZ393186 HHD393167:HHD393186 GXH393167:GXH393186 GNL393167:GNL393186 GDP393167:GDP393186 FTT393167:FTT393186 FJX393167:FJX393186 FAB393167:FAB393186 EQF393167:EQF393186 EGJ393167:EGJ393186 DWN393167:DWN393186 DMR393167:DMR393186 DCV393167:DCV393186 CSZ393167:CSZ393186 CJD393167:CJD393186 BZH393167:BZH393186 BPL393167:BPL393186 BFP393167:BFP393186 AVT393167:AVT393186 ALX393167:ALX393186 ACB393167:ACB393186 SF393167:SF393186 IJ393167:IJ393186 WUV327631:WUV327650 WKZ327631:WKZ327650 WBD327631:WBD327650 VRH327631:VRH327650 VHL327631:VHL327650 UXP327631:UXP327650 UNT327631:UNT327650 UDX327631:UDX327650 TUB327631:TUB327650 TKF327631:TKF327650 TAJ327631:TAJ327650 SQN327631:SQN327650 SGR327631:SGR327650 RWV327631:RWV327650 RMZ327631:RMZ327650 RDD327631:RDD327650 QTH327631:QTH327650 QJL327631:QJL327650 PZP327631:PZP327650 PPT327631:PPT327650 PFX327631:PFX327650 OWB327631:OWB327650 OMF327631:OMF327650 OCJ327631:OCJ327650 NSN327631:NSN327650 NIR327631:NIR327650 MYV327631:MYV327650 MOZ327631:MOZ327650 MFD327631:MFD327650 LVH327631:LVH327650 LLL327631:LLL327650 LBP327631:LBP327650 KRT327631:KRT327650 KHX327631:KHX327650 JYB327631:JYB327650 JOF327631:JOF327650 JEJ327631:JEJ327650 IUN327631:IUN327650 IKR327631:IKR327650 IAV327631:IAV327650 HQZ327631:HQZ327650 HHD327631:HHD327650 GXH327631:GXH327650 GNL327631:GNL327650 GDP327631:GDP327650 FTT327631:FTT327650 FJX327631:FJX327650 FAB327631:FAB327650 EQF327631:EQF327650 EGJ327631:EGJ327650 DWN327631:DWN327650 DMR327631:DMR327650 DCV327631:DCV327650 CSZ327631:CSZ327650 CJD327631:CJD327650 BZH327631:BZH327650 BPL327631:BPL327650 BFP327631:BFP327650 AVT327631:AVT327650 ALX327631:ALX327650 ACB327631:ACB327650 SF327631:SF327650 IJ327631:IJ327650 WUV262095:WUV262114 WKZ262095:WKZ262114 WBD262095:WBD262114 VRH262095:VRH262114 VHL262095:VHL262114 UXP262095:UXP262114 UNT262095:UNT262114 UDX262095:UDX262114 TUB262095:TUB262114 TKF262095:TKF262114 TAJ262095:TAJ262114 SQN262095:SQN262114 SGR262095:SGR262114 RWV262095:RWV262114 RMZ262095:RMZ262114 RDD262095:RDD262114 QTH262095:QTH262114 QJL262095:QJL262114 PZP262095:PZP262114 PPT262095:PPT262114 PFX262095:PFX262114 OWB262095:OWB262114 OMF262095:OMF262114 OCJ262095:OCJ262114 NSN262095:NSN262114 NIR262095:NIR262114 MYV262095:MYV262114 MOZ262095:MOZ262114 MFD262095:MFD262114 LVH262095:LVH262114 LLL262095:LLL262114 LBP262095:LBP262114 KRT262095:KRT262114 KHX262095:KHX262114 JYB262095:JYB262114 JOF262095:JOF262114 JEJ262095:JEJ262114 IUN262095:IUN262114 IKR262095:IKR262114 IAV262095:IAV262114 HQZ262095:HQZ262114 HHD262095:HHD262114 GXH262095:GXH262114 GNL262095:GNL262114 GDP262095:GDP262114 FTT262095:FTT262114 FJX262095:FJX262114 FAB262095:FAB262114 EQF262095:EQF262114 EGJ262095:EGJ262114 DWN262095:DWN262114 DMR262095:DMR262114 DCV262095:DCV262114 CSZ262095:CSZ262114 CJD262095:CJD262114 BZH262095:BZH262114 BPL262095:BPL262114 BFP262095:BFP262114 AVT262095:AVT262114 ALX262095:ALX262114 ACB262095:ACB262114 SF262095:SF262114 IJ262095:IJ262114 WUV196559:WUV196578 WKZ196559:WKZ196578 WBD196559:WBD196578 VRH196559:VRH196578 VHL196559:VHL196578 UXP196559:UXP196578 UNT196559:UNT196578 UDX196559:UDX196578 TUB196559:TUB196578 TKF196559:TKF196578 TAJ196559:TAJ196578 SQN196559:SQN196578 SGR196559:SGR196578 RWV196559:RWV196578 RMZ196559:RMZ196578 RDD196559:RDD196578 QTH196559:QTH196578 QJL196559:QJL196578 PZP196559:PZP196578 PPT196559:PPT196578 PFX196559:PFX196578 OWB196559:OWB196578 OMF196559:OMF196578 OCJ196559:OCJ196578 NSN196559:NSN196578 NIR196559:NIR196578 MYV196559:MYV196578 MOZ196559:MOZ196578 MFD196559:MFD196578 LVH196559:LVH196578 LLL196559:LLL196578 LBP196559:LBP196578 KRT196559:KRT196578 KHX196559:KHX196578 JYB196559:JYB196578 JOF196559:JOF196578 JEJ196559:JEJ196578 IUN196559:IUN196578 IKR196559:IKR196578 IAV196559:IAV196578 HQZ196559:HQZ196578 HHD196559:HHD196578 GXH196559:GXH196578 GNL196559:GNL196578 GDP196559:GDP196578 FTT196559:FTT196578 FJX196559:FJX196578 FAB196559:FAB196578 EQF196559:EQF196578 EGJ196559:EGJ196578 DWN196559:DWN196578 DMR196559:DMR196578 DCV196559:DCV196578 CSZ196559:CSZ196578 CJD196559:CJD196578 BZH196559:BZH196578 BPL196559:BPL196578 BFP196559:BFP196578 AVT196559:AVT196578 ALX196559:ALX196578 ACB196559:ACB196578 SF196559:SF196578 IJ196559:IJ196578 WUV131023:WUV131042 WKZ131023:WKZ131042 WBD131023:WBD131042 VRH131023:VRH131042 VHL131023:VHL131042 UXP131023:UXP131042 UNT131023:UNT131042 UDX131023:UDX131042 TUB131023:TUB131042 TKF131023:TKF131042 TAJ131023:TAJ131042 SQN131023:SQN131042 SGR131023:SGR131042 RWV131023:RWV131042 RMZ131023:RMZ131042 RDD131023:RDD131042 QTH131023:QTH131042 QJL131023:QJL131042 PZP131023:PZP131042 PPT131023:PPT131042 PFX131023:PFX131042 OWB131023:OWB131042 OMF131023:OMF131042 OCJ131023:OCJ131042 NSN131023:NSN131042 NIR131023:NIR131042 MYV131023:MYV131042 MOZ131023:MOZ131042 MFD131023:MFD131042 LVH131023:LVH131042 LLL131023:LLL131042 LBP131023:LBP131042 KRT131023:KRT131042 KHX131023:KHX131042 JYB131023:JYB131042 JOF131023:JOF131042 JEJ131023:JEJ131042 IUN131023:IUN131042 IKR131023:IKR131042 IAV131023:IAV131042 HQZ131023:HQZ131042 HHD131023:HHD131042 GXH131023:GXH131042 GNL131023:GNL131042 GDP131023:GDP131042 FTT131023:FTT131042 FJX131023:FJX131042 FAB131023:FAB131042 EQF131023:EQF131042 EGJ131023:EGJ131042 DWN131023:DWN131042 DMR131023:DMR131042 DCV131023:DCV131042 CSZ131023:CSZ131042 CJD131023:CJD131042 BZH131023:BZH131042 BPL131023:BPL131042 BFP131023:BFP131042 AVT131023:AVT131042 ALX131023:ALX131042 ACB131023:ACB131042 SF131023:SF131042 IJ131023:IJ131042 WUV65487:WUV65506 WKZ65487:WKZ65506 WBD65487:WBD65506 VRH65487:VRH65506 VHL65487:VHL65506 UXP65487:UXP65506 UNT65487:UNT65506 UDX65487:UDX65506 TUB65487:TUB65506 TKF65487:TKF65506 TAJ65487:TAJ65506 SQN65487:SQN65506 SGR65487:SGR65506 RWV65487:RWV65506 RMZ65487:RMZ65506 RDD65487:RDD65506 QTH65487:QTH65506 QJL65487:QJL65506 PZP65487:PZP65506 PPT65487:PPT65506 PFX65487:PFX65506 OWB65487:OWB65506 OMF65487:OMF65506 OCJ65487:OCJ65506 NSN65487:NSN65506 NIR65487:NIR65506 MYV65487:MYV65506 MOZ65487:MOZ65506 MFD65487:MFD65506 LVH65487:LVH65506 LLL65487:LLL65506 LBP65487:LBP65506 KRT65487:KRT65506 KHX65487:KHX65506 JYB65487:JYB65506 JOF65487:JOF65506 JEJ65487:JEJ65506 IUN65487:IUN65506 IKR65487:IKR65506 IAV65487:IAV65506 HQZ65487:HQZ65506 HHD65487:HHD65506 GXH65487:GXH65506 GNL65487:GNL65506 GDP65487:GDP65506 FTT65487:FTT65506 FJX65487:FJX65506 FAB65487:FAB65506 EQF65487:EQF65506 EGJ65487:EGJ65506 DWN65487:DWN65506 DMR65487:DMR65506 DCV65487:DCV65506 CSZ65487:CSZ65506 CJD65487:CJD65506 BZH65487:BZH65506 BPL65487:BPL65506 BFP65487:BFP65506 AVT65487:AVT65506 ALX65487:ALX65506 ACB65487:ACB65506 SF65487:SF65506 IJ65487:IJ65506" xr:uid="{00000000-0002-0000-1800-000005000000}">
      <formula1>$B$4:$B$5</formula1>
    </dataValidation>
    <dataValidation allowBlank="1" showInputMessage="1" showErrorMessage="1" promptTitle="加算Ⅲによる賃金改善額（その他）" prompt="加算Ⅲによる賃金改善額のうち、一時金等で支給した額入力してください。" sqref="K8:K37" xr:uid="{09B63383-EAEC-4F31-AD86-DFCD8E493913}"/>
    <dataValidation showInputMessage="1" showErrorMessage="1" promptTitle="改善した給与項目" prompt="賃金台帳における給与項目の名称を入力してください。_x000a_（例）「処遇改善Ⅲ」など" sqref="H8:H37" xr:uid="{E9931F3F-5ECF-4255-B748-31708133DD96}"/>
    <dataValidation allowBlank="1" showInputMessage="1" showErrorMessage="1" promptTitle="職種" prompt="職員の職種を入力してください。_x000a_例：保育士、栄養士、調理員、看護士　など" sqref="E8:E37" xr:uid="{336FC7C2-C502-4083-9FE1-39B7E95ED156}"/>
    <dataValidation allowBlank="1" showInputMessage="1" showErrorMessage="1" promptTitle="加算Ⅲによる賃金改善額（基本給及び手当）" prompt="加算Ⅲによる賃金改善額のうち、基本給及び決まって毎月支払う手当（年額）を入力してください。_x000a_（例）9,000円×12か月＝108,000円_x000a_" sqref="J8:J37" xr:uid="{0DC9995D-5AD0-4BD6-A824-F350EC9D1C83}"/>
  </dataValidations>
  <pageMargins left="0.70866141732283472" right="0.70866141732283472" top="0.74803149606299213" bottom="0.74803149606299213" header="0.31496062992125984" footer="0.31496062992125984"/>
  <pageSetup paperSize="9" scale="4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39997558519241921"/>
    <pageSetUpPr fitToPage="1"/>
  </sheetPr>
  <dimension ref="A1:H20"/>
  <sheetViews>
    <sheetView showGridLines="0" view="pageBreakPreview" zoomScale="85" zoomScaleNormal="100" zoomScaleSheetLayoutView="85" workbookViewId="0"/>
  </sheetViews>
  <sheetFormatPr defaultColWidth="9" defaultRowHeight="18" customHeight="1"/>
  <cols>
    <col min="1" max="1" width="5" style="1" customWidth="1"/>
    <col min="2" max="2" width="15.6640625" style="1" customWidth="1"/>
    <col min="3" max="3" width="14.6640625" style="1" customWidth="1"/>
    <col min="4" max="4" width="22" style="1" customWidth="1"/>
    <col min="5" max="8" width="13.77734375" style="1" customWidth="1"/>
    <col min="9" max="16384" width="9" style="1"/>
  </cols>
  <sheetData>
    <row r="1" spans="1:8" ht="18" customHeight="1" thickBot="1">
      <c r="A1" s="121" t="s">
        <v>210</v>
      </c>
      <c r="B1" s="122"/>
      <c r="C1" s="122"/>
      <c r="D1" s="122"/>
      <c r="E1" s="122"/>
      <c r="F1" s="122"/>
      <c r="G1" s="122"/>
      <c r="H1" s="122"/>
    </row>
    <row r="2" spans="1:8" ht="18" customHeight="1" thickBot="1">
      <c r="A2" s="122"/>
      <c r="B2" s="122"/>
      <c r="C2" s="122"/>
      <c r="D2" s="123" t="s">
        <v>25</v>
      </c>
      <c r="E2" s="1557">
        <f>【様式10】実績報告書!AA5</f>
        <v>0</v>
      </c>
      <c r="F2" s="1558"/>
      <c r="G2" s="1558"/>
      <c r="H2" s="1559"/>
    </row>
    <row r="3" spans="1:8" ht="18" customHeight="1">
      <c r="A3" s="122"/>
      <c r="B3" s="122"/>
      <c r="C3" s="122"/>
      <c r="D3" s="122"/>
      <c r="E3" s="122"/>
      <c r="F3" s="122"/>
      <c r="G3" s="122"/>
      <c r="H3" s="122"/>
    </row>
    <row r="4" spans="1:8" ht="18" customHeight="1">
      <c r="A4" s="1560" t="s">
        <v>117</v>
      </c>
      <c r="B4" s="1560"/>
      <c r="C4" s="1560"/>
      <c r="D4" s="1560"/>
      <c r="E4" s="1560"/>
      <c r="F4" s="1560"/>
      <c r="G4" s="1560"/>
      <c r="H4" s="130"/>
    </row>
    <row r="5" spans="1:8" ht="18" customHeight="1" thickBot="1">
      <c r="A5" s="124"/>
      <c r="B5" s="124"/>
      <c r="C5" s="124"/>
      <c r="D5" s="124"/>
      <c r="E5" s="124"/>
      <c r="F5" s="124"/>
      <c r="G5" s="124"/>
      <c r="H5" s="124"/>
    </row>
    <row r="6" spans="1:8" ht="39.9" customHeight="1">
      <c r="A6" s="1077" t="s">
        <v>60</v>
      </c>
      <c r="B6" s="1079" t="s">
        <v>61</v>
      </c>
      <c r="C6" s="1079" t="s">
        <v>62</v>
      </c>
      <c r="D6" s="1079" t="s">
        <v>63</v>
      </c>
      <c r="E6" s="1081" t="s">
        <v>180</v>
      </c>
      <c r="F6" s="1082"/>
      <c r="G6" s="1081" t="s">
        <v>181</v>
      </c>
      <c r="H6" s="1083"/>
    </row>
    <row r="7" spans="1:8" ht="56.1" customHeight="1" thickBot="1">
      <c r="A7" s="1078"/>
      <c r="B7" s="1080"/>
      <c r="C7" s="1080"/>
      <c r="D7" s="1080"/>
      <c r="E7" s="78"/>
      <c r="F7" s="61" t="s">
        <v>182</v>
      </c>
      <c r="G7" s="7"/>
      <c r="H7" s="62" t="s">
        <v>182</v>
      </c>
    </row>
    <row r="8" spans="1:8" ht="18" customHeight="1">
      <c r="A8" s="439" t="s">
        <v>67</v>
      </c>
      <c r="B8" s="440" t="s">
        <v>68</v>
      </c>
      <c r="C8" s="440" t="s">
        <v>69</v>
      </c>
      <c r="D8" s="440" t="s">
        <v>70</v>
      </c>
      <c r="E8" s="441">
        <v>200000</v>
      </c>
      <c r="F8" s="165"/>
      <c r="G8" s="165"/>
      <c r="H8" s="166"/>
    </row>
    <row r="9" spans="1:8" ht="18" customHeight="1">
      <c r="A9" s="418"/>
      <c r="B9" s="419"/>
      <c r="C9" s="419"/>
      <c r="D9" s="419"/>
      <c r="E9" s="420"/>
      <c r="F9" s="421"/>
      <c r="G9" s="421"/>
      <c r="H9" s="422"/>
    </row>
    <row r="10" spans="1:8" ht="18" customHeight="1">
      <c r="A10" s="418"/>
      <c r="B10" s="419"/>
      <c r="C10" s="419"/>
      <c r="D10" s="419"/>
      <c r="E10" s="420"/>
      <c r="F10" s="421"/>
      <c r="G10" s="421"/>
      <c r="H10" s="422"/>
    </row>
    <row r="11" spans="1:8" ht="18" customHeight="1">
      <c r="A11" s="418"/>
      <c r="B11" s="419"/>
      <c r="C11" s="419"/>
      <c r="D11" s="419"/>
      <c r="E11" s="420"/>
      <c r="F11" s="421"/>
      <c r="G11" s="421"/>
      <c r="H11" s="422"/>
    </row>
    <row r="12" spans="1:8" ht="18" customHeight="1">
      <c r="A12" s="418"/>
      <c r="B12" s="419"/>
      <c r="C12" s="419"/>
      <c r="D12" s="419"/>
      <c r="E12" s="420"/>
      <c r="F12" s="421"/>
      <c r="G12" s="421"/>
      <c r="H12" s="422"/>
    </row>
    <row r="13" spans="1:8" ht="18" customHeight="1">
      <c r="A13" s="418"/>
      <c r="B13" s="419"/>
      <c r="C13" s="419"/>
      <c r="D13" s="419"/>
      <c r="E13" s="420"/>
      <c r="F13" s="421"/>
      <c r="G13" s="421"/>
      <c r="H13" s="422"/>
    </row>
    <row r="14" spans="1:8" ht="18" customHeight="1">
      <c r="A14" s="418"/>
      <c r="B14" s="419"/>
      <c r="C14" s="419"/>
      <c r="D14" s="419"/>
      <c r="E14" s="420"/>
      <c r="F14" s="421"/>
      <c r="G14" s="421"/>
      <c r="H14" s="422"/>
    </row>
    <row r="15" spans="1:8" ht="18" customHeight="1">
      <c r="A15" s="418"/>
      <c r="B15" s="419"/>
      <c r="C15" s="419"/>
      <c r="D15" s="419"/>
      <c r="E15" s="420"/>
      <c r="F15" s="421"/>
      <c r="G15" s="421"/>
      <c r="H15" s="422"/>
    </row>
    <row r="16" spans="1:8" ht="18" customHeight="1">
      <c r="A16" s="418"/>
      <c r="B16" s="419"/>
      <c r="C16" s="419"/>
      <c r="D16" s="419"/>
      <c r="E16" s="420"/>
      <c r="F16" s="421"/>
      <c r="G16" s="421"/>
      <c r="H16" s="422"/>
    </row>
    <row r="17" spans="1:8" ht="18" customHeight="1" thickBot="1">
      <c r="A17" s="423"/>
      <c r="B17" s="424"/>
      <c r="C17" s="424"/>
      <c r="D17" s="424"/>
      <c r="E17" s="425"/>
      <c r="F17" s="426"/>
      <c r="G17" s="426"/>
      <c r="H17" s="427"/>
    </row>
    <row r="18" spans="1:8" ht="18" customHeight="1" thickBot="1">
      <c r="A18" s="1557" t="s">
        <v>71</v>
      </c>
      <c r="B18" s="1558"/>
      <c r="C18" s="1558"/>
      <c r="D18" s="1561"/>
      <c r="E18" s="428">
        <f>SUM(E9:E17)</f>
        <v>0</v>
      </c>
      <c r="F18" s="429">
        <f>SUM(F9:F17)</f>
        <v>0</v>
      </c>
      <c r="G18" s="429">
        <f>SUM(G9:G17)</f>
        <v>0</v>
      </c>
      <c r="H18" s="430">
        <f>SUM(H9:H17)</f>
        <v>0</v>
      </c>
    </row>
    <row r="19" spans="1:8" ht="18" customHeight="1">
      <c r="A19" s="125" t="s">
        <v>17</v>
      </c>
      <c r="B19" s="1553" t="s">
        <v>183</v>
      </c>
      <c r="C19" s="1553"/>
      <c r="D19" s="1553"/>
      <c r="E19" s="1553"/>
      <c r="F19" s="1553"/>
      <c r="G19" s="1553"/>
      <c r="H19" s="1554"/>
    </row>
    <row r="20" spans="1:8" ht="18" customHeight="1">
      <c r="A20" s="126"/>
      <c r="B20" s="1555"/>
      <c r="C20" s="1555"/>
      <c r="D20" s="1555"/>
      <c r="E20" s="1555"/>
      <c r="F20" s="1555"/>
      <c r="G20" s="1555"/>
      <c r="H20" s="1556"/>
    </row>
  </sheetData>
  <sheetProtection insertColumns="0" insertRows="0"/>
  <mergeCells count="10">
    <mergeCell ref="B19:H20"/>
    <mergeCell ref="E2:H2"/>
    <mergeCell ref="A4:G4"/>
    <mergeCell ref="A18:D18"/>
    <mergeCell ref="A6:A7"/>
    <mergeCell ref="B6:B7"/>
    <mergeCell ref="C6:C7"/>
    <mergeCell ref="D6:D7"/>
    <mergeCell ref="E6:F6"/>
    <mergeCell ref="G6:H6"/>
  </mergeCells>
  <phoneticPr fontId="4"/>
  <conditionalFormatting sqref="A8:H17">
    <cfRule type="containsBlanks" dxfId="0" priority="1">
      <formula>LEN(TRIM(A8))=0</formula>
    </cfRule>
  </conditionalFormatting>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02656ad-25e1-4290-9c54-4f92fcdcad21">
      <Terms xmlns="http://schemas.microsoft.com/office/infopath/2007/PartnerControls"/>
    </lcf76f155ced4ddcb4097134ff3c332f>
    <TaxCatchAll xmlns="7f1e29f5-1aa2-4ed7-a4c5-0f459278da93" xsi:nil="true"/>
    <_Flow_SignoffStatus xmlns="e02656ad-25e1-4290-9c54-4f92fcdcad2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2349EC1B8497D47AF2D8CE59E582157" ma:contentTypeVersion="13" ma:contentTypeDescription="新しいドキュメントを作成します。" ma:contentTypeScope="" ma:versionID="a355f7fb00f267bdd9f2ebb34d5bfbce">
  <xsd:schema xmlns:xsd="http://www.w3.org/2001/XMLSchema" xmlns:xs="http://www.w3.org/2001/XMLSchema" xmlns:p="http://schemas.microsoft.com/office/2006/metadata/properties" xmlns:ns2="e02656ad-25e1-4290-9c54-4f92fcdcad21" xmlns:ns3="7f1e29f5-1aa2-4ed7-a4c5-0f459278da93" targetNamespace="http://schemas.microsoft.com/office/2006/metadata/properties" ma:root="true" ma:fieldsID="63c591611cbd375859af0fd041357e3f" ns2:_="" ns3:_="">
    <xsd:import namespace="e02656ad-25e1-4290-9c54-4f92fcdcad2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656ad-25e1-4290-9c54-4f92fcdca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Flow_SignoffStatus" ma:index="20"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82AB0E-5754-4B29-9143-6F2B33EFFC29}">
  <ds:schemaRefs>
    <ds:schemaRef ds:uri="http://purl.org/dc/term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purl.org/dc/elements/1.1/"/>
    <ds:schemaRef ds:uri="http://www.w3.org/XML/1998/namespace"/>
    <ds:schemaRef ds:uri="http://schemas.microsoft.com/office/infopath/2007/PartnerControls"/>
    <ds:schemaRef ds:uri="7f1e29f5-1aa2-4ed7-a4c5-0f459278da93"/>
    <ds:schemaRef ds:uri="e02656ad-25e1-4290-9c54-4f92fcdcad21"/>
  </ds:schemaRefs>
</ds:datastoreItem>
</file>

<file path=customXml/itemProps2.xml><?xml version="1.0" encoding="utf-8"?>
<ds:datastoreItem xmlns:ds="http://schemas.openxmlformats.org/officeDocument/2006/customXml" ds:itemID="{0017C904-477B-4C48-9782-17CCC5BE70A7}">
  <ds:schemaRefs>
    <ds:schemaRef ds:uri="http://schemas.microsoft.com/sharepoint/v3/contenttype/forms"/>
  </ds:schemaRefs>
</ds:datastoreItem>
</file>

<file path=customXml/itemProps3.xml><?xml version="1.0" encoding="utf-8"?>
<ds:datastoreItem xmlns:ds="http://schemas.openxmlformats.org/officeDocument/2006/customXml" ds:itemID="{6EB25503-A884-4E06-B514-1632FE0F72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2656ad-25e1-4290-9c54-4f92fcdcad2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構想</vt:lpstr>
      <vt:lpstr>事業者入力作成要領</vt:lpstr>
      <vt:lpstr>事業者入力</vt:lpstr>
      <vt:lpstr>【様式６関係】作成要領 </vt:lpstr>
      <vt:lpstr>【様式６】実績報告書Ⅰ</vt:lpstr>
      <vt:lpstr>【様式６別添１】賃金改善明細書（職員別）</vt:lpstr>
      <vt:lpstr>※起点賃金水準の出し方例</vt:lpstr>
      <vt:lpstr>【様式６別添２】一覧表</vt:lpstr>
      <vt:lpstr>【様式８関係】作成要領</vt:lpstr>
      <vt:lpstr>【様式８】実績報告書Ⅱ</vt:lpstr>
      <vt:lpstr>【様式８別添１】内訳書</vt:lpstr>
      <vt:lpstr>【様式８別添２】一覧表</vt:lpstr>
      <vt:lpstr>【様式10関係】作成要領 </vt:lpstr>
      <vt:lpstr>【様式10】実績報告書</vt:lpstr>
      <vt:lpstr>【様式10別添１】賃金改善明細書（職員別）</vt:lpstr>
      <vt:lpstr>【様式10別添２】配分変更一覧表</vt:lpstr>
      <vt:lpstr>【様式10】実績報告書!Print_Area</vt:lpstr>
      <vt:lpstr>'【様式10関係】作成要領 '!Print_Area</vt:lpstr>
      <vt:lpstr>'【様式10別添１】賃金改善明細書（職員別）'!Print_Area</vt:lpstr>
      <vt:lpstr>【様式10別添２】配分変更一覧表!Print_Area</vt:lpstr>
      <vt:lpstr>【様式６】実績報告書Ⅰ!Print_Area</vt:lpstr>
      <vt:lpstr>'【様式６関係】作成要領 '!Print_Area</vt:lpstr>
      <vt:lpstr>'【様式６別添１】賃金改善明細書（職員別）'!Print_Area</vt:lpstr>
      <vt:lpstr>【様式６別添２】一覧表!Print_Area</vt:lpstr>
      <vt:lpstr>【様式８】実績報告書Ⅱ!Print_Area</vt:lpstr>
      <vt:lpstr>【様式８関係】作成要領!Print_Area</vt:lpstr>
      <vt:lpstr>【様式８別添１】内訳書!Print_Area</vt:lpstr>
      <vt:lpstr>【様式８別添２】一覧表!Print_Area</vt:lpstr>
      <vt:lpstr>※起点賃金水準の出し方例!Print_Area</vt:lpstr>
      <vt:lpstr>事業者入力!Print_Area</vt:lpstr>
      <vt:lpstr>事業者入力作成要領!Print_Area</vt:lpstr>
      <vt:lpstr>'【様式６別添１】賃金改善明細書（職員別）'!Print_Titles</vt:lpstr>
      <vt:lpstr>事業者入力作成要領!Print_Titles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2023-06-06T04:10:14Z</dcterms:created>
  <dcterms:modified xsi:type="dcterms:W3CDTF">2025-07-07T07:33:13Z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15714600</vt:r8>
  </property>
  <property fmtid="{D5CDD505-2E9C-101B-9397-08002B2CF9AE}" pid="3" name="MediaServiceImageTags">
    <vt:lpwstr/>
  </property>
  <property fmtid="{D5CDD505-2E9C-101B-9397-08002B2CF9AE}" pid="4" name="ContentTypeId">
    <vt:lpwstr>0x010100A2349EC1B8497D47AF2D8CE59E582157</vt:lpwstr>
  </property>
</Properties>
</file>