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C264BFA-56EA-494A-B00D-250B9349CE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16" r:id="rId1"/>
    <sheet name="申請書別表" sheetId="17" r:id="rId2"/>
    <sheet name="申請書 (記入例) " sheetId="12" r:id="rId3"/>
    <sheet name="申請書別表 (記入例)" sheetId="13" r:id="rId4"/>
  </sheets>
  <definedNames>
    <definedName name="_xlnm.Print_Area" localSheetId="0">申請書!$A$1:$H$48</definedName>
    <definedName name="_xlnm.Print_Area" localSheetId="2">'申請書 (記入例) '!$A$1:$H$48</definedName>
    <definedName name="_xlnm.Print_Area" localSheetId="1">申請書別表!$A$1:$H$41</definedName>
    <definedName name="_xlnm.Print_Area" localSheetId="3">'申請書別表 (記入例)'!$A$1:$H$41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7" l="1"/>
  <c r="C41" i="17"/>
  <c r="H40" i="17"/>
  <c r="C40" i="17"/>
  <c r="H39" i="17"/>
  <c r="C39" i="17"/>
  <c r="H38" i="17"/>
  <c r="C38" i="17"/>
  <c r="H37" i="17"/>
  <c r="C37" i="17"/>
  <c r="H36" i="17"/>
  <c r="C36" i="17"/>
  <c r="H35" i="17"/>
  <c r="C35" i="17"/>
  <c r="H34" i="17"/>
  <c r="C34" i="17"/>
  <c r="H33" i="17"/>
  <c r="C33" i="17"/>
  <c r="H32" i="17"/>
  <c r="C32" i="17"/>
  <c r="H31" i="17"/>
  <c r="C31" i="17"/>
  <c r="H30" i="17"/>
  <c r="C30" i="17"/>
  <c r="H29" i="17"/>
  <c r="C29" i="17"/>
  <c r="H28" i="17"/>
  <c r="C28" i="17"/>
  <c r="H27" i="17"/>
  <c r="C27" i="17"/>
  <c r="H26" i="17"/>
  <c r="C26" i="17"/>
  <c r="H25" i="17"/>
  <c r="C25" i="17"/>
  <c r="H24" i="17"/>
  <c r="C24" i="17"/>
  <c r="H23" i="17"/>
  <c r="C23" i="17"/>
  <c r="H22" i="17"/>
  <c r="C22" i="17"/>
  <c r="H21" i="17"/>
  <c r="C21" i="17"/>
  <c r="H20" i="17"/>
  <c r="C20" i="17"/>
  <c r="H19" i="17"/>
  <c r="C19" i="17"/>
  <c r="H18" i="17"/>
  <c r="C18" i="17"/>
  <c r="H17" i="17"/>
  <c r="C17" i="17"/>
  <c r="H16" i="17"/>
  <c r="C16" i="17"/>
  <c r="H15" i="17"/>
  <c r="C15" i="17"/>
  <c r="H14" i="17"/>
  <c r="C14" i="17"/>
  <c r="H13" i="17"/>
  <c r="C13" i="17"/>
  <c r="H12" i="17"/>
  <c r="C12" i="17"/>
  <c r="H3" i="17"/>
  <c r="G40" i="16"/>
  <c r="C40" i="16"/>
  <c r="G39" i="16"/>
  <c r="C39" i="16"/>
  <c r="G38" i="16"/>
  <c r="C38" i="16"/>
  <c r="G37" i="16"/>
  <c r="C37" i="16"/>
  <c r="G36" i="16"/>
  <c r="C36" i="16"/>
  <c r="G35" i="16"/>
  <c r="C35" i="16"/>
  <c r="G34" i="16"/>
  <c r="C34" i="16"/>
  <c r="G33" i="16"/>
  <c r="C33" i="16"/>
  <c r="G32" i="16"/>
  <c r="C32" i="16"/>
  <c r="G31" i="16"/>
  <c r="C31" i="16"/>
  <c r="G30" i="16"/>
  <c r="C30" i="16"/>
  <c r="G29" i="16"/>
  <c r="C29" i="16"/>
  <c r="G28" i="16"/>
  <c r="C28" i="16"/>
  <c r="G27" i="16"/>
  <c r="C27" i="16"/>
  <c r="G26" i="16"/>
  <c r="C26" i="16"/>
  <c r="D17" i="16"/>
  <c r="G25" i="12"/>
  <c r="G24" i="12"/>
  <c r="G23" i="12"/>
  <c r="G22" i="12"/>
  <c r="G21" i="12"/>
  <c r="H7" i="13"/>
  <c r="H8" i="13"/>
  <c r="H9" i="13"/>
  <c r="H10" i="13"/>
  <c r="H11" i="13"/>
  <c r="H6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C37" i="12"/>
  <c r="G37" i="12"/>
  <c r="C38" i="12"/>
  <c r="G38" i="12"/>
  <c r="C39" i="12"/>
  <c r="G39" i="12"/>
  <c r="C40" i="12"/>
  <c r="G40" i="12"/>
  <c r="G36" i="12"/>
  <c r="C36" i="12"/>
  <c r="G35" i="12"/>
  <c r="C35" i="12"/>
  <c r="G34" i="12"/>
  <c r="C34" i="12"/>
  <c r="G33" i="12"/>
  <c r="C33" i="12"/>
  <c r="G32" i="12"/>
  <c r="C32" i="12"/>
  <c r="G31" i="12"/>
  <c r="C31" i="12"/>
  <c r="G30" i="12"/>
  <c r="C30" i="12"/>
  <c r="G29" i="12"/>
  <c r="C29" i="12"/>
  <c r="G28" i="12"/>
  <c r="C28" i="12"/>
  <c r="G27" i="12"/>
  <c r="C27" i="12"/>
  <c r="G26" i="12"/>
  <c r="C26" i="12"/>
  <c r="D17" i="12" l="1"/>
  <c r="H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1" authorId="0" shapeId="0" xr:uid="{51266E63-EA8B-4820-A455-D621DF140FF9}">
      <text>
        <r>
          <rPr>
            <sz val="9"/>
            <color indexed="81"/>
            <rFont val="MS P ゴシック"/>
            <family val="3"/>
            <charset val="128"/>
          </rPr>
          <t>内訳（例）別表</t>
        </r>
      </text>
    </comment>
  </commentList>
</comments>
</file>

<file path=xl/sharedStrings.xml><?xml version="1.0" encoding="utf-8"?>
<sst xmlns="http://schemas.openxmlformats.org/spreadsheetml/2006/main" count="144" uniqueCount="76">
  <si>
    <t>年　　月　　日</t>
    <rPh sb="0" eb="1">
      <t>トシ</t>
    </rPh>
    <rPh sb="3" eb="4">
      <t>ツキ</t>
    </rPh>
    <rPh sb="6" eb="7">
      <t>ヒ</t>
    </rPh>
    <phoneticPr fontId="2"/>
  </si>
  <si>
    <t>藤沢市長</t>
    <rPh sb="0" eb="4">
      <t>フジサワシチョウ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</si>
  <si>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</si>
  <si>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</si>
  <si>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</si>
  <si>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　次のとおり申請します。</t>
    <rPh sb="1" eb="2">
      <t>ツギ</t>
    </rPh>
    <rPh sb="6" eb="8">
      <t>シンセイ</t>
    </rPh>
    <phoneticPr fontId="2"/>
  </si>
  <si>
    <t>事業所名</t>
    <rPh sb="0" eb="3">
      <t>ジギョウショ</t>
    </rPh>
    <rPh sb="3" eb="4">
      <t>メイ</t>
    </rPh>
    <phoneticPr fontId="2"/>
  </si>
  <si>
    <t>助成額（円）</t>
    <rPh sb="0" eb="3">
      <t>ジョセイガク</t>
    </rPh>
    <rPh sb="4" eb="5">
      <t>エン</t>
    </rPh>
    <phoneticPr fontId="2"/>
  </si>
  <si>
    <t>円</t>
    <rPh sb="0" eb="1">
      <t>エン</t>
    </rPh>
    <phoneticPr fontId="2"/>
  </si>
  <si>
    <t>事業所番号</t>
    <rPh sb="0" eb="3">
      <t>ジギョウショ</t>
    </rPh>
    <rPh sb="3" eb="5">
      <t>バンゴウ</t>
    </rPh>
    <phoneticPr fontId="2"/>
  </si>
  <si>
    <t>　■次表のとおり　　　□別紙のとおり</t>
    <rPh sb="2" eb="4">
      <t>ジヒョウ</t>
    </rPh>
    <rPh sb="12" eb="14">
      <t>ベッシ</t>
    </rPh>
    <phoneticPr fontId="2"/>
  </si>
  <si>
    <t>申請者　</t>
    <phoneticPr fontId="2"/>
  </si>
  <si>
    <t>【振込口座】</t>
    <rPh sb="1" eb="3">
      <t>フリコミ</t>
    </rPh>
    <rPh sb="3" eb="5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</si>
  <si>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</si>
  <si>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</si>
  <si>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</si>
  <si>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</si>
  <si>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</si>
  <si>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（別紙合計額）</t>
    <rPh sb="1" eb="3">
      <t>ベッシ</t>
    </rPh>
    <rPh sb="3" eb="5">
      <t>ゴウケイ</t>
    </rPh>
    <rPh sb="5" eb="6">
      <t>ガク</t>
    </rPh>
    <phoneticPr fontId="2"/>
  </si>
  <si>
    <t>（主たる事業所番号）</t>
    <rPh sb="1" eb="2">
      <t>シュ</t>
    </rPh>
    <rPh sb="4" eb="7">
      <t>ジギョウショ</t>
    </rPh>
    <rPh sb="7" eb="9">
      <t>バンゴウ</t>
    </rPh>
    <phoneticPr fontId="2"/>
  </si>
  <si>
    <t>事業種別</t>
    <rPh sb="0" eb="2">
      <t>ジギョウ</t>
    </rPh>
    <rPh sb="2" eb="4">
      <t>シュベツ</t>
    </rPh>
    <phoneticPr fontId="2"/>
  </si>
  <si>
    <t>　法人に係る課税状況を調査することに　□同意します。　□同意しません。</t>
    <rPh sb="11" eb="13">
      <t>チョウサ</t>
    </rPh>
    <rPh sb="20" eb="22">
      <t>ドウイ</t>
    </rPh>
    <rPh sb="28" eb="30">
      <t>ドウイ</t>
    </rPh>
    <phoneticPr fontId="2"/>
  </si>
  <si>
    <t>口座種別</t>
    <rPh sb="0" eb="2">
      <t>コウザ</t>
    </rPh>
    <rPh sb="2" eb="4">
      <t>シュベツ</t>
    </rPh>
    <phoneticPr fontId="2"/>
  </si>
  <si>
    <t>　（市外の法人及び調査に不同意の法人にあっては、法人住民税の課税証明書を添付してください。）</t>
    <rPh sb="2" eb="4">
      <t>シガイ</t>
    </rPh>
    <rPh sb="5" eb="7">
      <t>ホウジン</t>
    </rPh>
    <rPh sb="7" eb="8">
      <t>オヨ</t>
    </rPh>
    <rPh sb="9" eb="11">
      <t>チョウサ</t>
    </rPh>
    <rPh sb="12" eb="15">
      <t>フドウイ</t>
    </rPh>
    <rPh sb="16" eb="18">
      <t>ホウジン</t>
    </rPh>
    <rPh sb="24" eb="26">
      <t>ホウジン</t>
    </rPh>
    <rPh sb="26" eb="29">
      <t>ジュウミンゼイ</t>
    </rPh>
    <rPh sb="30" eb="32">
      <t>カゼイ</t>
    </rPh>
    <rPh sb="32" eb="35">
      <t>ショウメイショ</t>
    </rPh>
    <rPh sb="36" eb="38">
      <t>テンプ</t>
    </rPh>
    <phoneticPr fontId="2"/>
  </si>
  <si>
    <t>藤沢市朝日町１番地の１</t>
    <rPh sb="0" eb="3">
      <t>フジサワシ</t>
    </rPh>
    <rPh sb="3" eb="6">
      <t>アサヒチョウ</t>
    </rPh>
    <rPh sb="7" eb="9">
      <t>バンチ</t>
    </rPh>
    <phoneticPr fontId="2"/>
  </si>
  <si>
    <t>理事長　□□　□□</t>
    <rPh sb="0" eb="3">
      <t>リジチョウ</t>
    </rPh>
    <phoneticPr fontId="2"/>
  </si>
  <si>
    <t>社会福祉法人△△</t>
    <rPh sb="0" eb="2">
      <t>シャカイ</t>
    </rPh>
    <rPh sb="2" eb="4">
      <t>フクシ</t>
    </rPh>
    <rPh sb="4" eb="6">
      <t>ホウジン</t>
    </rPh>
    <phoneticPr fontId="2"/>
  </si>
  <si>
    <t>AA銀行</t>
    <rPh sb="2" eb="4">
      <t>ギンコウ</t>
    </rPh>
    <phoneticPr fontId="2"/>
  </si>
  <si>
    <t>BB支店</t>
    <rPh sb="2" eb="4">
      <t>シテン</t>
    </rPh>
    <phoneticPr fontId="2"/>
  </si>
  <si>
    <t>普通</t>
  </si>
  <si>
    <t>□□　□□</t>
    <phoneticPr fontId="2"/>
  </si>
  <si>
    <t>カクカク　カクカク</t>
    <phoneticPr fontId="2"/>
  </si>
  <si>
    <t>計画相談支援</t>
  </si>
  <si>
    <t>朝日町ワーク相談</t>
    <rPh sb="0" eb="3">
      <t>アサヒチョウ</t>
    </rPh>
    <rPh sb="6" eb="8">
      <t>ソウダン</t>
    </rPh>
    <phoneticPr fontId="2"/>
  </si>
  <si>
    <t>朝日町生活相談</t>
    <rPh sb="0" eb="3">
      <t>アサヒチョウ</t>
    </rPh>
    <rPh sb="3" eb="5">
      <t>セイカツ</t>
    </rPh>
    <rPh sb="5" eb="7">
      <t>ソウダン</t>
    </rPh>
    <phoneticPr fontId="2"/>
  </si>
  <si>
    <t>朝日町ザ・相談</t>
    <rPh sb="0" eb="3">
      <t>アサヒチョウ</t>
    </rPh>
    <rPh sb="5" eb="7">
      <t>ソウダン</t>
    </rPh>
    <phoneticPr fontId="2"/>
  </si>
  <si>
    <t>受給者番号</t>
    <rPh sb="0" eb="3">
      <t>ジュキュウシャ</t>
    </rPh>
    <rPh sb="3" eb="5">
      <t>バンゴウ</t>
    </rPh>
    <phoneticPr fontId="2"/>
  </si>
  <si>
    <t>利用者名</t>
    <rPh sb="0" eb="3">
      <t>リヨウシャ</t>
    </rPh>
    <rPh sb="3" eb="4">
      <t>メイ</t>
    </rPh>
    <phoneticPr fontId="2"/>
  </si>
  <si>
    <t>利用者区分</t>
    <rPh sb="0" eb="5">
      <t>リヨウシャクブン</t>
    </rPh>
    <phoneticPr fontId="2"/>
  </si>
  <si>
    <t>既に計画相談支援を利用している場合</t>
  </si>
  <si>
    <t>藤沢　太郎</t>
    <rPh sb="0" eb="2">
      <t>フジサワ</t>
    </rPh>
    <rPh sb="3" eb="5">
      <t>タロウ</t>
    </rPh>
    <phoneticPr fontId="2"/>
  </si>
  <si>
    <t>藤沢　智恵</t>
    <rPh sb="0" eb="2">
      <t>フジサワ</t>
    </rPh>
    <rPh sb="3" eb="4">
      <t>チ</t>
    </rPh>
    <rPh sb="4" eb="5">
      <t>メグミ</t>
    </rPh>
    <phoneticPr fontId="2"/>
  </si>
  <si>
    <t>藤沢　真由美</t>
    <rPh sb="0" eb="2">
      <t>フジサワ</t>
    </rPh>
    <rPh sb="3" eb="6">
      <t>マユミ</t>
    </rPh>
    <phoneticPr fontId="2"/>
  </si>
  <si>
    <t>藤沢　二郎</t>
    <rPh sb="0" eb="2">
      <t>フジサワ</t>
    </rPh>
    <rPh sb="3" eb="5">
      <t>ジロウ</t>
    </rPh>
    <phoneticPr fontId="2"/>
  </si>
  <si>
    <t>藤沢　三郎</t>
    <rPh sb="0" eb="2">
      <t>フジサワ</t>
    </rPh>
    <rPh sb="3" eb="5">
      <t>サブロウ</t>
    </rPh>
    <phoneticPr fontId="2"/>
  </si>
  <si>
    <t>藤沢　一郎</t>
    <rPh sb="0" eb="2">
      <t>フジサワ</t>
    </rPh>
    <rPh sb="3" eb="5">
      <t>イチロウ</t>
    </rPh>
    <phoneticPr fontId="2"/>
  </si>
  <si>
    <t>セルフプランから計画相談支援に変更する場合</t>
  </si>
  <si>
    <t>新規サービス利用者の場合</t>
  </si>
  <si>
    <t>対象者数（人）</t>
    <rPh sb="0" eb="4">
      <t>タイショウシャスウ</t>
    </rPh>
    <rPh sb="5" eb="6">
      <t>ヒト</t>
    </rPh>
    <phoneticPr fontId="2"/>
  </si>
  <si>
    <t>朝日町ワーク相談</t>
    <rPh sb="0" eb="2">
      <t>アサヒ</t>
    </rPh>
    <rPh sb="2" eb="3">
      <t>マチ</t>
    </rPh>
    <rPh sb="6" eb="8">
      <t>ソウダン</t>
    </rPh>
    <phoneticPr fontId="2"/>
  </si>
  <si>
    <t>既に計画相談支援を利用している場合</t>
    <phoneticPr fontId="2"/>
  </si>
  <si>
    <t>【法人が所管する事業所の総括（請求内容）】</t>
    <rPh sb="1" eb="3">
      <t>ホウジン</t>
    </rPh>
    <rPh sb="4" eb="6">
      <t>ショカン</t>
    </rPh>
    <rPh sb="8" eb="11">
      <t>ジギョウショ</t>
    </rPh>
    <rPh sb="12" eb="14">
      <t>ソウカツ</t>
    </rPh>
    <rPh sb="15" eb="17">
      <t>セイキュウ</t>
    </rPh>
    <rPh sb="17" eb="19">
      <t>ナイヨウ</t>
    </rPh>
    <phoneticPr fontId="2"/>
  </si>
  <si>
    <t>【利用者内訳一覧（別表）】</t>
    <rPh sb="1" eb="4">
      <t>リヨウシャ</t>
    </rPh>
    <rPh sb="4" eb="6">
      <t>ウチワケ</t>
    </rPh>
    <rPh sb="6" eb="8">
      <t>イチラン</t>
    </rPh>
    <rPh sb="9" eb="11">
      <t>ベッピョウ</t>
    </rPh>
    <phoneticPr fontId="2"/>
  </si>
  <si>
    <t>計画相相談
支給決定月</t>
    <rPh sb="0" eb="5">
      <t>ケイカクソウソウダン</t>
    </rPh>
    <rPh sb="6" eb="10">
      <t>シキュウケッテイ</t>
    </rPh>
    <rPh sb="10" eb="11">
      <t>ツキ</t>
    </rPh>
    <phoneticPr fontId="2"/>
  </si>
  <si>
    <t>サービス等
利用計画
作成日</t>
    <rPh sb="4" eb="5">
      <t>ナド</t>
    </rPh>
    <rPh sb="6" eb="10">
      <t>リヨウケイカク</t>
    </rPh>
    <rPh sb="11" eb="14">
      <t>サクセイビ</t>
    </rPh>
    <phoneticPr fontId="2"/>
  </si>
  <si>
    <t>安全・安心プラン作成月</t>
    <rPh sb="0" eb="2">
      <t>アンゼン</t>
    </rPh>
    <rPh sb="3" eb="5">
      <t>アンシン</t>
    </rPh>
    <rPh sb="8" eb="10">
      <t>サクセイ</t>
    </rPh>
    <rPh sb="10" eb="11">
      <t>ツキ</t>
    </rPh>
    <phoneticPr fontId="2"/>
  </si>
  <si>
    <t>R5.4</t>
    <phoneticPr fontId="2"/>
  </si>
  <si>
    <t>R6.6</t>
    <phoneticPr fontId="2"/>
  </si>
  <si>
    <t>R6.11</t>
    <phoneticPr fontId="2"/>
  </si>
  <si>
    <t>R6.12</t>
    <phoneticPr fontId="2"/>
  </si>
  <si>
    <t>R6.12</t>
  </si>
  <si>
    <t>R6.11</t>
  </si>
  <si>
    <t>審査結果
※市記入欄</t>
    <rPh sb="0" eb="4">
      <t>シンサケッカ</t>
    </rPh>
    <rPh sb="6" eb="7">
      <t>シ</t>
    </rPh>
    <rPh sb="7" eb="10">
      <t>キニュウラン</t>
    </rPh>
    <phoneticPr fontId="2"/>
  </si>
  <si>
    <t>返戻</t>
    <rPh sb="0" eb="2">
      <t>ヘンレイ</t>
    </rPh>
    <phoneticPr fontId="2"/>
  </si>
  <si>
    <t>安全・安心
プラン
作成月</t>
    <rPh sb="0" eb="2">
      <t>アンゼン</t>
    </rPh>
    <rPh sb="3" eb="5">
      <t>アンシン</t>
    </rPh>
    <rPh sb="10" eb="12">
      <t>サクセイ</t>
    </rPh>
    <rPh sb="12" eb="13">
      <t>ツキ</t>
    </rPh>
    <phoneticPr fontId="2"/>
  </si>
  <si>
    <t>返戻理由</t>
    <rPh sb="0" eb="4">
      <t>ヘンレイリユウ</t>
    </rPh>
    <phoneticPr fontId="2"/>
  </si>
  <si>
    <t>承認</t>
    <rPh sb="0" eb="2">
      <t>ショウニン</t>
    </rPh>
    <phoneticPr fontId="2"/>
  </si>
  <si>
    <t>所定欄が空欄</t>
    <rPh sb="0" eb="3">
      <t>ショテイラン</t>
    </rPh>
    <rPh sb="4" eb="6">
      <t>クウラン</t>
    </rPh>
    <phoneticPr fontId="2"/>
  </si>
  <si>
    <t>内容要修正（別紙）</t>
    <rPh sb="0" eb="2">
      <t>ナイヨウ</t>
    </rPh>
    <rPh sb="2" eb="5">
      <t>ヨウシュウセイ</t>
    </rPh>
    <rPh sb="6" eb="8">
      <t>ベッシ</t>
    </rPh>
    <phoneticPr fontId="2"/>
  </si>
  <si>
    <t>助成額
（円）</t>
    <rPh sb="0" eb="3">
      <t>ジョセイガク</t>
    </rPh>
    <rPh sb="5" eb="6">
      <t>エン</t>
    </rPh>
    <phoneticPr fontId="2"/>
  </si>
  <si>
    <t>ふじさわグループ相談</t>
    <rPh sb="8" eb="10">
      <t>ソウダン</t>
    </rPh>
    <phoneticPr fontId="2"/>
  </si>
  <si>
    <t>御所見スーパー相談</t>
    <rPh sb="0" eb="3">
      <t>ゴショミ</t>
    </rPh>
    <rPh sb="7" eb="9">
      <t>ソウダン</t>
    </rPh>
    <phoneticPr fontId="2"/>
  </si>
  <si>
    <t>　法人に係る課税状況を調査することに　■同意します。　□同意しません。</t>
    <rPh sb="11" eb="13">
      <t>チョウサ</t>
    </rPh>
    <rPh sb="20" eb="22">
      <t>ドウイ</t>
    </rPh>
    <rPh sb="28" eb="30">
      <t>ドウイ</t>
    </rPh>
    <phoneticPr fontId="2"/>
  </si>
  <si>
    <t>様式第１号（第４条関係）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</si>
  <si>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藤沢市安全・安心プラン作成助成金交付申請書</t>
    <rPh sb="18" eb="20">
      <t>シンセイ</t>
    </rPh>
    <rPh sb="20" eb="21">
      <t>ショ</t>
    </rPh>
    <phoneticPr fontId="2"/>
  </si>
  <si>
    <t>交付申請額合計</t>
    <rPh sb="0" eb="2">
      <t>コウフ</t>
    </rPh>
    <rPh sb="2" eb="4">
      <t>シンセイ</t>
    </rPh>
    <rPh sb="4" eb="5">
      <t>ガク</t>
    </rPh>
    <rPh sb="5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</si>
</sst>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0000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38" fontId="0" fillId="0" borderId="0" xfId="1" applyFont="1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6" fontId="6" fillId="0" borderId="1" xfId="2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6" fontId="11" fillId="0" borderId="1" xfId="2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0</xdr:row>
      <xdr:rowOff>45720</xdr:rowOff>
    </xdr:from>
    <xdr:to>
      <xdr:col>4</xdr:col>
      <xdr:colOff>403860</xdr:colOff>
      <xdr:row>2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37E706-E2EC-44E9-97C9-24D25593F4E0}"/>
            </a:ext>
          </a:extLst>
        </xdr:cNvPr>
        <xdr:cNvSpPr txBox="1"/>
      </xdr:nvSpPr>
      <xdr:spPr>
        <a:xfrm>
          <a:off x="2613660" y="45720"/>
          <a:ext cx="1447800" cy="388620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solidFill>
                <a:srgbClr val="FF0000"/>
              </a:solidFill>
            </a:rPr>
            <a:t>【</a:t>
          </a:r>
          <a:r>
            <a:rPr kumimoji="1" lang="ja-JP" altLang="en-US" sz="1800">
              <a:solidFill>
                <a:srgbClr val="FF0000"/>
              </a:solidFill>
            </a:rPr>
            <a:t>記入例</a:t>
          </a:r>
          <a:r>
            <a:rPr kumimoji="1" lang="en-US" altLang="ja-JP" sz="1800">
              <a:solidFill>
                <a:srgbClr val="FF0000"/>
              </a:solidFill>
            </a:rPr>
            <a:t>】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1150620</xdr:colOff>
      <xdr:row>0</xdr:row>
      <xdr:rowOff>68580</xdr:rowOff>
    </xdr:from>
    <xdr:to>
      <xdr:col>5</xdr:col>
      <xdr:colOff>297180</xdr:colOff>
      <xdr:row>2</xdr:row>
      <xdr:rowOff>106680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EB5557-C2F0-4C27-81E1-B79868664B6D}"/>
            </a:ext>
          </a:extLst>
        </xdr:cNvPr>
        <xdr:cNvSpPr txBox="1"/>
      </xdr:nvSpPr>
      <xdr:spPr>
        <a:xfrm>
          <a:off x="3383280" y="68580"/>
          <a:ext cx="1790700" cy="388620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solidFill>
                <a:srgbClr val="FF0000"/>
              </a:solidFill>
            </a:rPr>
            <a:t>【</a:t>
          </a:r>
          <a:r>
            <a:rPr kumimoji="1" lang="ja-JP" altLang="en-US" sz="1800">
              <a:solidFill>
                <a:srgbClr val="FF0000"/>
              </a:solidFill>
            </a:rPr>
            <a:t>記入例</a:t>
          </a:r>
          <a:r>
            <a:rPr kumimoji="1" lang="en-US" altLang="ja-JP" sz="1800">
              <a:solidFill>
                <a:srgbClr val="FF0000"/>
              </a:solidFill>
            </a:rPr>
            <a:t>】</a:t>
          </a:r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3EFE-8750-422B-9A98-325EE8807491}">
  <sheetPr>
    <tabColor rgb="FFFFFF00"/>
    <pageSetUpPr fitToPage="1"/>
  </sheetPr>
  <dimension ref="A1:H49"/>
  <sheetViews>
    <sheetView tabSelected="1" workbookViewId="0">
      <selection activeCell="D10" sqref="D10"/>
    </sheetView>
  </sheetViews>
  <sheetFormatPr defaultColWidth="9" defaultRowHeight="13.2"/>
  <cols>
    <col min="1" max="1" width="1.44140625" style="1" customWidth="1"/>
    <col min="2" max="2" width="12.5546875" style="1" customWidth="1"/>
    <col min="3" max="3" width="22.109375" style="1" customWidth="1"/>
    <col min="4" max="4" width="17.21875" style="1" customWidth="1"/>
    <col min="5" max="5" width="8.77734375" style="1" customWidth="1"/>
    <col min="6" max="6" width="16.21875" style="1" customWidth="1"/>
    <col min="7" max="7" width="13.77734375" style="1" customWidth="1"/>
    <col min="8" max="8" width="1.6640625" style="1" customWidth="1"/>
    <col min="9" max="16384" width="9" style="1"/>
  </cols>
  <sheetData>
    <row r="1" spans="1:8">
      <c r="A1" s="1" t="s">
        <v>73</v>
      </c>
    </row>
    <row r="2" spans="1:8">
      <c r="G2" s="2" t="s">
        <v>0</v>
      </c>
    </row>
    <row r="3" spans="1:8">
      <c r="G3" s="2"/>
    </row>
    <row r="4" spans="1:8">
      <c r="A4" s="62" t="s">
        <v>74</v>
      </c>
      <c r="B4" s="62"/>
      <c r="C4" s="62"/>
      <c r="D4" s="62"/>
      <c r="E4" s="62"/>
      <c r="F4" s="62"/>
      <c r="G4" s="62"/>
      <c r="H4" s="62"/>
    </row>
    <row r="6" spans="1:8">
      <c r="B6" s="1" t="s">
        <v>1</v>
      </c>
    </row>
    <row r="7" spans="1:8">
      <c r="D7" s="11" t="s">
        <v>19</v>
      </c>
      <c r="E7" s="63"/>
      <c r="F7" s="63"/>
      <c r="G7" s="12"/>
    </row>
    <row r="8" spans="1:8" ht="30" customHeight="1">
      <c r="D8" s="8" t="s">
        <v>2</v>
      </c>
      <c r="E8" s="64"/>
      <c r="F8" s="65"/>
      <c r="G8" s="65"/>
    </row>
    <row r="9" spans="1:8" ht="30" customHeight="1">
      <c r="C9" s="2" t="s">
        <v>11</v>
      </c>
      <c r="D9" s="9" t="s">
        <v>3</v>
      </c>
      <c r="E9" s="66"/>
      <c r="F9" s="67"/>
      <c r="G9" s="67"/>
    </row>
    <row r="10" spans="1:8" ht="30" customHeight="1">
      <c r="D10" s="9" t="s">
        <v>4</v>
      </c>
      <c r="E10" s="67"/>
      <c r="F10" s="67"/>
      <c r="G10" s="67"/>
    </row>
    <row r="11" spans="1:8">
      <c r="A11" s="1" t="s">
        <v>5</v>
      </c>
    </row>
    <row r="12" spans="1:8">
      <c r="A12" s="1" t="s">
        <v>21</v>
      </c>
    </row>
    <row r="13" spans="1:8">
      <c r="A13" s="1" t="s">
        <v>23</v>
      </c>
    </row>
    <row r="16" spans="1:8" ht="9.75" customHeight="1" thickBot="1"/>
    <row r="17" spans="2:7" ht="19.5" customHeight="1" thickBot="1">
      <c r="C17" s="13" t="s">
        <v>75</v>
      </c>
      <c r="D17" s="14">
        <f>SUM(G21:G40)</f>
        <v>0</v>
      </c>
      <c r="E17" s="15" t="s">
        <v>8</v>
      </c>
    </row>
    <row r="18" spans="2:7" ht="7.5" customHeight="1"/>
    <row r="19" spans="2:7">
      <c r="B19" s="1" t="s">
        <v>51</v>
      </c>
    </row>
    <row r="20" spans="2:7" ht="31.5" customHeight="1">
      <c r="B20" s="27" t="s">
        <v>9</v>
      </c>
      <c r="C20" s="27" t="s">
        <v>6</v>
      </c>
      <c r="D20" s="27" t="s">
        <v>20</v>
      </c>
      <c r="E20" s="5" t="s">
        <v>48</v>
      </c>
      <c r="F20" s="5" t="s">
        <v>55</v>
      </c>
      <c r="G20" s="25" t="s">
        <v>7</v>
      </c>
    </row>
    <row r="21" spans="2:7" ht="18.75" customHeight="1">
      <c r="B21" s="57"/>
      <c r="C21" s="57"/>
      <c r="D21" s="58"/>
      <c r="E21" s="59"/>
      <c r="F21" s="59"/>
      <c r="G21" s="60"/>
    </row>
    <row r="22" spans="2:7" ht="18.75" customHeight="1">
      <c r="B22" s="52"/>
      <c r="C22" s="52"/>
      <c r="D22" s="53"/>
      <c r="E22" s="54"/>
      <c r="F22" s="54"/>
      <c r="G22" s="61"/>
    </row>
    <row r="23" spans="2:7" ht="18.75" customHeight="1">
      <c r="B23" s="52"/>
      <c r="C23" s="52"/>
      <c r="D23" s="53"/>
      <c r="E23" s="54"/>
      <c r="F23" s="54"/>
      <c r="G23" s="61"/>
    </row>
    <row r="24" spans="2:7" ht="18.75" customHeight="1">
      <c r="B24" s="52"/>
      <c r="C24" s="52"/>
      <c r="D24" s="53"/>
      <c r="E24" s="54"/>
      <c r="F24" s="54"/>
      <c r="G24" s="61"/>
    </row>
    <row r="25" spans="2:7" ht="18.75" customHeight="1">
      <c r="B25" s="52"/>
      <c r="C25" s="52"/>
      <c r="D25" s="53"/>
      <c r="E25" s="54"/>
      <c r="F25" s="54"/>
      <c r="G25" s="61"/>
    </row>
    <row r="26" spans="2:7" ht="18.75" customHeight="1">
      <c r="B26" s="52"/>
      <c r="C26" s="52" t="str">
        <f>IF(ISERROR(VLOOKUP(B26,#REF!,2,TRUE))=TRUE,"",VLOOKUP(B26,#REF!,2,TRUE))</f>
        <v/>
      </c>
      <c r="D26" s="53"/>
      <c r="E26" s="54"/>
      <c r="F26" s="54"/>
      <c r="G26" s="61" t="str">
        <f t="shared" ref="G26:G40" si="0">IF(D26=0,"",IF(D26="地域活動支援センター",10000*F26,IF(E26&lt;=10,10000*F26,IF(E26&lt;=30,40000*F26,IF(E26&lt;=50,60000*F26,IF(E26&gt;=50,80000*F26,""))))))</f>
        <v/>
      </c>
    </row>
    <row r="27" spans="2:7" ht="18.75" customHeight="1">
      <c r="B27" s="52"/>
      <c r="C27" s="52" t="str">
        <f>IF(ISERROR(VLOOKUP(B27,#REF!,2,TRUE))=TRUE,"",VLOOKUP(B27,#REF!,2,TRUE))</f>
        <v/>
      </c>
      <c r="D27" s="53"/>
      <c r="E27" s="54"/>
      <c r="F27" s="54"/>
      <c r="G27" s="61" t="str">
        <f t="shared" si="0"/>
        <v/>
      </c>
    </row>
    <row r="28" spans="2:7" ht="18.75" customHeight="1">
      <c r="B28" s="52"/>
      <c r="C28" s="52" t="str">
        <f>IF(ISERROR(VLOOKUP(B28,#REF!,2,TRUE))=TRUE,"",VLOOKUP(B28,#REF!,2,TRUE))</f>
        <v/>
      </c>
      <c r="D28" s="53"/>
      <c r="E28" s="54"/>
      <c r="F28" s="54"/>
      <c r="G28" s="61" t="str">
        <f t="shared" si="0"/>
        <v/>
      </c>
    </row>
    <row r="29" spans="2:7" ht="18.75" customHeight="1">
      <c r="B29" s="52"/>
      <c r="C29" s="52" t="str">
        <f>IF(ISERROR(VLOOKUP(B29,#REF!,2,TRUE))=TRUE,"",VLOOKUP(B29,#REF!,2,TRUE))</f>
        <v/>
      </c>
      <c r="D29" s="53"/>
      <c r="E29" s="54"/>
      <c r="F29" s="54"/>
      <c r="G29" s="61" t="str">
        <f t="shared" si="0"/>
        <v/>
      </c>
    </row>
    <row r="30" spans="2:7" ht="18.75" customHeight="1">
      <c r="B30" s="52"/>
      <c r="C30" s="52" t="str">
        <f>IF(ISERROR(VLOOKUP(B30,#REF!,2,TRUE))=TRUE,"",VLOOKUP(B30,#REF!,2,TRUE))</f>
        <v/>
      </c>
      <c r="D30" s="53"/>
      <c r="E30" s="54"/>
      <c r="F30" s="54"/>
      <c r="G30" s="61" t="str">
        <f t="shared" si="0"/>
        <v/>
      </c>
    </row>
    <row r="31" spans="2:7" ht="18.75" customHeight="1">
      <c r="B31" s="52"/>
      <c r="C31" s="52" t="str">
        <f>IF(ISERROR(VLOOKUP(B31,#REF!,2,TRUE))=TRUE,"",VLOOKUP(B31,#REF!,2,TRUE))</f>
        <v/>
      </c>
      <c r="D31" s="53"/>
      <c r="E31" s="54"/>
      <c r="F31" s="54"/>
      <c r="G31" s="61" t="str">
        <f t="shared" si="0"/>
        <v/>
      </c>
    </row>
    <row r="32" spans="2:7" ht="18.75" customHeight="1">
      <c r="B32" s="52"/>
      <c r="C32" s="52" t="str">
        <f>IF(ISERROR(VLOOKUP(B32,#REF!,2,TRUE))=TRUE,"",VLOOKUP(B32,#REF!,2,TRUE))</f>
        <v/>
      </c>
      <c r="D32" s="53"/>
      <c r="E32" s="54"/>
      <c r="F32" s="54"/>
      <c r="G32" s="61" t="str">
        <f t="shared" si="0"/>
        <v/>
      </c>
    </row>
    <row r="33" spans="2:7" ht="18.75" customHeight="1">
      <c r="B33" s="52"/>
      <c r="C33" s="52" t="str">
        <f>IF(ISERROR(VLOOKUP(B33,#REF!,2,TRUE))=TRUE,"",VLOOKUP(B33,#REF!,2,TRUE))</f>
        <v/>
      </c>
      <c r="D33" s="53"/>
      <c r="E33" s="54"/>
      <c r="F33" s="54"/>
      <c r="G33" s="61" t="str">
        <f t="shared" si="0"/>
        <v/>
      </c>
    </row>
    <row r="34" spans="2:7" ht="18.75" customHeight="1">
      <c r="B34" s="52"/>
      <c r="C34" s="52" t="str">
        <f>IF(ISERROR(VLOOKUP(B34,#REF!,2,TRUE))=TRUE,"",VLOOKUP(B34,#REF!,2,TRUE))</f>
        <v/>
      </c>
      <c r="D34" s="53"/>
      <c r="E34" s="54"/>
      <c r="F34" s="54"/>
      <c r="G34" s="61" t="str">
        <f t="shared" si="0"/>
        <v/>
      </c>
    </row>
    <row r="35" spans="2:7" ht="18.75" customHeight="1">
      <c r="B35" s="52"/>
      <c r="C35" s="52" t="str">
        <f>IF(ISERROR(VLOOKUP(B35,#REF!,2,TRUE))=TRUE,"",VLOOKUP(B35,#REF!,2,TRUE))</f>
        <v/>
      </c>
      <c r="D35" s="53"/>
      <c r="E35" s="54"/>
      <c r="F35" s="54"/>
      <c r="G35" s="61" t="str">
        <f t="shared" si="0"/>
        <v/>
      </c>
    </row>
    <row r="36" spans="2:7" ht="18.75" customHeight="1">
      <c r="B36" s="52"/>
      <c r="C36" s="52" t="str">
        <f>IF(ISERROR(VLOOKUP(B36,#REF!,2,TRUE))=TRUE,"",VLOOKUP(B36,#REF!,2,TRUE))</f>
        <v/>
      </c>
      <c r="D36" s="53"/>
      <c r="E36" s="54"/>
      <c r="F36" s="54"/>
      <c r="G36" s="61" t="str">
        <f t="shared" si="0"/>
        <v/>
      </c>
    </row>
    <row r="37" spans="2:7" ht="18.75" customHeight="1">
      <c r="B37" s="7"/>
      <c r="C37" s="7" t="str">
        <f>IF(ISERROR(VLOOKUP(B37,#REF!,2,TRUE))=TRUE,"",VLOOKUP(B37,#REF!,2,TRUE))</f>
        <v/>
      </c>
      <c r="D37" s="26"/>
      <c r="E37" s="27"/>
      <c r="F37" s="27"/>
      <c r="G37" s="24" t="str">
        <f t="shared" si="0"/>
        <v/>
      </c>
    </row>
    <row r="38" spans="2:7" ht="18.75" customHeight="1">
      <c r="B38" s="7"/>
      <c r="C38" s="7" t="str">
        <f>IF(ISERROR(VLOOKUP(B38,#REF!,2,TRUE))=TRUE,"",VLOOKUP(B38,#REF!,2,TRUE))</f>
        <v/>
      </c>
      <c r="D38" s="26"/>
      <c r="E38" s="27"/>
      <c r="F38" s="27"/>
      <c r="G38" s="24" t="str">
        <f t="shared" si="0"/>
        <v/>
      </c>
    </row>
    <row r="39" spans="2:7" ht="18.75" customHeight="1">
      <c r="B39" s="7"/>
      <c r="C39" s="7" t="str">
        <f>IF(ISERROR(VLOOKUP(B39,#REF!,2,TRUE))=TRUE,"",VLOOKUP(B39,#REF!,2,TRUE))</f>
        <v/>
      </c>
      <c r="D39" s="26"/>
      <c r="E39" s="27"/>
      <c r="F39" s="27"/>
      <c r="G39" s="24" t="str">
        <f t="shared" si="0"/>
        <v/>
      </c>
    </row>
    <row r="40" spans="2:7" ht="18.75" customHeight="1">
      <c r="B40" s="7"/>
      <c r="C40" s="7" t="str">
        <f>IF(ISERROR(VLOOKUP(B40,#REF!,2,TRUE))=TRUE,"",VLOOKUP(B40,#REF!,2,TRUE))</f>
        <v/>
      </c>
      <c r="D40" s="26"/>
      <c r="E40" s="27"/>
      <c r="F40" s="27"/>
      <c r="G40" s="24" t="str">
        <f t="shared" si="0"/>
        <v/>
      </c>
    </row>
    <row r="41" spans="2:7" ht="9.6" customHeight="1">
      <c r="B41" s="28"/>
      <c r="C41" s="28"/>
      <c r="D41" s="29"/>
      <c r="E41" s="28"/>
      <c r="F41" s="28"/>
      <c r="G41" s="30"/>
    </row>
    <row r="42" spans="2:7">
      <c r="B42" s="1" t="s">
        <v>12</v>
      </c>
    </row>
    <row r="43" spans="2:7" ht="15" customHeight="1">
      <c r="B43" s="4" t="s">
        <v>13</v>
      </c>
      <c r="C43" s="18"/>
    </row>
    <row r="44" spans="2:7" ht="15" customHeight="1">
      <c r="B44" s="4" t="s">
        <v>14</v>
      </c>
      <c r="C44" s="19"/>
    </row>
    <row r="45" spans="2:7" ht="15" customHeight="1">
      <c r="B45" s="4" t="s">
        <v>22</v>
      </c>
      <c r="C45" s="21"/>
    </row>
    <row r="46" spans="2:7" ht="15" customHeight="1">
      <c r="B46" s="4" t="s">
        <v>15</v>
      </c>
      <c r="C46" s="22"/>
    </row>
    <row r="47" spans="2:7" ht="15" customHeight="1">
      <c r="B47" s="4" t="s">
        <v>16</v>
      </c>
      <c r="C47" s="18"/>
    </row>
    <row r="48" spans="2:7" ht="15" customHeight="1">
      <c r="B48" s="4" t="s">
        <v>17</v>
      </c>
      <c r="C48" s="19"/>
    </row>
    <row r="49" spans="2:7" ht="14.4">
      <c r="B49" s="10"/>
      <c r="C49" s="6"/>
      <c r="D49" s="6"/>
      <c r="E49" s="6"/>
      <c r="F49" s="6"/>
      <c r="G49" s="6"/>
    </row>
  </sheetData>
  <mergeCells count="5">
    <mergeCell ref="A4:H4"/>
    <mergeCell ref="E7:F7"/>
    <mergeCell ref="E8:G8"/>
    <mergeCell ref="E9:G9"/>
    <mergeCell ref="E10:G10"/>
  </mergeCells>
  <phoneticPr fontId="2"/>
  <dataValidations count="2">
    <dataValidation type="list" allowBlank="1" showInputMessage="1" showErrorMessage="1" sqref="D21:D41" xr:uid="{38A55C4B-4B76-4BE2-A71D-D3838335BFE0}">
      <formula1>"計画相談支援"</formula1>
    </dataValidation>
    <dataValidation type="list" allowBlank="1" showInputMessage="1" showErrorMessage="1" sqref="C45" xr:uid="{DF884D97-8DAE-420B-9BA7-ED24D4DF064D}">
      <formula1>"普通,当座,総合,別段"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BDC1-384E-4D50-85C8-87A5A746B123}">
  <sheetPr>
    <tabColor rgb="FFFFFF00"/>
    <pageSetUpPr fitToPage="1"/>
  </sheetPr>
  <dimension ref="B1:J43"/>
  <sheetViews>
    <sheetView zoomScale="85" zoomScaleNormal="85" workbookViewId="0">
      <selection activeCell="C7" sqref="C7"/>
    </sheetView>
  </sheetViews>
  <sheetFormatPr defaultColWidth="9" defaultRowHeight="13.2"/>
  <cols>
    <col min="1" max="1" width="1.44140625" style="1" customWidth="1"/>
    <col min="2" max="2" width="13.21875" style="1" customWidth="1"/>
    <col min="3" max="3" width="19.77734375" style="1" customWidth="1"/>
    <col min="4" max="4" width="29.21875" style="1" customWidth="1"/>
    <col min="5" max="7" width="9.33203125" style="1" customWidth="1"/>
    <col min="8" max="8" width="8.21875" style="1" customWidth="1"/>
    <col min="9" max="9" width="8.77734375" style="1" customWidth="1"/>
    <col min="10" max="10" width="18" style="1" customWidth="1"/>
    <col min="11" max="11" width="10.33203125" style="1" bestFit="1" customWidth="1"/>
    <col min="12" max="12" width="15.6640625" style="1" bestFit="1" customWidth="1"/>
    <col min="13" max="16384" width="9" style="1"/>
  </cols>
  <sheetData>
    <row r="1" spans="2:10" ht="14.4">
      <c r="B1" s="10"/>
      <c r="C1" s="6"/>
      <c r="D1" s="6"/>
      <c r="E1" s="6"/>
      <c r="F1" s="6"/>
      <c r="G1" s="6"/>
      <c r="H1" s="6"/>
    </row>
    <row r="2" spans="2:10">
      <c r="B2" s="1" t="s">
        <v>52</v>
      </c>
    </row>
    <row r="3" spans="2:10">
      <c r="B3" s="50" t="s">
        <v>6</v>
      </c>
      <c r="C3" s="18"/>
      <c r="G3" s="2" t="s">
        <v>18</v>
      </c>
      <c r="H3" s="51">
        <f>SUM(H6:H41)</f>
        <v>0</v>
      </c>
    </row>
    <row r="4" spans="2:10">
      <c r="B4" s="1" t="s">
        <v>10</v>
      </c>
    </row>
    <row r="5" spans="2:10" ht="46.8" customHeight="1">
      <c r="B5" s="43" t="s">
        <v>36</v>
      </c>
      <c r="C5" s="44" t="s">
        <v>37</v>
      </c>
      <c r="D5" s="45" t="s">
        <v>38</v>
      </c>
      <c r="E5" s="44" t="s">
        <v>53</v>
      </c>
      <c r="F5" s="44" t="s">
        <v>54</v>
      </c>
      <c r="G5" s="44" t="s">
        <v>64</v>
      </c>
      <c r="H5" s="44" t="s">
        <v>69</v>
      </c>
      <c r="I5" s="46" t="s">
        <v>62</v>
      </c>
      <c r="J5" s="47" t="s">
        <v>65</v>
      </c>
    </row>
    <row r="6" spans="2:10" ht="18.75" customHeight="1">
      <c r="B6" s="52"/>
      <c r="C6" s="52"/>
      <c r="D6" s="53"/>
      <c r="E6" s="54"/>
      <c r="F6" s="55"/>
      <c r="G6" s="54"/>
      <c r="H6" s="56"/>
      <c r="I6" s="48"/>
      <c r="J6" s="49"/>
    </row>
    <row r="7" spans="2:10" ht="18.75" customHeight="1">
      <c r="B7" s="52"/>
      <c r="C7" s="52"/>
      <c r="D7" s="53"/>
      <c r="E7" s="54"/>
      <c r="F7" s="55"/>
      <c r="G7" s="54"/>
      <c r="H7" s="56"/>
      <c r="I7" s="49"/>
      <c r="J7" s="49"/>
    </row>
    <row r="8" spans="2:10" ht="18.75" customHeight="1">
      <c r="B8" s="52"/>
      <c r="C8" s="52"/>
      <c r="D8" s="53"/>
      <c r="E8" s="54"/>
      <c r="F8" s="55"/>
      <c r="G8" s="54"/>
      <c r="H8" s="56"/>
      <c r="I8" s="49"/>
      <c r="J8" s="49"/>
    </row>
    <row r="9" spans="2:10" ht="18.75" customHeight="1">
      <c r="B9" s="52"/>
      <c r="C9" s="52"/>
      <c r="D9" s="53"/>
      <c r="E9" s="54"/>
      <c r="F9" s="54"/>
      <c r="G9" s="54"/>
      <c r="H9" s="56"/>
      <c r="I9" s="49"/>
      <c r="J9" s="49"/>
    </row>
    <row r="10" spans="2:10" ht="18.75" customHeight="1">
      <c r="B10" s="52"/>
      <c r="C10" s="52"/>
      <c r="D10" s="53"/>
      <c r="E10" s="54"/>
      <c r="F10" s="55"/>
      <c r="G10" s="54"/>
      <c r="H10" s="56"/>
      <c r="I10" s="49"/>
      <c r="J10" s="49"/>
    </row>
    <row r="11" spans="2:10" ht="18.75" customHeight="1">
      <c r="B11" s="52"/>
      <c r="C11" s="52"/>
      <c r="D11" s="53"/>
      <c r="E11" s="54"/>
      <c r="F11" s="55"/>
      <c r="G11" s="54"/>
      <c r="H11" s="56"/>
      <c r="I11" s="49"/>
      <c r="J11" s="49"/>
    </row>
    <row r="12" spans="2:10" ht="18.75" customHeight="1">
      <c r="B12" s="52"/>
      <c r="C12" s="52" t="str">
        <f>IF(ISERROR(VLOOKUP(B12,#REF!,2,TRUE))=TRUE,"",VLOOKUP(B12,#REF!,2,TRUE))</f>
        <v/>
      </c>
      <c r="D12" s="52"/>
      <c r="E12" s="54"/>
      <c r="F12" s="55"/>
      <c r="G12" s="54"/>
      <c r="H12" s="56" t="str">
        <f t="shared" ref="H12:H41" si="0">IF(D12="既に計画相談支援を利用している場合",7000,IF(D12="セルフプランから計画相談支援に変更する場合",9500,IF(D12="新規サービス利用者の場合",12000,"")))</f>
        <v/>
      </c>
      <c r="I12" s="42"/>
      <c r="J12" s="42"/>
    </row>
    <row r="13" spans="2:10" ht="18.75" customHeight="1">
      <c r="B13" s="52"/>
      <c r="C13" s="52" t="str">
        <f>IF(ISERROR(VLOOKUP(B13,#REF!,2,TRUE))=TRUE,"",VLOOKUP(B13,#REF!,2,TRUE))</f>
        <v/>
      </c>
      <c r="D13" s="52"/>
      <c r="E13" s="54"/>
      <c r="F13" s="55"/>
      <c r="G13" s="54"/>
      <c r="H13" s="56" t="str">
        <f t="shared" si="0"/>
        <v/>
      </c>
      <c r="I13" s="42"/>
      <c r="J13" s="42"/>
    </row>
    <row r="14" spans="2:10" ht="18.75" customHeight="1">
      <c r="B14" s="52"/>
      <c r="C14" s="52" t="str">
        <f>IF(ISERROR(VLOOKUP(B14,#REF!,2,TRUE))=TRUE,"",VLOOKUP(B14,#REF!,2,TRUE))</f>
        <v/>
      </c>
      <c r="D14" s="52"/>
      <c r="E14" s="54"/>
      <c r="F14" s="55"/>
      <c r="G14" s="54"/>
      <c r="H14" s="56" t="str">
        <f t="shared" si="0"/>
        <v/>
      </c>
      <c r="I14" s="42"/>
      <c r="J14" s="42"/>
    </row>
    <row r="15" spans="2:10" ht="18.75" customHeight="1">
      <c r="B15" s="52"/>
      <c r="C15" s="52" t="str">
        <f>IF(ISERROR(VLOOKUP(B15,#REF!,2,TRUE))=TRUE,"",VLOOKUP(B15,#REF!,2,TRUE))</f>
        <v/>
      </c>
      <c r="D15" s="52"/>
      <c r="E15" s="54"/>
      <c r="F15" s="55"/>
      <c r="G15" s="54"/>
      <c r="H15" s="56" t="str">
        <f t="shared" si="0"/>
        <v/>
      </c>
      <c r="I15" s="42"/>
      <c r="J15" s="42"/>
    </row>
    <row r="16" spans="2:10" ht="18.75" customHeight="1">
      <c r="B16" s="52"/>
      <c r="C16" s="52" t="str">
        <f>IF(ISERROR(VLOOKUP(B16,#REF!,2,TRUE))=TRUE,"",VLOOKUP(B16,#REF!,2,TRUE))</f>
        <v/>
      </c>
      <c r="D16" s="52"/>
      <c r="E16" s="54"/>
      <c r="F16" s="55"/>
      <c r="G16" s="54"/>
      <c r="H16" s="56" t="str">
        <f t="shared" si="0"/>
        <v/>
      </c>
      <c r="I16" s="42"/>
      <c r="J16" s="42"/>
    </row>
    <row r="17" spans="2:10" ht="18.75" customHeight="1">
      <c r="B17" s="52"/>
      <c r="C17" s="52" t="str">
        <f>IF(ISERROR(VLOOKUP(B17,#REF!,2,TRUE))=TRUE,"",VLOOKUP(B17,#REF!,2,TRUE))</f>
        <v/>
      </c>
      <c r="D17" s="52"/>
      <c r="E17" s="54"/>
      <c r="F17" s="55"/>
      <c r="G17" s="54"/>
      <c r="H17" s="56" t="str">
        <f t="shared" si="0"/>
        <v/>
      </c>
      <c r="I17" s="42"/>
      <c r="J17" s="42"/>
    </row>
    <row r="18" spans="2:10" ht="18.75" customHeight="1">
      <c r="B18" s="52"/>
      <c r="C18" s="52" t="str">
        <f>IF(ISERROR(VLOOKUP(B18,#REF!,2,TRUE))=TRUE,"",VLOOKUP(B18,#REF!,2,TRUE))</f>
        <v/>
      </c>
      <c r="D18" s="52"/>
      <c r="E18" s="54"/>
      <c r="F18" s="55"/>
      <c r="G18" s="54"/>
      <c r="H18" s="56" t="str">
        <f t="shared" si="0"/>
        <v/>
      </c>
      <c r="I18" s="42"/>
      <c r="J18" s="42"/>
    </row>
    <row r="19" spans="2:10" ht="18.75" customHeight="1">
      <c r="B19" s="52"/>
      <c r="C19" s="52" t="str">
        <f>IF(ISERROR(VLOOKUP(B19,#REF!,2,TRUE))=TRUE,"",VLOOKUP(B19,#REF!,2,TRUE))</f>
        <v/>
      </c>
      <c r="D19" s="52"/>
      <c r="E19" s="54"/>
      <c r="F19" s="55"/>
      <c r="G19" s="54"/>
      <c r="H19" s="56" t="str">
        <f t="shared" si="0"/>
        <v/>
      </c>
      <c r="I19" s="42"/>
      <c r="J19" s="42"/>
    </row>
    <row r="20" spans="2:10" ht="18.75" customHeight="1">
      <c r="B20" s="52"/>
      <c r="C20" s="52" t="str">
        <f>IF(ISERROR(VLOOKUP(B20,#REF!,2,TRUE))=TRUE,"",VLOOKUP(B20,#REF!,2,TRUE))</f>
        <v/>
      </c>
      <c r="D20" s="52"/>
      <c r="E20" s="54"/>
      <c r="F20" s="55"/>
      <c r="G20" s="54"/>
      <c r="H20" s="56" t="str">
        <f t="shared" si="0"/>
        <v/>
      </c>
      <c r="I20" s="42"/>
      <c r="J20" s="42"/>
    </row>
    <row r="21" spans="2:10" ht="18.75" customHeight="1">
      <c r="B21" s="52"/>
      <c r="C21" s="52" t="str">
        <f>IF(ISERROR(VLOOKUP(B21,#REF!,2,TRUE))=TRUE,"",VLOOKUP(B21,#REF!,2,TRUE))</f>
        <v/>
      </c>
      <c r="D21" s="52"/>
      <c r="E21" s="54"/>
      <c r="F21" s="55"/>
      <c r="G21" s="54"/>
      <c r="H21" s="56" t="str">
        <f t="shared" si="0"/>
        <v/>
      </c>
      <c r="I21" s="42"/>
      <c r="J21" s="42"/>
    </row>
    <row r="22" spans="2:10" ht="18.75" customHeight="1">
      <c r="B22" s="52"/>
      <c r="C22" s="52" t="str">
        <f>IF(ISERROR(VLOOKUP(B22,#REF!,2,TRUE))=TRUE,"",VLOOKUP(B22,#REF!,2,TRUE))</f>
        <v/>
      </c>
      <c r="D22" s="52"/>
      <c r="E22" s="54"/>
      <c r="F22" s="55"/>
      <c r="G22" s="54"/>
      <c r="H22" s="56" t="str">
        <f t="shared" si="0"/>
        <v/>
      </c>
      <c r="I22" s="42"/>
      <c r="J22" s="42"/>
    </row>
    <row r="23" spans="2:10" ht="18.75" customHeight="1">
      <c r="B23" s="52"/>
      <c r="C23" s="52" t="str">
        <f>IF(ISERROR(VLOOKUP(B23,#REF!,2,TRUE))=TRUE,"",VLOOKUP(B23,#REF!,2,TRUE))</f>
        <v/>
      </c>
      <c r="D23" s="52"/>
      <c r="E23" s="54"/>
      <c r="F23" s="55"/>
      <c r="G23" s="54"/>
      <c r="H23" s="56" t="str">
        <f t="shared" si="0"/>
        <v/>
      </c>
      <c r="I23" s="42"/>
      <c r="J23" s="42"/>
    </row>
    <row r="24" spans="2:10" ht="18.75" customHeight="1">
      <c r="B24" s="52"/>
      <c r="C24" s="52" t="str">
        <f>IF(ISERROR(VLOOKUP(B24,#REF!,2,TRUE))=TRUE,"",VLOOKUP(B24,#REF!,2,TRUE))</f>
        <v/>
      </c>
      <c r="D24" s="52"/>
      <c r="E24" s="54"/>
      <c r="F24" s="55"/>
      <c r="G24" s="54"/>
      <c r="H24" s="56" t="str">
        <f t="shared" si="0"/>
        <v/>
      </c>
      <c r="I24" s="42"/>
      <c r="J24" s="42"/>
    </row>
    <row r="25" spans="2:10" ht="18.75" customHeight="1">
      <c r="B25" s="52"/>
      <c r="C25" s="52" t="str">
        <f>IF(ISERROR(VLOOKUP(B25,#REF!,2,TRUE))=TRUE,"",VLOOKUP(B25,#REF!,2,TRUE))</f>
        <v/>
      </c>
      <c r="D25" s="52"/>
      <c r="E25" s="54"/>
      <c r="F25" s="55"/>
      <c r="G25" s="54"/>
      <c r="H25" s="56" t="str">
        <f t="shared" si="0"/>
        <v/>
      </c>
      <c r="I25" s="42"/>
      <c r="J25" s="42"/>
    </row>
    <row r="26" spans="2:10" ht="18.75" customHeight="1">
      <c r="B26" s="52"/>
      <c r="C26" s="52" t="str">
        <f>IF(ISERROR(VLOOKUP(B26,#REF!,2,TRUE))=TRUE,"",VLOOKUP(B26,#REF!,2,TRUE))</f>
        <v/>
      </c>
      <c r="D26" s="52"/>
      <c r="E26" s="54"/>
      <c r="F26" s="55"/>
      <c r="G26" s="54"/>
      <c r="H26" s="56" t="str">
        <f t="shared" si="0"/>
        <v/>
      </c>
      <c r="I26" s="42"/>
      <c r="J26" s="42"/>
    </row>
    <row r="27" spans="2:10" ht="18.75" customHeight="1">
      <c r="B27" s="52"/>
      <c r="C27" s="52" t="str">
        <f>IF(ISERROR(VLOOKUP(B27,#REF!,2,TRUE))=TRUE,"",VLOOKUP(B27,#REF!,2,TRUE))</f>
        <v/>
      </c>
      <c r="D27" s="52"/>
      <c r="E27" s="54"/>
      <c r="F27" s="55"/>
      <c r="G27" s="54"/>
      <c r="H27" s="56" t="str">
        <f t="shared" si="0"/>
        <v/>
      </c>
      <c r="I27" s="42"/>
      <c r="J27" s="42"/>
    </row>
    <row r="28" spans="2:10" ht="18.75" customHeight="1">
      <c r="B28" s="52"/>
      <c r="C28" s="52" t="str">
        <f>IF(ISERROR(VLOOKUP(B28,#REF!,2,TRUE))=TRUE,"",VLOOKUP(B28,#REF!,2,TRUE))</f>
        <v/>
      </c>
      <c r="D28" s="52"/>
      <c r="E28" s="54"/>
      <c r="F28" s="55"/>
      <c r="G28" s="54"/>
      <c r="H28" s="56" t="str">
        <f t="shared" si="0"/>
        <v/>
      </c>
      <c r="I28" s="42"/>
      <c r="J28" s="42"/>
    </row>
    <row r="29" spans="2:10" ht="18.75" customHeight="1">
      <c r="B29" s="52"/>
      <c r="C29" s="52" t="str">
        <f>IF(ISERROR(VLOOKUP(B29,#REF!,2,TRUE))=TRUE,"",VLOOKUP(B29,#REF!,2,TRUE))</f>
        <v/>
      </c>
      <c r="D29" s="52"/>
      <c r="E29" s="54"/>
      <c r="F29" s="55"/>
      <c r="G29" s="54"/>
      <c r="H29" s="56" t="str">
        <f t="shared" si="0"/>
        <v/>
      </c>
      <c r="I29" s="42"/>
      <c r="J29" s="42"/>
    </row>
    <row r="30" spans="2:10" ht="18.75" customHeight="1">
      <c r="B30" s="52"/>
      <c r="C30" s="52" t="str">
        <f>IF(ISERROR(VLOOKUP(B30,#REF!,2,TRUE))=TRUE,"",VLOOKUP(B30,#REF!,2,TRUE))</f>
        <v/>
      </c>
      <c r="D30" s="52"/>
      <c r="E30" s="54"/>
      <c r="F30" s="55"/>
      <c r="G30" s="54"/>
      <c r="H30" s="56" t="str">
        <f t="shared" si="0"/>
        <v/>
      </c>
      <c r="I30" s="42"/>
      <c r="J30" s="42"/>
    </row>
    <row r="31" spans="2:10" ht="18.75" customHeight="1">
      <c r="B31" s="52"/>
      <c r="C31" s="52" t="str">
        <f>IF(ISERROR(VLOOKUP(B31,#REF!,2,TRUE))=TRUE,"",VLOOKUP(B31,#REF!,2,TRUE))</f>
        <v/>
      </c>
      <c r="D31" s="52"/>
      <c r="E31" s="54"/>
      <c r="F31" s="55"/>
      <c r="G31" s="54"/>
      <c r="H31" s="56" t="str">
        <f t="shared" si="0"/>
        <v/>
      </c>
      <c r="I31" s="42"/>
      <c r="J31" s="42"/>
    </row>
    <row r="32" spans="2:10" ht="18.75" customHeight="1">
      <c r="B32" s="52"/>
      <c r="C32" s="52" t="str">
        <f>IF(ISERROR(VLOOKUP(B32,#REF!,2,TRUE))=TRUE,"",VLOOKUP(B32,#REF!,2,TRUE))</f>
        <v/>
      </c>
      <c r="D32" s="52"/>
      <c r="E32" s="54"/>
      <c r="F32" s="55"/>
      <c r="G32" s="54"/>
      <c r="H32" s="56" t="str">
        <f t="shared" si="0"/>
        <v/>
      </c>
      <c r="I32" s="42"/>
      <c r="J32" s="42"/>
    </row>
    <row r="33" spans="2:10" ht="18.75" customHeight="1">
      <c r="B33" s="52"/>
      <c r="C33" s="52" t="str">
        <f>IF(ISERROR(VLOOKUP(B33,#REF!,2,TRUE))=TRUE,"",VLOOKUP(B33,#REF!,2,TRUE))</f>
        <v/>
      </c>
      <c r="D33" s="52"/>
      <c r="E33" s="54"/>
      <c r="F33" s="55"/>
      <c r="G33" s="54"/>
      <c r="H33" s="56" t="str">
        <f t="shared" si="0"/>
        <v/>
      </c>
      <c r="I33" s="42"/>
      <c r="J33" s="42"/>
    </row>
    <row r="34" spans="2:10" ht="18.75" customHeight="1">
      <c r="B34" s="52"/>
      <c r="C34" s="52" t="str">
        <f>IF(ISERROR(VLOOKUP(B34,#REF!,2,TRUE))=TRUE,"",VLOOKUP(B34,#REF!,2,TRUE))</f>
        <v/>
      </c>
      <c r="D34" s="52"/>
      <c r="E34" s="54"/>
      <c r="F34" s="55"/>
      <c r="G34" s="54"/>
      <c r="H34" s="56" t="str">
        <f t="shared" si="0"/>
        <v/>
      </c>
      <c r="I34" s="42"/>
      <c r="J34" s="42"/>
    </row>
    <row r="35" spans="2:10" ht="18.75" customHeight="1">
      <c r="B35" s="52"/>
      <c r="C35" s="52" t="str">
        <f>IF(ISERROR(VLOOKUP(B35,#REF!,2,TRUE))=TRUE,"",VLOOKUP(B35,#REF!,2,TRUE))</f>
        <v/>
      </c>
      <c r="D35" s="52"/>
      <c r="E35" s="54"/>
      <c r="F35" s="55"/>
      <c r="G35" s="54"/>
      <c r="H35" s="56" t="str">
        <f t="shared" si="0"/>
        <v/>
      </c>
      <c r="I35" s="42"/>
      <c r="J35" s="42"/>
    </row>
    <row r="36" spans="2:10" ht="18.75" customHeight="1">
      <c r="B36" s="52"/>
      <c r="C36" s="52" t="str">
        <f>IF(ISERROR(VLOOKUP(B36,#REF!,2,TRUE))=TRUE,"",VLOOKUP(B36,#REF!,2,TRUE))</f>
        <v/>
      </c>
      <c r="D36" s="52"/>
      <c r="E36" s="54"/>
      <c r="F36" s="55"/>
      <c r="G36" s="54"/>
      <c r="H36" s="31" t="str">
        <f t="shared" si="0"/>
        <v/>
      </c>
      <c r="I36" s="42"/>
      <c r="J36" s="42"/>
    </row>
    <row r="37" spans="2:10" ht="18.75" customHeight="1">
      <c r="B37" s="7"/>
      <c r="C37" s="7" t="str">
        <f>IF(ISERROR(VLOOKUP(B37,#REF!,2,TRUE))=TRUE,"",VLOOKUP(B37,#REF!,2,TRUE))</f>
        <v/>
      </c>
      <c r="D37" s="7"/>
      <c r="E37" s="36"/>
      <c r="F37" s="34"/>
      <c r="G37" s="36"/>
      <c r="H37" s="31" t="str">
        <f t="shared" si="0"/>
        <v/>
      </c>
      <c r="I37" s="42"/>
      <c r="J37" s="42"/>
    </row>
    <row r="38" spans="2:10" ht="18.75" customHeight="1">
      <c r="B38" s="7"/>
      <c r="C38" s="7" t="str">
        <f>IF(ISERROR(VLOOKUP(B38,#REF!,2,TRUE))=TRUE,"",VLOOKUP(B38,#REF!,2,TRUE))</f>
        <v/>
      </c>
      <c r="D38" s="7"/>
      <c r="E38" s="36"/>
      <c r="F38" s="34"/>
      <c r="G38" s="36"/>
      <c r="H38" s="31" t="str">
        <f t="shared" si="0"/>
        <v/>
      </c>
      <c r="I38" s="42"/>
      <c r="J38" s="42"/>
    </row>
    <row r="39" spans="2:10" ht="18.75" customHeight="1">
      <c r="B39" s="7"/>
      <c r="C39" s="7" t="str">
        <f>IF(ISERROR(VLOOKUP(B39,#REF!,2,TRUE))=TRUE,"",VLOOKUP(B39,#REF!,2,TRUE))</f>
        <v/>
      </c>
      <c r="D39" s="7"/>
      <c r="E39" s="36"/>
      <c r="F39" s="34"/>
      <c r="G39" s="36"/>
      <c r="H39" s="31" t="str">
        <f t="shared" si="0"/>
        <v/>
      </c>
      <c r="I39" s="42"/>
      <c r="J39" s="42"/>
    </row>
    <row r="40" spans="2:10" ht="18.75" customHeight="1">
      <c r="B40" s="7"/>
      <c r="C40" s="7" t="str">
        <f>IF(ISERROR(VLOOKUP(B40,#REF!,2,TRUE))=TRUE,"",VLOOKUP(B40,#REF!,2,TRUE))</f>
        <v/>
      </c>
      <c r="D40" s="7"/>
      <c r="E40" s="36"/>
      <c r="F40" s="34"/>
      <c r="G40" s="36"/>
      <c r="H40" s="31" t="str">
        <f t="shared" si="0"/>
        <v/>
      </c>
      <c r="I40" s="42"/>
      <c r="J40" s="42"/>
    </row>
    <row r="41" spans="2:10" ht="18.75" customHeight="1">
      <c r="B41" s="7"/>
      <c r="C41" s="7" t="str">
        <f>IF(ISERROR(VLOOKUP(B41,#REF!,2,TRUE))=TRUE,"",VLOOKUP(B41,#REF!,2,TRUE))</f>
        <v/>
      </c>
      <c r="D41" s="7"/>
      <c r="E41" s="36"/>
      <c r="F41" s="34"/>
      <c r="G41" s="36"/>
      <c r="H41" s="31" t="str">
        <f t="shared" si="0"/>
        <v/>
      </c>
      <c r="I41" s="42"/>
      <c r="J41" s="42"/>
    </row>
    <row r="42" spans="2:10">
      <c r="D42" s="32"/>
    </row>
    <row r="43" spans="2:10">
      <c r="D43" s="6"/>
    </row>
  </sheetData>
  <phoneticPr fontId="2"/>
  <dataValidations count="2">
    <dataValidation type="list" allowBlank="1" showInputMessage="1" showErrorMessage="1" sqref="D6:D41" xr:uid="{DE27EEB1-E971-48ED-B631-05143C6C0B08}">
      <formula1>"既に計画相談支援を利用している場合,セルフプランから計画相談支援に変更する場合,新規サービス利用者の場合"</formula1>
    </dataValidation>
    <dataValidation type="list" allowBlank="1" showInputMessage="1" showErrorMessage="1" sqref="I6:I41" xr:uid="{498E15CC-1F4E-4CEA-A2D4-D97D1C7A1F2A}">
      <formula1>"承認,返戻,その他"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5E0-CAC2-45F7-BA53-C452F94356EE}">
  <sheetPr>
    <pageSetUpPr fitToPage="1"/>
  </sheetPr>
  <dimension ref="A1:H49"/>
  <sheetViews>
    <sheetView workbookViewId="0">
      <selection activeCell="C18" sqref="C18"/>
    </sheetView>
  </sheetViews>
  <sheetFormatPr defaultColWidth="9" defaultRowHeight="13.2"/>
  <cols>
    <col min="1" max="1" width="1.44140625" style="1" customWidth="1"/>
    <col min="2" max="2" width="12.5546875" style="1" customWidth="1"/>
    <col min="3" max="3" width="22.109375" style="1" customWidth="1"/>
    <col min="4" max="4" width="17.21875" style="1" customWidth="1"/>
    <col min="5" max="5" width="8.77734375" style="1" customWidth="1"/>
    <col min="6" max="6" width="16.21875" style="1" customWidth="1"/>
    <col min="7" max="7" width="13.77734375" style="1" customWidth="1"/>
    <col min="8" max="8" width="1.6640625" style="1" customWidth="1"/>
    <col min="9" max="16384" width="9" style="1"/>
  </cols>
  <sheetData>
    <row r="1" spans="1:8">
      <c r="A1" s="1" t="s">
        <v>73</v>
      </c>
    </row>
    <row r="2" spans="1:8">
      <c r="G2" s="2" t="s">
        <v>0</v>
      </c>
    </row>
    <row r="3" spans="1:8">
      <c r="G3" s="2"/>
    </row>
    <row r="4" spans="1:8">
      <c r="A4" s="62" t="s">
        <v>74</v>
      </c>
      <c r="B4" s="62"/>
      <c r="C4" s="62"/>
      <c r="D4" s="62"/>
      <c r="E4" s="62"/>
      <c r="F4" s="62"/>
      <c r="G4" s="62"/>
      <c r="H4" s="62"/>
    </row>
    <row r="6" spans="1:8">
      <c r="B6" s="1" t="s">
        <v>1</v>
      </c>
    </row>
    <row r="7" spans="1:8">
      <c r="D7" s="11" t="s">
        <v>19</v>
      </c>
      <c r="E7" s="63"/>
      <c r="F7" s="63"/>
      <c r="G7" s="12"/>
    </row>
    <row r="8" spans="1:8" ht="30" customHeight="1">
      <c r="D8" s="8" t="s">
        <v>2</v>
      </c>
      <c r="E8" s="64" t="s">
        <v>24</v>
      </c>
      <c r="F8" s="65"/>
      <c r="G8" s="65"/>
    </row>
    <row r="9" spans="1:8" ht="30" customHeight="1">
      <c r="C9" s="2" t="s">
        <v>11</v>
      </c>
      <c r="D9" s="9" t="s">
        <v>3</v>
      </c>
      <c r="E9" s="66" t="s">
        <v>26</v>
      </c>
      <c r="F9" s="67"/>
      <c r="G9" s="67"/>
    </row>
    <row r="10" spans="1:8" ht="30" customHeight="1">
      <c r="D10" s="9" t="s">
        <v>4</v>
      </c>
      <c r="E10" s="67" t="s">
        <v>25</v>
      </c>
      <c r="F10" s="67"/>
      <c r="G10" s="67"/>
    </row>
    <row r="11" spans="1:8">
      <c r="A11" s="1" t="s">
        <v>5</v>
      </c>
    </row>
    <row r="12" spans="1:8">
      <c r="A12" s="1" t="s">
        <v>72</v>
      </c>
    </row>
    <row r="13" spans="1:8">
      <c r="A13" s="1" t="s">
        <v>23</v>
      </c>
    </row>
    <row r="16" spans="1:8" ht="9.75" customHeight="1" thickBot="1"/>
    <row r="17" spans="2:7" ht="19.5" customHeight="1" thickBot="1">
      <c r="C17" s="13" t="s">
        <v>75</v>
      </c>
      <c r="D17" s="14">
        <f>SUM(G21:G40)</f>
        <v>315000</v>
      </c>
      <c r="E17" s="15" t="s">
        <v>8</v>
      </c>
    </row>
    <row r="18" spans="2:7" ht="7.5" customHeight="1"/>
    <row r="19" spans="2:7">
      <c r="B19" s="1" t="s">
        <v>51</v>
      </c>
    </row>
    <row r="20" spans="2:7" ht="31.5" customHeight="1">
      <c r="B20" s="3" t="s">
        <v>9</v>
      </c>
      <c r="C20" s="3" t="s">
        <v>6</v>
      </c>
      <c r="D20" s="3" t="s">
        <v>20</v>
      </c>
      <c r="E20" s="5" t="s">
        <v>48</v>
      </c>
      <c r="F20" s="5" t="s">
        <v>55</v>
      </c>
      <c r="G20" s="25" t="s">
        <v>7</v>
      </c>
    </row>
    <row r="21" spans="2:7" ht="18.75" customHeight="1">
      <c r="B21" s="37">
        <v>1412000000</v>
      </c>
      <c r="C21" s="37" t="s">
        <v>33</v>
      </c>
      <c r="D21" s="38" t="s">
        <v>32</v>
      </c>
      <c r="E21" s="39">
        <v>6</v>
      </c>
      <c r="F21" s="39" t="s">
        <v>60</v>
      </c>
      <c r="G21" s="40">
        <f>6000*2+8500*2+11000*2</f>
        <v>51000</v>
      </c>
    </row>
    <row r="22" spans="2:7" ht="18.75" customHeight="1">
      <c r="B22" s="17">
        <v>1412000001</v>
      </c>
      <c r="C22" s="17" t="s">
        <v>70</v>
      </c>
      <c r="D22" s="23" t="s">
        <v>32</v>
      </c>
      <c r="E22" s="36">
        <v>7</v>
      </c>
      <c r="F22" s="35" t="s">
        <v>60</v>
      </c>
      <c r="G22" s="41">
        <f>6000*3+8500*2+11000*2</f>
        <v>57000</v>
      </c>
    </row>
    <row r="23" spans="2:7" ht="18.75" customHeight="1">
      <c r="B23" s="20">
        <v>1412000002</v>
      </c>
      <c r="C23" s="20" t="s">
        <v>71</v>
      </c>
      <c r="D23" s="23" t="s">
        <v>32</v>
      </c>
      <c r="E23" s="36">
        <v>8</v>
      </c>
      <c r="F23" s="35" t="s">
        <v>60</v>
      </c>
      <c r="G23" s="41">
        <f>6000*4+8500*2+11000*2</f>
        <v>63000</v>
      </c>
    </row>
    <row r="24" spans="2:7" ht="18.75" customHeight="1">
      <c r="B24" s="17">
        <v>1412000003</v>
      </c>
      <c r="C24" s="17" t="s">
        <v>34</v>
      </c>
      <c r="D24" s="23" t="s">
        <v>32</v>
      </c>
      <c r="E24" s="36">
        <v>9</v>
      </c>
      <c r="F24" s="35" t="s">
        <v>60</v>
      </c>
      <c r="G24" s="41">
        <f>6000*5+8500*2+11000*2</f>
        <v>69000</v>
      </c>
    </row>
    <row r="25" spans="2:7" ht="18.75" customHeight="1">
      <c r="B25" s="17">
        <v>1412000004</v>
      </c>
      <c r="C25" s="17" t="s">
        <v>35</v>
      </c>
      <c r="D25" s="23" t="s">
        <v>32</v>
      </c>
      <c r="E25" s="36">
        <v>10</v>
      </c>
      <c r="F25" s="35" t="s">
        <v>60</v>
      </c>
      <c r="G25" s="41">
        <f>6000*6+8500*2+11000*2</f>
        <v>75000</v>
      </c>
    </row>
    <row r="26" spans="2:7" ht="18.75" customHeight="1">
      <c r="B26" s="7"/>
      <c r="C26" s="7" t="str">
        <f>IF(ISERROR(VLOOKUP(B26,#REF!,2,TRUE))=TRUE,"",VLOOKUP(B26,#REF!,2,TRUE))</f>
        <v/>
      </c>
      <c r="D26" s="26"/>
      <c r="E26" s="27"/>
      <c r="F26" s="27"/>
      <c r="G26" s="24" t="str">
        <f t="shared" ref="G26:G40" si="0">IF(D26=0,"",IF(D26="地域活動支援センター",10000*F26,IF(E26&lt;=10,10000*F26,IF(E26&lt;=30,40000*F26,IF(E26&lt;=50,60000*F26,IF(E26&gt;=50,80000*F26,""))))))</f>
        <v/>
      </c>
    </row>
    <row r="27" spans="2:7" ht="18.75" customHeight="1">
      <c r="B27" s="7"/>
      <c r="C27" s="7" t="str">
        <f>IF(ISERROR(VLOOKUP(B27,#REF!,2,TRUE))=TRUE,"",VLOOKUP(B27,#REF!,2,TRUE))</f>
        <v/>
      </c>
      <c r="D27" s="26"/>
      <c r="E27" s="27"/>
      <c r="F27" s="27"/>
      <c r="G27" s="24" t="str">
        <f t="shared" si="0"/>
        <v/>
      </c>
    </row>
    <row r="28" spans="2:7" ht="18.75" customHeight="1">
      <c r="B28" s="7"/>
      <c r="C28" s="7" t="str">
        <f>IF(ISERROR(VLOOKUP(B28,#REF!,2,TRUE))=TRUE,"",VLOOKUP(B28,#REF!,2,TRUE))</f>
        <v/>
      </c>
      <c r="D28" s="26"/>
      <c r="E28" s="27"/>
      <c r="F28" s="27"/>
      <c r="G28" s="24" t="str">
        <f t="shared" si="0"/>
        <v/>
      </c>
    </row>
    <row r="29" spans="2:7" ht="18.75" customHeight="1">
      <c r="B29" s="7"/>
      <c r="C29" s="7" t="str">
        <f>IF(ISERROR(VLOOKUP(B29,#REF!,2,TRUE))=TRUE,"",VLOOKUP(B29,#REF!,2,TRUE))</f>
        <v/>
      </c>
      <c r="D29" s="26"/>
      <c r="E29" s="27"/>
      <c r="F29" s="27"/>
      <c r="G29" s="24" t="str">
        <f t="shared" si="0"/>
        <v/>
      </c>
    </row>
    <row r="30" spans="2:7" ht="18.75" customHeight="1">
      <c r="B30" s="7"/>
      <c r="C30" s="7" t="str">
        <f>IF(ISERROR(VLOOKUP(B30,#REF!,2,TRUE))=TRUE,"",VLOOKUP(B30,#REF!,2,TRUE))</f>
        <v/>
      </c>
      <c r="D30" s="26"/>
      <c r="E30" s="27"/>
      <c r="F30" s="27"/>
      <c r="G30" s="24" t="str">
        <f t="shared" si="0"/>
        <v/>
      </c>
    </row>
    <row r="31" spans="2:7" ht="18.75" customHeight="1">
      <c r="B31" s="7"/>
      <c r="C31" s="7" t="str">
        <f>IF(ISERROR(VLOOKUP(B31,#REF!,2,TRUE))=TRUE,"",VLOOKUP(B31,#REF!,2,TRUE))</f>
        <v/>
      </c>
      <c r="D31" s="26"/>
      <c r="E31" s="27"/>
      <c r="F31" s="27"/>
      <c r="G31" s="24" t="str">
        <f t="shared" si="0"/>
        <v/>
      </c>
    </row>
    <row r="32" spans="2:7" ht="18.75" customHeight="1">
      <c r="B32" s="7"/>
      <c r="C32" s="7" t="str">
        <f>IF(ISERROR(VLOOKUP(B32,#REF!,2,TRUE))=TRUE,"",VLOOKUP(B32,#REF!,2,TRUE))</f>
        <v/>
      </c>
      <c r="D32" s="26"/>
      <c r="E32" s="27"/>
      <c r="F32" s="27"/>
      <c r="G32" s="24" t="str">
        <f t="shared" si="0"/>
        <v/>
      </c>
    </row>
    <row r="33" spans="2:7" ht="18.75" customHeight="1">
      <c r="B33" s="7"/>
      <c r="C33" s="7" t="str">
        <f>IF(ISERROR(VLOOKUP(B33,#REF!,2,TRUE))=TRUE,"",VLOOKUP(B33,#REF!,2,TRUE))</f>
        <v/>
      </c>
      <c r="D33" s="26"/>
      <c r="E33" s="27"/>
      <c r="F33" s="27"/>
      <c r="G33" s="24" t="str">
        <f t="shared" si="0"/>
        <v/>
      </c>
    </row>
    <row r="34" spans="2:7" ht="18.75" customHeight="1">
      <c r="B34" s="7"/>
      <c r="C34" s="7" t="str">
        <f>IF(ISERROR(VLOOKUP(B34,#REF!,2,TRUE))=TRUE,"",VLOOKUP(B34,#REF!,2,TRUE))</f>
        <v/>
      </c>
      <c r="D34" s="26"/>
      <c r="E34" s="27"/>
      <c r="F34" s="27"/>
      <c r="G34" s="24" t="str">
        <f t="shared" si="0"/>
        <v/>
      </c>
    </row>
    <row r="35" spans="2:7" ht="18.75" customHeight="1">
      <c r="B35" s="7"/>
      <c r="C35" s="7" t="str">
        <f>IF(ISERROR(VLOOKUP(B35,#REF!,2,TRUE))=TRUE,"",VLOOKUP(B35,#REF!,2,TRUE))</f>
        <v/>
      </c>
      <c r="D35" s="26"/>
      <c r="E35" s="27"/>
      <c r="F35" s="27"/>
      <c r="G35" s="24" t="str">
        <f t="shared" si="0"/>
        <v/>
      </c>
    </row>
    <row r="36" spans="2:7" ht="18.75" customHeight="1">
      <c r="B36" s="7"/>
      <c r="C36" s="7" t="str">
        <f>IF(ISERROR(VLOOKUP(B36,#REF!,2,TRUE))=TRUE,"",VLOOKUP(B36,#REF!,2,TRUE))</f>
        <v/>
      </c>
      <c r="D36" s="26"/>
      <c r="E36" s="27"/>
      <c r="F36" s="27"/>
      <c r="G36" s="24" t="str">
        <f t="shared" si="0"/>
        <v/>
      </c>
    </row>
    <row r="37" spans="2:7" ht="18.75" customHeight="1">
      <c r="B37" s="7"/>
      <c r="C37" s="7" t="str">
        <f>IF(ISERROR(VLOOKUP(B37,#REF!,2,TRUE))=TRUE,"",VLOOKUP(B37,#REF!,2,TRUE))</f>
        <v/>
      </c>
      <c r="D37" s="26"/>
      <c r="E37" s="27"/>
      <c r="F37" s="27"/>
      <c r="G37" s="24" t="str">
        <f t="shared" si="0"/>
        <v/>
      </c>
    </row>
    <row r="38" spans="2:7" ht="18.75" customHeight="1">
      <c r="B38" s="7"/>
      <c r="C38" s="7" t="str">
        <f>IF(ISERROR(VLOOKUP(B38,#REF!,2,TRUE))=TRUE,"",VLOOKUP(B38,#REF!,2,TRUE))</f>
        <v/>
      </c>
      <c r="D38" s="26"/>
      <c r="E38" s="27"/>
      <c r="F38" s="27"/>
      <c r="G38" s="24" t="str">
        <f t="shared" si="0"/>
        <v/>
      </c>
    </row>
    <row r="39" spans="2:7" ht="18.75" customHeight="1">
      <c r="B39" s="7"/>
      <c r="C39" s="7" t="str">
        <f>IF(ISERROR(VLOOKUP(B39,#REF!,2,TRUE))=TRUE,"",VLOOKUP(B39,#REF!,2,TRUE))</f>
        <v/>
      </c>
      <c r="D39" s="26"/>
      <c r="E39" s="27"/>
      <c r="F39" s="27"/>
      <c r="G39" s="24" t="str">
        <f t="shared" si="0"/>
        <v/>
      </c>
    </row>
    <row r="40" spans="2:7" ht="18.75" customHeight="1">
      <c r="B40" s="7"/>
      <c r="C40" s="7" t="str">
        <f>IF(ISERROR(VLOOKUP(B40,#REF!,2,TRUE))=TRUE,"",VLOOKUP(B40,#REF!,2,TRUE))</f>
        <v/>
      </c>
      <c r="D40" s="26"/>
      <c r="E40" s="27"/>
      <c r="F40" s="27"/>
      <c r="G40" s="24" t="str">
        <f t="shared" si="0"/>
        <v/>
      </c>
    </row>
    <row r="41" spans="2:7" ht="9.6" customHeight="1">
      <c r="B41" s="28"/>
      <c r="C41" s="28"/>
      <c r="D41" s="29"/>
      <c r="E41" s="28"/>
      <c r="F41" s="28"/>
      <c r="G41" s="30"/>
    </row>
    <row r="42" spans="2:7">
      <c r="B42" s="1" t="s">
        <v>12</v>
      </c>
    </row>
    <row r="43" spans="2:7" ht="15" customHeight="1">
      <c r="B43" s="4" t="s">
        <v>13</v>
      </c>
      <c r="C43" s="18" t="s">
        <v>27</v>
      </c>
    </row>
    <row r="44" spans="2:7" ht="15" customHeight="1">
      <c r="B44" s="4" t="s">
        <v>14</v>
      </c>
      <c r="C44" s="19" t="s">
        <v>28</v>
      </c>
    </row>
    <row r="45" spans="2:7" ht="15" customHeight="1">
      <c r="B45" s="4" t="s">
        <v>22</v>
      </c>
      <c r="C45" s="21" t="s">
        <v>29</v>
      </c>
    </row>
    <row r="46" spans="2:7" ht="15" customHeight="1">
      <c r="B46" s="4" t="s">
        <v>15</v>
      </c>
      <c r="C46" s="22">
        <v>123456</v>
      </c>
    </row>
    <row r="47" spans="2:7" ht="15" customHeight="1">
      <c r="B47" s="4" t="s">
        <v>16</v>
      </c>
      <c r="C47" s="18" t="s">
        <v>30</v>
      </c>
    </row>
    <row r="48" spans="2:7" ht="15" customHeight="1">
      <c r="B48" s="4" t="s">
        <v>17</v>
      </c>
      <c r="C48" s="19" t="s">
        <v>31</v>
      </c>
    </row>
    <row r="49" spans="2:7" ht="14.4">
      <c r="B49" s="10"/>
      <c r="C49" s="6"/>
      <c r="D49" s="6"/>
      <c r="E49" s="6"/>
      <c r="F49" s="6"/>
      <c r="G49" s="6"/>
    </row>
  </sheetData>
  <mergeCells count="5">
    <mergeCell ref="A4:H4"/>
    <mergeCell ref="E7:F7"/>
    <mergeCell ref="E8:G8"/>
    <mergeCell ref="E9:G9"/>
    <mergeCell ref="E10:G10"/>
  </mergeCells>
  <phoneticPr fontId="2"/>
  <dataValidations count="2">
    <dataValidation type="list" allowBlank="1" showInputMessage="1" showErrorMessage="1" sqref="C45" xr:uid="{8545DE4E-3CA7-46C1-8BD3-14C35A476DAA}">
      <formula1>"普通,当座,総合,別段"</formula1>
    </dataValidation>
    <dataValidation type="list" allowBlank="1" showInputMessage="1" showErrorMessage="1" sqref="D21:D41" xr:uid="{D54D7704-824F-4F72-99BB-C1126C2C3034}">
      <formula1>"計画相談支援"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2BF3-D737-40DB-82F7-A21643998421}">
  <sheetPr>
    <pageSetUpPr fitToPage="1"/>
  </sheetPr>
  <dimension ref="B1:J43"/>
  <sheetViews>
    <sheetView zoomScale="85" zoomScaleNormal="85" workbookViewId="0">
      <selection activeCell="B4" sqref="B4"/>
    </sheetView>
  </sheetViews>
  <sheetFormatPr defaultColWidth="9" defaultRowHeight="13.2"/>
  <cols>
    <col min="1" max="1" width="1.44140625" style="1" customWidth="1"/>
    <col min="2" max="2" width="13.21875" style="1" customWidth="1"/>
    <col min="3" max="3" width="19.77734375" style="1" customWidth="1"/>
    <col min="4" max="4" width="29.21875" style="1" customWidth="1"/>
    <col min="5" max="7" width="9.33203125" style="1" customWidth="1"/>
    <col min="8" max="8" width="8.21875" style="1" customWidth="1"/>
    <col min="9" max="9" width="8.77734375" style="1" customWidth="1"/>
    <col min="10" max="10" width="18" style="1" customWidth="1"/>
    <col min="11" max="11" width="10.33203125" style="1" bestFit="1" customWidth="1"/>
    <col min="12" max="12" width="15.6640625" style="1" bestFit="1" customWidth="1"/>
    <col min="13" max="16384" width="9" style="1"/>
  </cols>
  <sheetData>
    <row r="1" spans="2:10" ht="14.4">
      <c r="B1" s="10"/>
      <c r="C1" s="6"/>
      <c r="D1" s="6"/>
      <c r="E1" s="6"/>
      <c r="F1" s="6"/>
      <c r="G1" s="6"/>
      <c r="H1" s="6"/>
    </row>
    <row r="2" spans="2:10">
      <c r="B2" s="1" t="s">
        <v>52</v>
      </c>
    </row>
    <row r="3" spans="2:10">
      <c r="B3" s="16" t="s">
        <v>6</v>
      </c>
      <c r="C3" s="18" t="s">
        <v>49</v>
      </c>
      <c r="G3" s="2" t="s">
        <v>18</v>
      </c>
      <c r="H3" s="33">
        <f>SUM(H6:H41)</f>
        <v>51000</v>
      </c>
    </row>
    <row r="4" spans="2:10">
      <c r="B4" s="1" t="s">
        <v>10</v>
      </c>
    </row>
    <row r="5" spans="2:10" ht="46.8" customHeight="1">
      <c r="B5" s="43" t="s">
        <v>36</v>
      </c>
      <c r="C5" s="44" t="s">
        <v>37</v>
      </c>
      <c r="D5" s="45" t="s">
        <v>38</v>
      </c>
      <c r="E5" s="44" t="s">
        <v>53</v>
      </c>
      <c r="F5" s="44" t="s">
        <v>54</v>
      </c>
      <c r="G5" s="44" t="s">
        <v>64</v>
      </c>
      <c r="H5" s="44" t="s">
        <v>69</v>
      </c>
      <c r="I5" s="46" t="s">
        <v>62</v>
      </c>
      <c r="J5" s="47" t="s">
        <v>65</v>
      </c>
    </row>
    <row r="6" spans="2:10" ht="18.75" customHeight="1">
      <c r="B6" s="17">
        <v>5000012345</v>
      </c>
      <c r="C6" s="17" t="s">
        <v>40</v>
      </c>
      <c r="D6" s="23" t="s">
        <v>50</v>
      </c>
      <c r="E6" s="36" t="s">
        <v>56</v>
      </c>
      <c r="F6" s="34" t="s">
        <v>56</v>
      </c>
      <c r="G6" s="35" t="s">
        <v>59</v>
      </c>
      <c r="H6" s="31">
        <f>IF(D6="既に計画相談支援を利用している場合",6000,IF(D6="セルフプランから計画相談支援に変更する場合",8500,IF(D6="新規サービス利用者の場合",11000,"")))</f>
        <v>6000</v>
      </c>
      <c r="I6" s="48" t="s">
        <v>66</v>
      </c>
      <c r="J6" s="49"/>
    </row>
    <row r="7" spans="2:10" ht="18.75" customHeight="1">
      <c r="B7" s="17">
        <v>5000012346</v>
      </c>
      <c r="C7" s="17" t="s">
        <v>41</v>
      </c>
      <c r="D7" s="23" t="s">
        <v>39</v>
      </c>
      <c r="E7" s="36" t="s">
        <v>57</v>
      </c>
      <c r="F7" s="34" t="s">
        <v>57</v>
      </c>
      <c r="G7" s="35" t="s">
        <v>60</v>
      </c>
      <c r="H7" s="31">
        <f t="shared" ref="H7:H11" si="0">IF(D7="既に計画相談支援を利用している場合",6000,IF(D7="セルフプランから計画相談支援に変更する場合",8500,IF(D7="新規サービス利用者の場合",11000,"")))</f>
        <v>6000</v>
      </c>
      <c r="I7" s="49" t="s">
        <v>63</v>
      </c>
      <c r="J7" s="49" t="s">
        <v>67</v>
      </c>
    </row>
    <row r="8" spans="2:10" ht="18.75" customHeight="1">
      <c r="B8" s="17">
        <v>5000012347</v>
      </c>
      <c r="C8" s="20" t="s">
        <v>42</v>
      </c>
      <c r="D8" s="23" t="s">
        <v>46</v>
      </c>
      <c r="E8" s="36" t="s">
        <v>58</v>
      </c>
      <c r="F8" s="34" t="s">
        <v>58</v>
      </c>
      <c r="G8" s="35" t="s">
        <v>60</v>
      </c>
      <c r="H8" s="31">
        <f t="shared" si="0"/>
        <v>8500</v>
      </c>
      <c r="I8" s="49" t="s">
        <v>66</v>
      </c>
      <c r="J8" s="49"/>
    </row>
    <row r="9" spans="2:10" ht="18.75" customHeight="1">
      <c r="B9" s="17">
        <v>5000012348</v>
      </c>
      <c r="C9" s="17" t="s">
        <v>45</v>
      </c>
      <c r="D9" s="23" t="s">
        <v>46</v>
      </c>
      <c r="E9" s="36" t="s">
        <v>59</v>
      </c>
      <c r="F9" s="36" t="s">
        <v>59</v>
      </c>
      <c r="G9" s="35" t="s">
        <v>60</v>
      </c>
      <c r="H9" s="31">
        <f t="shared" si="0"/>
        <v>8500</v>
      </c>
      <c r="I9" s="49" t="s">
        <v>63</v>
      </c>
      <c r="J9" s="49" t="s">
        <v>68</v>
      </c>
    </row>
    <row r="10" spans="2:10" ht="18.75" customHeight="1">
      <c r="B10" s="17">
        <v>5000012349</v>
      </c>
      <c r="C10" s="17" t="s">
        <v>43</v>
      </c>
      <c r="D10" s="23" t="s">
        <v>47</v>
      </c>
      <c r="E10" s="36" t="s">
        <v>61</v>
      </c>
      <c r="F10" s="34" t="s">
        <v>61</v>
      </c>
      <c r="G10" s="35" t="s">
        <v>60</v>
      </c>
      <c r="H10" s="31">
        <f t="shared" si="0"/>
        <v>11000</v>
      </c>
      <c r="I10" s="49" t="s">
        <v>66</v>
      </c>
      <c r="J10" s="49"/>
    </row>
    <row r="11" spans="2:10" ht="18.75" customHeight="1">
      <c r="B11" s="17">
        <v>5000012350</v>
      </c>
      <c r="C11" s="17" t="s">
        <v>44</v>
      </c>
      <c r="D11" s="23" t="s">
        <v>47</v>
      </c>
      <c r="E11" s="36" t="s">
        <v>60</v>
      </c>
      <c r="F11" s="34" t="s">
        <v>60</v>
      </c>
      <c r="G11" s="35" t="s">
        <v>60</v>
      </c>
      <c r="H11" s="31">
        <f t="shared" si="0"/>
        <v>11000</v>
      </c>
      <c r="I11" s="49" t="s">
        <v>66</v>
      </c>
      <c r="J11" s="49"/>
    </row>
    <row r="12" spans="2:10" ht="18.75" customHeight="1">
      <c r="B12" s="7"/>
      <c r="C12" s="7" t="str">
        <f>IF(ISERROR(VLOOKUP(B12,#REF!,2,TRUE))=TRUE,"",VLOOKUP(B12,#REF!,2,TRUE))</f>
        <v/>
      </c>
      <c r="D12" s="7"/>
      <c r="E12" s="36"/>
      <c r="F12" s="34"/>
      <c r="G12" s="36"/>
      <c r="H12" s="31" t="str">
        <f t="shared" ref="H12:H41" si="1">IF(D12="既に計画相談支援を利用している場合",7000,IF(D12="セルフプランから計画相談支援に変更する場合",9500,IF(D12="新規サービス利用者の場合",12000,"")))</f>
        <v/>
      </c>
      <c r="I12" s="42"/>
      <c r="J12" s="42"/>
    </row>
    <row r="13" spans="2:10" ht="18.75" customHeight="1">
      <c r="B13" s="7"/>
      <c r="C13" s="7" t="str">
        <f>IF(ISERROR(VLOOKUP(B13,#REF!,2,TRUE))=TRUE,"",VLOOKUP(B13,#REF!,2,TRUE))</f>
        <v/>
      </c>
      <c r="D13" s="7"/>
      <c r="E13" s="36"/>
      <c r="F13" s="34"/>
      <c r="G13" s="36"/>
      <c r="H13" s="31" t="str">
        <f t="shared" si="1"/>
        <v/>
      </c>
      <c r="I13" s="42"/>
      <c r="J13" s="42"/>
    </row>
    <row r="14" spans="2:10" ht="18.75" customHeight="1">
      <c r="B14" s="7"/>
      <c r="C14" s="7" t="str">
        <f>IF(ISERROR(VLOOKUP(B14,#REF!,2,TRUE))=TRUE,"",VLOOKUP(B14,#REF!,2,TRUE))</f>
        <v/>
      </c>
      <c r="D14" s="7"/>
      <c r="E14" s="36"/>
      <c r="F14" s="34"/>
      <c r="G14" s="36"/>
      <c r="H14" s="31" t="str">
        <f t="shared" si="1"/>
        <v/>
      </c>
      <c r="I14" s="42"/>
      <c r="J14" s="42"/>
    </row>
    <row r="15" spans="2:10" ht="18.75" customHeight="1">
      <c r="B15" s="7"/>
      <c r="C15" s="7" t="str">
        <f>IF(ISERROR(VLOOKUP(B15,#REF!,2,TRUE))=TRUE,"",VLOOKUP(B15,#REF!,2,TRUE))</f>
        <v/>
      </c>
      <c r="D15" s="7"/>
      <c r="E15" s="36"/>
      <c r="F15" s="34"/>
      <c r="G15" s="36"/>
      <c r="H15" s="31" t="str">
        <f t="shared" si="1"/>
        <v/>
      </c>
      <c r="I15" s="42"/>
      <c r="J15" s="42"/>
    </row>
    <row r="16" spans="2:10" ht="18.75" customHeight="1">
      <c r="B16" s="7"/>
      <c r="C16" s="7" t="str">
        <f>IF(ISERROR(VLOOKUP(B16,#REF!,2,TRUE))=TRUE,"",VLOOKUP(B16,#REF!,2,TRUE))</f>
        <v/>
      </c>
      <c r="D16" s="7"/>
      <c r="E16" s="36"/>
      <c r="F16" s="34"/>
      <c r="G16" s="36"/>
      <c r="H16" s="31" t="str">
        <f t="shared" si="1"/>
        <v/>
      </c>
      <c r="I16" s="42"/>
      <c r="J16" s="42"/>
    </row>
    <row r="17" spans="2:10" ht="18.75" customHeight="1">
      <c r="B17" s="7"/>
      <c r="C17" s="7" t="str">
        <f>IF(ISERROR(VLOOKUP(B17,#REF!,2,TRUE))=TRUE,"",VLOOKUP(B17,#REF!,2,TRUE))</f>
        <v/>
      </c>
      <c r="D17" s="7"/>
      <c r="E17" s="36"/>
      <c r="F17" s="34"/>
      <c r="G17" s="36"/>
      <c r="H17" s="31" t="str">
        <f t="shared" si="1"/>
        <v/>
      </c>
      <c r="I17" s="42"/>
      <c r="J17" s="42"/>
    </row>
    <row r="18" spans="2:10" ht="18.75" customHeight="1">
      <c r="B18" s="7"/>
      <c r="C18" s="7" t="str">
        <f>IF(ISERROR(VLOOKUP(B18,#REF!,2,TRUE))=TRUE,"",VLOOKUP(B18,#REF!,2,TRUE))</f>
        <v/>
      </c>
      <c r="D18" s="7"/>
      <c r="E18" s="36"/>
      <c r="F18" s="34"/>
      <c r="G18" s="36"/>
      <c r="H18" s="31" t="str">
        <f t="shared" si="1"/>
        <v/>
      </c>
      <c r="I18" s="42"/>
      <c r="J18" s="42"/>
    </row>
    <row r="19" spans="2:10" ht="18.75" customHeight="1">
      <c r="B19" s="7"/>
      <c r="C19" s="7" t="str">
        <f>IF(ISERROR(VLOOKUP(B19,#REF!,2,TRUE))=TRUE,"",VLOOKUP(B19,#REF!,2,TRUE))</f>
        <v/>
      </c>
      <c r="D19" s="7"/>
      <c r="E19" s="36"/>
      <c r="F19" s="34"/>
      <c r="G19" s="36"/>
      <c r="H19" s="31" t="str">
        <f t="shared" si="1"/>
        <v/>
      </c>
      <c r="I19" s="42"/>
      <c r="J19" s="42"/>
    </row>
    <row r="20" spans="2:10" ht="18.75" customHeight="1">
      <c r="B20" s="7"/>
      <c r="C20" s="7" t="str">
        <f>IF(ISERROR(VLOOKUP(B20,#REF!,2,TRUE))=TRUE,"",VLOOKUP(B20,#REF!,2,TRUE))</f>
        <v/>
      </c>
      <c r="D20" s="7"/>
      <c r="E20" s="36"/>
      <c r="F20" s="34"/>
      <c r="G20" s="36"/>
      <c r="H20" s="31" t="str">
        <f t="shared" si="1"/>
        <v/>
      </c>
      <c r="I20" s="42"/>
      <c r="J20" s="42"/>
    </row>
    <row r="21" spans="2:10" ht="18.75" customHeight="1">
      <c r="B21" s="7"/>
      <c r="C21" s="7" t="str">
        <f>IF(ISERROR(VLOOKUP(B21,#REF!,2,TRUE))=TRUE,"",VLOOKUP(B21,#REF!,2,TRUE))</f>
        <v/>
      </c>
      <c r="D21" s="7"/>
      <c r="E21" s="36"/>
      <c r="F21" s="34"/>
      <c r="G21" s="36"/>
      <c r="H21" s="31" t="str">
        <f t="shared" si="1"/>
        <v/>
      </c>
      <c r="I21" s="42"/>
      <c r="J21" s="42"/>
    </row>
    <row r="22" spans="2:10" ht="18.75" customHeight="1">
      <c r="B22" s="7"/>
      <c r="C22" s="7" t="str">
        <f>IF(ISERROR(VLOOKUP(B22,#REF!,2,TRUE))=TRUE,"",VLOOKUP(B22,#REF!,2,TRUE))</f>
        <v/>
      </c>
      <c r="D22" s="7"/>
      <c r="E22" s="36"/>
      <c r="F22" s="34"/>
      <c r="G22" s="36"/>
      <c r="H22" s="31" t="str">
        <f t="shared" si="1"/>
        <v/>
      </c>
      <c r="I22" s="42"/>
      <c r="J22" s="42"/>
    </row>
    <row r="23" spans="2:10" ht="18.75" customHeight="1">
      <c r="B23" s="7"/>
      <c r="C23" s="7" t="str">
        <f>IF(ISERROR(VLOOKUP(B23,#REF!,2,TRUE))=TRUE,"",VLOOKUP(B23,#REF!,2,TRUE))</f>
        <v/>
      </c>
      <c r="D23" s="7"/>
      <c r="E23" s="36"/>
      <c r="F23" s="34"/>
      <c r="G23" s="36"/>
      <c r="H23" s="31" t="str">
        <f t="shared" si="1"/>
        <v/>
      </c>
      <c r="I23" s="42"/>
      <c r="J23" s="42"/>
    </row>
    <row r="24" spans="2:10" ht="18.75" customHeight="1">
      <c r="B24" s="7"/>
      <c r="C24" s="7" t="str">
        <f>IF(ISERROR(VLOOKUP(B24,#REF!,2,TRUE))=TRUE,"",VLOOKUP(B24,#REF!,2,TRUE))</f>
        <v/>
      </c>
      <c r="D24" s="7"/>
      <c r="E24" s="36"/>
      <c r="F24" s="34"/>
      <c r="G24" s="36"/>
      <c r="H24" s="31" t="str">
        <f t="shared" si="1"/>
        <v/>
      </c>
      <c r="I24" s="42"/>
      <c r="J24" s="42"/>
    </row>
    <row r="25" spans="2:10" ht="18.75" customHeight="1">
      <c r="B25" s="7"/>
      <c r="C25" s="7" t="str">
        <f>IF(ISERROR(VLOOKUP(B25,#REF!,2,TRUE))=TRUE,"",VLOOKUP(B25,#REF!,2,TRUE))</f>
        <v/>
      </c>
      <c r="D25" s="7"/>
      <c r="E25" s="36"/>
      <c r="F25" s="34"/>
      <c r="G25" s="36"/>
      <c r="H25" s="31" t="str">
        <f t="shared" si="1"/>
        <v/>
      </c>
      <c r="I25" s="42"/>
      <c r="J25" s="42"/>
    </row>
    <row r="26" spans="2:10" ht="18.75" customHeight="1">
      <c r="B26" s="7"/>
      <c r="C26" s="7" t="str">
        <f>IF(ISERROR(VLOOKUP(B26,#REF!,2,TRUE))=TRUE,"",VLOOKUP(B26,#REF!,2,TRUE))</f>
        <v/>
      </c>
      <c r="D26" s="7"/>
      <c r="E26" s="36"/>
      <c r="F26" s="34"/>
      <c r="G26" s="36"/>
      <c r="H26" s="31" t="str">
        <f t="shared" si="1"/>
        <v/>
      </c>
      <c r="I26" s="42"/>
      <c r="J26" s="42"/>
    </row>
    <row r="27" spans="2:10" ht="18.75" customHeight="1">
      <c r="B27" s="7"/>
      <c r="C27" s="7" t="str">
        <f>IF(ISERROR(VLOOKUP(B27,#REF!,2,TRUE))=TRUE,"",VLOOKUP(B27,#REF!,2,TRUE))</f>
        <v/>
      </c>
      <c r="D27" s="7"/>
      <c r="E27" s="36"/>
      <c r="F27" s="34"/>
      <c r="G27" s="36"/>
      <c r="H27" s="31" t="str">
        <f t="shared" si="1"/>
        <v/>
      </c>
      <c r="I27" s="42"/>
      <c r="J27" s="42"/>
    </row>
    <row r="28" spans="2:10" ht="18.75" customHeight="1">
      <c r="B28" s="7"/>
      <c r="C28" s="7" t="str">
        <f>IF(ISERROR(VLOOKUP(B28,#REF!,2,TRUE))=TRUE,"",VLOOKUP(B28,#REF!,2,TRUE))</f>
        <v/>
      </c>
      <c r="D28" s="7"/>
      <c r="E28" s="36"/>
      <c r="F28" s="34"/>
      <c r="G28" s="36"/>
      <c r="H28" s="31" t="str">
        <f t="shared" si="1"/>
        <v/>
      </c>
      <c r="I28" s="42"/>
      <c r="J28" s="42"/>
    </row>
    <row r="29" spans="2:10" ht="18.75" customHeight="1">
      <c r="B29" s="7"/>
      <c r="C29" s="7" t="str">
        <f>IF(ISERROR(VLOOKUP(B29,#REF!,2,TRUE))=TRUE,"",VLOOKUP(B29,#REF!,2,TRUE))</f>
        <v/>
      </c>
      <c r="D29" s="7"/>
      <c r="E29" s="36"/>
      <c r="F29" s="34"/>
      <c r="G29" s="36"/>
      <c r="H29" s="31" t="str">
        <f t="shared" si="1"/>
        <v/>
      </c>
      <c r="I29" s="42"/>
      <c r="J29" s="42"/>
    </row>
    <row r="30" spans="2:10" ht="18.75" customHeight="1">
      <c r="B30" s="7"/>
      <c r="C30" s="7" t="str">
        <f>IF(ISERROR(VLOOKUP(B30,#REF!,2,TRUE))=TRUE,"",VLOOKUP(B30,#REF!,2,TRUE))</f>
        <v/>
      </c>
      <c r="D30" s="7"/>
      <c r="E30" s="36"/>
      <c r="F30" s="34"/>
      <c r="G30" s="36"/>
      <c r="H30" s="31" t="str">
        <f t="shared" si="1"/>
        <v/>
      </c>
      <c r="I30" s="42"/>
      <c r="J30" s="42"/>
    </row>
    <row r="31" spans="2:10" ht="18.75" customHeight="1">
      <c r="B31" s="7"/>
      <c r="C31" s="7" t="str">
        <f>IF(ISERROR(VLOOKUP(B31,#REF!,2,TRUE))=TRUE,"",VLOOKUP(B31,#REF!,2,TRUE))</f>
        <v/>
      </c>
      <c r="D31" s="7"/>
      <c r="E31" s="36"/>
      <c r="F31" s="34"/>
      <c r="G31" s="36"/>
      <c r="H31" s="31" t="str">
        <f t="shared" si="1"/>
        <v/>
      </c>
      <c r="I31" s="42"/>
      <c r="J31" s="42"/>
    </row>
    <row r="32" spans="2:10" ht="18.75" customHeight="1">
      <c r="B32" s="7"/>
      <c r="C32" s="7" t="str">
        <f>IF(ISERROR(VLOOKUP(B32,#REF!,2,TRUE))=TRUE,"",VLOOKUP(B32,#REF!,2,TRUE))</f>
        <v/>
      </c>
      <c r="D32" s="7"/>
      <c r="E32" s="36"/>
      <c r="F32" s="34"/>
      <c r="G32" s="36"/>
      <c r="H32" s="31" t="str">
        <f t="shared" si="1"/>
        <v/>
      </c>
      <c r="I32" s="42"/>
      <c r="J32" s="42"/>
    </row>
    <row r="33" spans="2:10" ht="18.75" customHeight="1">
      <c r="B33" s="7"/>
      <c r="C33" s="7" t="str">
        <f>IF(ISERROR(VLOOKUP(B33,#REF!,2,TRUE))=TRUE,"",VLOOKUP(B33,#REF!,2,TRUE))</f>
        <v/>
      </c>
      <c r="D33" s="7"/>
      <c r="E33" s="36"/>
      <c r="F33" s="34"/>
      <c r="G33" s="36"/>
      <c r="H33" s="31" t="str">
        <f t="shared" si="1"/>
        <v/>
      </c>
      <c r="I33" s="42"/>
      <c r="J33" s="42"/>
    </row>
    <row r="34" spans="2:10" ht="18.75" customHeight="1">
      <c r="B34" s="7"/>
      <c r="C34" s="7" t="str">
        <f>IF(ISERROR(VLOOKUP(B34,#REF!,2,TRUE))=TRUE,"",VLOOKUP(B34,#REF!,2,TRUE))</f>
        <v/>
      </c>
      <c r="D34" s="7"/>
      <c r="E34" s="36"/>
      <c r="F34" s="34"/>
      <c r="G34" s="36"/>
      <c r="H34" s="31" t="str">
        <f t="shared" si="1"/>
        <v/>
      </c>
      <c r="I34" s="42"/>
      <c r="J34" s="42"/>
    </row>
    <row r="35" spans="2:10" ht="18.75" customHeight="1">
      <c r="B35" s="7"/>
      <c r="C35" s="7" t="str">
        <f>IF(ISERROR(VLOOKUP(B35,#REF!,2,TRUE))=TRUE,"",VLOOKUP(B35,#REF!,2,TRUE))</f>
        <v/>
      </c>
      <c r="D35" s="7"/>
      <c r="E35" s="36"/>
      <c r="F35" s="34"/>
      <c r="G35" s="36"/>
      <c r="H35" s="31" t="str">
        <f t="shared" si="1"/>
        <v/>
      </c>
      <c r="I35" s="42"/>
      <c r="J35" s="42"/>
    </row>
    <row r="36" spans="2:10" ht="18.75" customHeight="1">
      <c r="B36" s="7"/>
      <c r="C36" s="7" t="str">
        <f>IF(ISERROR(VLOOKUP(B36,#REF!,2,TRUE))=TRUE,"",VLOOKUP(B36,#REF!,2,TRUE))</f>
        <v/>
      </c>
      <c r="D36" s="7"/>
      <c r="E36" s="36"/>
      <c r="F36" s="34"/>
      <c r="G36" s="36"/>
      <c r="H36" s="31" t="str">
        <f t="shared" si="1"/>
        <v/>
      </c>
      <c r="I36" s="42"/>
      <c r="J36" s="42"/>
    </row>
    <row r="37" spans="2:10" ht="18.75" customHeight="1">
      <c r="B37" s="7"/>
      <c r="C37" s="7" t="str">
        <f>IF(ISERROR(VLOOKUP(B37,#REF!,2,TRUE))=TRUE,"",VLOOKUP(B37,#REF!,2,TRUE))</f>
        <v/>
      </c>
      <c r="D37" s="7"/>
      <c r="E37" s="36"/>
      <c r="F37" s="34"/>
      <c r="G37" s="36"/>
      <c r="H37" s="31" t="str">
        <f t="shared" si="1"/>
        <v/>
      </c>
      <c r="I37" s="42"/>
      <c r="J37" s="42"/>
    </row>
    <row r="38" spans="2:10" ht="18.75" customHeight="1">
      <c r="B38" s="7"/>
      <c r="C38" s="7" t="str">
        <f>IF(ISERROR(VLOOKUP(B38,#REF!,2,TRUE))=TRUE,"",VLOOKUP(B38,#REF!,2,TRUE))</f>
        <v/>
      </c>
      <c r="D38" s="7"/>
      <c r="E38" s="36"/>
      <c r="F38" s="34"/>
      <c r="G38" s="36"/>
      <c r="H38" s="31" t="str">
        <f t="shared" si="1"/>
        <v/>
      </c>
      <c r="I38" s="42"/>
      <c r="J38" s="42"/>
    </row>
    <row r="39" spans="2:10" ht="18.75" customHeight="1">
      <c r="B39" s="7"/>
      <c r="C39" s="7" t="str">
        <f>IF(ISERROR(VLOOKUP(B39,#REF!,2,TRUE))=TRUE,"",VLOOKUP(B39,#REF!,2,TRUE))</f>
        <v/>
      </c>
      <c r="D39" s="7"/>
      <c r="E39" s="36"/>
      <c r="F39" s="34"/>
      <c r="G39" s="36"/>
      <c r="H39" s="31" t="str">
        <f t="shared" si="1"/>
        <v/>
      </c>
      <c r="I39" s="42"/>
      <c r="J39" s="42"/>
    </row>
    <row r="40" spans="2:10" ht="18.75" customHeight="1">
      <c r="B40" s="7"/>
      <c r="C40" s="7" t="str">
        <f>IF(ISERROR(VLOOKUP(B40,#REF!,2,TRUE))=TRUE,"",VLOOKUP(B40,#REF!,2,TRUE))</f>
        <v/>
      </c>
      <c r="D40" s="7"/>
      <c r="E40" s="36"/>
      <c r="F40" s="34"/>
      <c r="G40" s="36"/>
      <c r="H40" s="31" t="str">
        <f t="shared" si="1"/>
        <v/>
      </c>
      <c r="I40" s="42"/>
      <c r="J40" s="42"/>
    </row>
    <row r="41" spans="2:10" ht="18.75" customHeight="1">
      <c r="B41" s="7"/>
      <c r="C41" s="7" t="str">
        <f>IF(ISERROR(VLOOKUP(B41,#REF!,2,TRUE))=TRUE,"",VLOOKUP(B41,#REF!,2,TRUE))</f>
        <v/>
      </c>
      <c r="D41" s="7"/>
      <c r="E41" s="36"/>
      <c r="F41" s="34"/>
      <c r="G41" s="36"/>
      <c r="H41" s="31" t="str">
        <f t="shared" si="1"/>
        <v/>
      </c>
      <c r="I41" s="42"/>
      <c r="J41" s="42"/>
    </row>
    <row r="42" spans="2:10">
      <c r="D42" s="32"/>
    </row>
    <row r="43" spans="2:10">
      <c r="D43" s="6"/>
    </row>
  </sheetData>
  <phoneticPr fontId="2"/>
  <dataValidations count="1">
    <dataValidation type="list" allowBlank="1" showInputMessage="1" showErrorMessage="1" sqref="D6:D41" xr:uid="{473F8352-1E00-4AEF-975D-EE7755CDFC77}">
      <formula1>"既に計画相談支援を利用している場合,セルフプランから計画相談支援に変更する場合,新規サービス利用者の場合"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申請書別表</vt:lpstr>
      <vt:lpstr>申請書 (記入例) </vt:lpstr>
      <vt:lpstr>申請書別表 (記入例)</vt:lpstr>
      <vt:lpstr>申請書!Print_Area</vt:lpstr>
      <vt:lpstr>'申請書 (記入例) '!Print_Area</vt:lpstr>
      <vt:lpstr>申請書別表!Print_Area</vt:lpstr>
      <vt:lpstr>'申請書別表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2025-02-07T07:52:00Z</dcterms:modified>
</cp:coreProperties>
</file>