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330200ゼロカーボン推進課\01_推進担当\09_北部余剰電力地産地消事業（PPS）\令和8年度\05_入札【地産地消】\◆入札関連資料一式（北消防署を除く）\"/>
    </mc:Choice>
  </mc:AlternateContent>
  <xr:revisionPtr revIDLastSave="0" documentId="13_ncr:1_{1174680E-1CC2-4CE8-BF97-B130442453CA}" xr6:coauthVersionLast="47" xr6:coauthVersionMax="47" xr10:uidLastSave="{00000000-0000-0000-0000-000000000000}"/>
  <bookViews>
    <workbookView xWindow="0" yWindow="0" windowWidth="19176" windowHeight="12240" xr2:uid="{00000000-000D-0000-FFFF-FFFF00000000}"/>
  </bookViews>
  <sheets>
    <sheet name="入札額内訳書(供給)  " sheetId="3" r:id="rId1"/>
    <sheet name="【計算用】入札額内訳書(供給) " sheetId="2" r:id="rId2"/>
  </sheets>
  <externalReferences>
    <externalReference r:id="rId3"/>
  </externalReferences>
  <definedNames>
    <definedName name="_Fill" localSheetId="1" hidden="1">#REF!</definedName>
    <definedName name="_Fill" localSheetId="0" hidden="1">#REF!</definedName>
    <definedName name="_Fill" hidden="1">#REF!</definedName>
    <definedName name="aaaa" localSheetId="1">'【計算用】入札額内訳書(供給) '!aaaa</definedName>
    <definedName name="aaaa" localSheetId="0">'入札額内訳書(供給)  '!aaaa</definedName>
    <definedName name="aaaa">[0]!aaaa</definedName>
    <definedName name="Module1.SAIZU" localSheetId="1">[1]!Module1.SAIZU</definedName>
    <definedName name="Module1.SAIZU" localSheetId="0">[1]!Module1.SAIZU</definedName>
    <definedName name="Module1.SAIZU">[1]!Module1.SAIZU</definedName>
    <definedName name="_xlnm.Print_Area" localSheetId="1">'【計算用】入札額内訳書(供給) '!$A$1:$H$51</definedName>
    <definedName name="_xlnm.Print_Area" localSheetId="0">'入札額内訳書(供給)  '!$A$1:$H$51</definedName>
    <definedName name="SAIZU" localSheetId="1">'【計算用】入札額内訳書(供給) '!SAIZU</definedName>
    <definedName name="SAIZU" localSheetId="0">'入札額内訳書(供給)  '!SAIZU</definedName>
    <definedName name="SAIZU">[0]!SAIZU</definedName>
    <definedName name="あ" localSheetId="1" hidden="1">#REF!</definedName>
    <definedName name="あ" localSheetId="0" hidden="1">#REF!</definedName>
    <definedName name="あ" hidden="1">#REF!</definedName>
    <definedName name="あああああ" localSheetId="1">'【計算用】入札額内訳書(供給) '!あああああ</definedName>
    <definedName name="あああああ" localSheetId="0">'入札額内訳書(供給)  '!あああああ</definedName>
    <definedName name="あああああ">[0]!あああああ</definedName>
    <definedName name="負担" localSheetId="1" hidden="1">#REF!</definedName>
    <definedName name="負担" localSheetId="0" hidden="1">#REF!</definedName>
    <definedName name="負担" hidden="1">#REF!</definedName>
    <definedName name="負担金ギャラ" localSheetId="1" hidden="1">#REF!</definedName>
    <definedName name="負担金ギャラ" localSheetId="0" hidden="1">#REF!</definedName>
    <definedName name="負担金ギャラ"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2" l="1"/>
  <c r="G35" i="2"/>
  <c r="G30" i="2"/>
  <c r="G22" i="2"/>
  <c r="G17" i="2"/>
  <c r="G12" i="2"/>
  <c r="G32" i="2" l="1"/>
  <c r="G43" i="2"/>
  <c r="G42" i="2"/>
  <c r="H41" i="2" s="1"/>
  <c r="G38" i="2"/>
  <c r="G37" i="2"/>
  <c r="H36" i="2" s="1"/>
  <c r="G33" i="2"/>
  <c r="H31" i="2" l="1"/>
  <c r="H44" i="2" s="1"/>
  <c r="G25" i="2" l="1"/>
  <c r="G24" i="2"/>
  <c r="G20" i="2"/>
  <c r="G19" i="2"/>
  <c r="G15" i="2"/>
  <c r="G14" i="2"/>
  <c r="H18" i="2" l="1"/>
  <c r="H23" i="2"/>
  <c r="H13" i="2"/>
  <c r="H26" i="2" l="1"/>
  <c r="H46" i="2" s="1"/>
</calcChain>
</file>

<file path=xl/sharedStrings.xml><?xml version="1.0" encoding="utf-8"?>
<sst xmlns="http://schemas.openxmlformats.org/spreadsheetml/2006/main" count="194" uniqueCount="69">
  <si>
    <t>住　所</t>
    <rPh sb="0" eb="1">
      <t>ジュウ</t>
    </rPh>
    <rPh sb="2" eb="3">
      <t>ショ</t>
    </rPh>
    <phoneticPr fontId="8"/>
  </si>
  <si>
    <t>商号又
は名称</t>
    <rPh sb="0" eb="2">
      <t>ショウゴウ</t>
    </rPh>
    <rPh sb="2" eb="3">
      <t>マタ</t>
    </rPh>
    <rPh sb="5" eb="7">
      <t>メイショウ</t>
    </rPh>
    <phoneticPr fontId="8"/>
  </si>
  <si>
    <t>代表者
職氏名</t>
    <rPh sb="0" eb="3">
      <t>ダイヒョウシャ</t>
    </rPh>
    <rPh sb="4" eb="5">
      <t>ショク</t>
    </rPh>
    <rPh sb="5" eb="7">
      <t>シメイ</t>
    </rPh>
    <phoneticPr fontId="8"/>
  </si>
  <si>
    <t>※入札参加資格要件を満たす者が受任者(支店･営業所等)の場合には､受任者の所在地･名称(例:○○㈱○○支店)･役職氏名(例:○○支店長○○○○)を記載してください。</t>
    <rPh sb="1" eb="3">
      <t>ニュウサツ</t>
    </rPh>
    <rPh sb="3" eb="5">
      <t>サンカ</t>
    </rPh>
    <rPh sb="5" eb="7">
      <t>シカク</t>
    </rPh>
    <rPh sb="7" eb="9">
      <t>ヨウケン</t>
    </rPh>
    <rPh sb="10" eb="11">
      <t>ミ</t>
    </rPh>
    <rPh sb="13" eb="14">
      <t>モノ</t>
    </rPh>
    <rPh sb="15" eb="18">
      <t>ジュニンシャ</t>
    </rPh>
    <rPh sb="19" eb="21">
      <t>シテン</t>
    </rPh>
    <rPh sb="22" eb="25">
      <t>エイギョウショ</t>
    </rPh>
    <rPh sb="25" eb="26">
      <t>トウ</t>
    </rPh>
    <rPh sb="28" eb="30">
      <t>バアイ</t>
    </rPh>
    <rPh sb="33" eb="36">
      <t>ジュニンシャ</t>
    </rPh>
    <rPh sb="37" eb="40">
      <t>ショザイチ</t>
    </rPh>
    <rPh sb="41" eb="43">
      <t>メイショウ</t>
    </rPh>
    <rPh sb="44" eb="45">
      <t>レイ</t>
    </rPh>
    <rPh sb="51" eb="53">
      <t>シテン</t>
    </rPh>
    <rPh sb="55" eb="57">
      <t>ヤクショク</t>
    </rPh>
    <rPh sb="57" eb="59">
      <t>シメイ</t>
    </rPh>
    <rPh sb="60" eb="61">
      <t>レイ</t>
    </rPh>
    <rPh sb="64" eb="67">
      <t>シテンチョウ</t>
    </rPh>
    <rPh sb="73" eb="75">
      <t>キサイ</t>
    </rPh>
    <phoneticPr fontId="7"/>
  </si>
  <si>
    <t>開札日</t>
    <rPh sb="0" eb="2">
      <t>カイサツ</t>
    </rPh>
    <rPh sb="2" eb="3">
      <t>ビ</t>
    </rPh>
    <phoneticPr fontId="8"/>
  </si>
  <si>
    <t>事業名称</t>
    <rPh sb="0" eb="2">
      <t>ジギョウ</t>
    </rPh>
    <rPh sb="2" eb="4">
      <t>メイショウ</t>
    </rPh>
    <phoneticPr fontId="8"/>
  </si>
  <si>
    <t>北部環境事業所余剰電力地産地消事業</t>
    <rPh sb="0" eb="2">
      <t>ホクブ</t>
    </rPh>
    <rPh sb="2" eb="4">
      <t>カンキョウ</t>
    </rPh>
    <rPh sb="4" eb="7">
      <t>ジギョウショ</t>
    </rPh>
    <rPh sb="7" eb="9">
      <t>ヨジョウ</t>
    </rPh>
    <rPh sb="9" eb="11">
      <t>デンリョク</t>
    </rPh>
    <rPh sb="11" eb="15">
      <t>チサンチショウ</t>
    </rPh>
    <rPh sb="15" eb="17">
      <t>ジギョウ</t>
    </rPh>
    <phoneticPr fontId="8"/>
  </si>
  <si>
    <t>入　　札　　額　　内　　訳　　書　　（　　供　　給　　）</t>
    <rPh sb="0" eb="7">
      <t>ニュウサツガク</t>
    </rPh>
    <rPh sb="9" eb="16">
      <t>ウチワケショ</t>
    </rPh>
    <rPh sb="21" eb="22">
      <t>キョウ</t>
    </rPh>
    <rPh sb="24" eb="25">
      <t>キュウ</t>
    </rPh>
    <phoneticPr fontId="8"/>
  </si>
  <si>
    <t>２　　/　　　２</t>
    <phoneticPr fontId="2"/>
  </si>
  <si>
    <t>（様式4-2）</t>
    <rPh sb="1" eb="3">
      <t>ヨウシキ</t>
    </rPh>
    <phoneticPr fontId="2"/>
  </si>
  <si>
    <t>常時供給電力</t>
    <rPh sb="0" eb="6">
      <t>ジョウジキョウキュウデンリョク</t>
    </rPh>
    <phoneticPr fontId="2"/>
  </si>
  <si>
    <t>基本料金</t>
    <rPh sb="0" eb="4">
      <t>キホンリョウキン</t>
    </rPh>
    <phoneticPr fontId="2"/>
  </si>
  <si>
    <t>電力量料金</t>
    <rPh sb="0" eb="3">
      <t>デンリョクリョウ</t>
    </rPh>
    <rPh sb="3" eb="5">
      <t>リョウキン</t>
    </rPh>
    <phoneticPr fontId="2"/>
  </si>
  <si>
    <t>夏季</t>
    <rPh sb="0" eb="2">
      <t>カキ</t>
    </rPh>
    <phoneticPr fontId="2"/>
  </si>
  <si>
    <t>その他季</t>
    <rPh sb="3" eb="4">
      <t>キ</t>
    </rPh>
    <phoneticPr fontId="2"/>
  </si>
  <si>
    <t>自家発補給電力</t>
    <rPh sb="0" eb="5">
      <t>ジカハツホキュウ</t>
    </rPh>
    <rPh sb="5" eb="7">
      <t>デンリョク</t>
    </rPh>
    <phoneticPr fontId="2"/>
  </si>
  <si>
    <t>高圧施設</t>
    <rPh sb="0" eb="4">
      <t>コウアツシセツ</t>
    </rPh>
    <phoneticPr fontId="2"/>
  </si>
  <si>
    <t>特別高圧施設</t>
    <rPh sb="0" eb="2">
      <t>トクベツ</t>
    </rPh>
    <rPh sb="2" eb="6">
      <t>コウアツシセツ</t>
    </rPh>
    <phoneticPr fontId="2"/>
  </si>
  <si>
    <t>区分</t>
    <rPh sb="0" eb="2">
      <t>クブン</t>
    </rPh>
    <phoneticPr fontId="2"/>
  </si>
  <si>
    <t>A.契約電力
（ｋＷ）</t>
    <rPh sb="2" eb="4">
      <t>ケイヤク</t>
    </rPh>
    <rPh sb="4" eb="6">
      <t>デンリョク</t>
    </rPh>
    <phoneticPr fontId="6"/>
  </si>
  <si>
    <t>B.単価
（円/ｋＷ・月）</t>
    <rPh sb="2" eb="4">
      <t>タンカ</t>
    </rPh>
    <rPh sb="6" eb="7">
      <t>エン</t>
    </rPh>
    <rPh sb="11" eb="12">
      <t>ツキ</t>
    </rPh>
    <phoneticPr fontId="6"/>
  </si>
  <si>
    <t>予備電力
（予備線）</t>
    <rPh sb="0" eb="4">
      <t>ヨビデンリョク</t>
    </rPh>
    <rPh sb="6" eb="8">
      <t>ヨビ</t>
    </rPh>
    <rPh sb="8" eb="9">
      <t>セン</t>
    </rPh>
    <phoneticPr fontId="2"/>
  </si>
  <si>
    <t>④　合　　計　※①+②+③</t>
    <rPh sb="2" eb="3">
      <t>ゴウ</t>
    </rPh>
    <rPh sb="5" eb="6">
      <t>ケイ</t>
    </rPh>
    <phoneticPr fontId="2"/>
  </si>
  <si>
    <t>E.単価
（円/ｋＷｈ）</t>
    <rPh sb="2" eb="4">
      <t>タンカ</t>
    </rPh>
    <rPh sb="6" eb="7">
      <t>エン</t>
    </rPh>
    <phoneticPr fontId="6"/>
  </si>
  <si>
    <t>F.金額（円）
※E×F</t>
    <rPh sb="2" eb="4">
      <t>キンガク</t>
    </rPh>
    <rPh sb="5" eb="6">
      <t>エン</t>
    </rPh>
    <phoneticPr fontId="6"/>
  </si>
  <si>
    <t>①　小　計
(小数点以下切捨て)
（円）※C＋F</t>
    <phoneticPr fontId="2"/>
  </si>
  <si>
    <t>G.契約電力
（ｋＷ）</t>
    <rPh sb="2" eb="4">
      <t>ケイヤク</t>
    </rPh>
    <rPh sb="4" eb="6">
      <t>デンリョク</t>
    </rPh>
    <phoneticPr fontId="6"/>
  </si>
  <si>
    <t>H.単価
（円/ｋＷ・月）</t>
    <rPh sb="2" eb="4">
      <t>タンカ</t>
    </rPh>
    <rPh sb="6" eb="7">
      <t>エン</t>
    </rPh>
    <rPh sb="11" eb="12">
      <t>ツキ</t>
    </rPh>
    <phoneticPr fontId="6"/>
  </si>
  <si>
    <t>K.単価
（円/ｋＷｈ）</t>
    <rPh sb="2" eb="4">
      <t>タンカ</t>
    </rPh>
    <rPh sb="6" eb="7">
      <t>エン</t>
    </rPh>
    <phoneticPr fontId="6"/>
  </si>
  <si>
    <t>②　小　計
(小数点以下切捨て)
（円）※I＋L</t>
    <phoneticPr fontId="2"/>
  </si>
  <si>
    <t>M.契約電力
（ｋＷ）</t>
    <rPh sb="2" eb="4">
      <t>ケイヤク</t>
    </rPh>
    <rPh sb="4" eb="6">
      <t>デンリョク</t>
    </rPh>
    <phoneticPr fontId="6"/>
  </si>
  <si>
    <t>N.単価
（円/ｋＷ・月）</t>
    <rPh sb="2" eb="4">
      <t>タンカ</t>
    </rPh>
    <rPh sb="6" eb="7">
      <t>エン</t>
    </rPh>
    <rPh sb="11" eb="12">
      <t>ツキ</t>
    </rPh>
    <phoneticPr fontId="6"/>
  </si>
  <si>
    <t>Q.単価
（円/ｋＷｈ）</t>
    <rPh sb="2" eb="4">
      <t>タンカ</t>
    </rPh>
    <rPh sb="6" eb="7">
      <t>エン</t>
    </rPh>
    <phoneticPr fontId="6"/>
  </si>
  <si>
    <t>③　小　計
(小数点以下切捨て)
（円）※O＋R</t>
    <phoneticPr fontId="2"/>
  </si>
  <si>
    <t>L.金額（円）
※J×K</t>
    <rPh sb="2" eb="4">
      <t>キンガク</t>
    </rPh>
    <rPh sb="5" eb="6">
      <t>エン</t>
    </rPh>
    <phoneticPr fontId="6"/>
  </si>
  <si>
    <t>R.金額（円）
※P×Q</t>
    <rPh sb="2" eb="4">
      <t>キンガク</t>
    </rPh>
    <rPh sb="5" eb="6">
      <t>エン</t>
    </rPh>
    <phoneticPr fontId="6"/>
  </si>
  <si>
    <t>S.契約電力
（ｋＷ）</t>
    <rPh sb="2" eb="4">
      <t>ケイヤク</t>
    </rPh>
    <rPh sb="4" eb="6">
      <t>デンリョク</t>
    </rPh>
    <phoneticPr fontId="6"/>
  </si>
  <si>
    <t>T.単価
（円/ｋＷ・月）</t>
    <rPh sb="2" eb="4">
      <t>タンカ</t>
    </rPh>
    <rPh sb="6" eb="7">
      <t>エン</t>
    </rPh>
    <rPh sb="11" eb="12">
      <t>ツキ</t>
    </rPh>
    <phoneticPr fontId="6"/>
  </si>
  <si>
    <t>⑧　合　　計　※⑤+⑥+⑦</t>
    <rPh sb="2" eb="3">
      <t>ゴウ</t>
    </rPh>
    <rPh sb="5" eb="6">
      <t>ケイ</t>
    </rPh>
    <phoneticPr fontId="2"/>
  </si>
  <si>
    <t>W.単価
（円/ｋＷｈ）</t>
    <rPh sb="2" eb="4">
      <t>タンカ</t>
    </rPh>
    <rPh sb="6" eb="7">
      <t>エン</t>
    </rPh>
    <phoneticPr fontId="6"/>
  </si>
  <si>
    <t>⑤　小　計
(小数点以下切捨て)
（円）※U＋X</t>
    <phoneticPr fontId="2"/>
  </si>
  <si>
    <t>Y.契約電力
（ｋＷ）</t>
    <rPh sb="2" eb="4">
      <t>ケイヤク</t>
    </rPh>
    <rPh sb="4" eb="6">
      <t>デンリョク</t>
    </rPh>
    <phoneticPr fontId="6"/>
  </si>
  <si>
    <t>Z.単価
（円/ｋＷ・月）</t>
    <rPh sb="2" eb="4">
      <t>タンカ</t>
    </rPh>
    <rPh sb="6" eb="7">
      <t>エン</t>
    </rPh>
    <rPh sb="11" eb="12">
      <t>ツキ</t>
    </rPh>
    <phoneticPr fontId="6"/>
  </si>
  <si>
    <t>AC.単価
（円/ｋＷｈ）</t>
    <rPh sb="3" eb="5">
      <t>タンカ</t>
    </rPh>
    <rPh sb="7" eb="8">
      <t>エン</t>
    </rPh>
    <phoneticPr fontId="6"/>
  </si>
  <si>
    <t>⑥　小　計
(小数点以下切捨て)
（円）※AA＋AD</t>
    <phoneticPr fontId="2"/>
  </si>
  <si>
    <t>AE.契約電力
（ｋＷ）</t>
    <rPh sb="3" eb="5">
      <t>ケイヤク</t>
    </rPh>
    <rPh sb="5" eb="7">
      <t>デンリョク</t>
    </rPh>
    <phoneticPr fontId="6"/>
  </si>
  <si>
    <t>AF.単価
（円/ｋＷ・月）</t>
    <rPh sb="3" eb="5">
      <t>タンカ</t>
    </rPh>
    <rPh sb="7" eb="8">
      <t>エン</t>
    </rPh>
    <rPh sb="12" eb="13">
      <t>ツキ</t>
    </rPh>
    <phoneticPr fontId="6"/>
  </si>
  <si>
    <t>AI.単価
（円/ｋＷｈ）</t>
    <rPh sb="3" eb="5">
      <t>タンカ</t>
    </rPh>
    <rPh sb="7" eb="8">
      <t>エン</t>
    </rPh>
    <phoneticPr fontId="6"/>
  </si>
  <si>
    <t>⑦　小　計
(小数点以下切捨て)
（円）※AG＋AJ</t>
    <phoneticPr fontId="2"/>
  </si>
  <si>
    <t>⑨　総　　計　※④+⑧</t>
    <rPh sb="2" eb="3">
      <t>ソウ</t>
    </rPh>
    <rPh sb="5" eb="6">
      <t>ケイ</t>
    </rPh>
    <phoneticPr fontId="2"/>
  </si>
  <si>
    <t>※金額欄は小数点第２位まで記載をしてください。</t>
    <rPh sb="1" eb="3">
      <t>キンガク</t>
    </rPh>
    <rPh sb="3" eb="4">
      <t>ラン</t>
    </rPh>
    <rPh sb="8" eb="9">
      <t>ダイ</t>
    </rPh>
    <rPh sb="10" eb="11">
      <t>イ</t>
    </rPh>
    <rPh sb="13" eb="15">
      <t>キサイ</t>
    </rPh>
    <phoneticPr fontId="2"/>
  </si>
  <si>
    <t>※単価欄は消費税及び地方消費税に相当する額を含めた金額を記載してください。</t>
    <rPh sb="1" eb="3">
      <t>タンカ</t>
    </rPh>
    <rPh sb="3" eb="4">
      <t>ラン</t>
    </rPh>
    <rPh sb="5" eb="8">
      <t>ショウヒゼイ</t>
    </rPh>
    <rPh sb="8" eb="9">
      <t>オヨ</t>
    </rPh>
    <rPh sb="10" eb="12">
      <t>チホウ</t>
    </rPh>
    <rPh sb="12" eb="15">
      <t>ショウヒゼイ</t>
    </rPh>
    <rPh sb="16" eb="18">
      <t>ソウトウ</t>
    </rPh>
    <rPh sb="20" eb="21">
      <t>キンガク</t>
    </rPh>
    <rPh sb="22" eb="23">
      <t>フク</t>
    </rPh>
    <rPh sb="25" eb="27">
      <t>キンガク</t>
    </rPh>
    <rPh sb="28" eb="30">
      <t>キサイ</t>
    </rPh>
    <phoneticPr fontId="8"/>
  </si>
  <si>
    <t>※力率は100％とします。</t>
    <rPh sb="1" eb="3">
      <t>リキリツ</t>
    </rPh>
    <phoneticPr fontId="2"/>
  </si>
  <si>
    <r>
      <rPr>
        <sz val="10"/>
        <rFont val="ＭＳ 明朝"/>
        <family val="1"/>
        <charset val="128"/>
      </rPr>
      <t>J.年間予定使用電力量</t>
    </r>
    <r>
      <rPr>
        <sz val="12"/>
        <rFont val="ＭＳ 明朝"/>
        <family val="1"/>
        <charset val="128"/>
      </rPr>
      <t xml:space="preserve">
（ｋＷｈ）</t>
    </r>
    <rPh sb="2" eb="4">
      <t>ネンカン</t>
    </rPh>
    <rPh sb="4" eb="6">
      <t>ヨテイ</t>
    </rPh>
    <rPh sb="6" eb="8">
      <t>シヨウ</t>
    </rPh>
    <rPh sb="8" eb="10">
      <t>デンリョク</t>
    </rPh>
    <rPh sb="10" eb="11">
      <t>リョウ</t>
    </rPh>
    <phoneticPr fontId="6"/>
  </si>
  <si>
    <r>
      <rPr>
        <sz val="10"/>
        <rFont val="ＭＳ 明朝"/>
        <family val="1"/>
        <charset val="128"/>
      </rPr>
      <t>D.年間予定使用電力量</t>
    </r>
    <r>
      <rPr>
        <sz val="12"/>
        <rFont val="ＭＳ 明朝"/>
        <family val="1"/>
        <charset val="128"/>
      </rPr>
      <t xml:space="preserve">
（ｋＷｈ）</t>
    </r>
    <rPh sb="2" eb="4">
      <t>ネンカン</t>
    </rPh>
    <rPh sb="4" eb="6">
      <t>ヨテイ</t>
    </rPh>
    <rPh sb="6" eb="8">
      <t>シヨウ</t>
    </rPh>
    <rPh sb="8" eb="10">
      <t>デンリョク</t>
    </rPh>
    <rPh sb="10" eb="11">
      <t>リョウ</t>
    </rPh>
    <phoneticPr fontId="6"/>
  </si>
  <si>
    <r>
      <rPr>
        <sz val="10"/>
        <rFont val="ＭＳ 明朝"/>
        <family val="1"/>
        <charset val="128"/>
      </rPr>
      <t>P.年間予定使用電力量</t>
    </r>
    <r>
      <rPr>
        <sz val="12"/>
        <rFont val="ＭＳ 明朝"/>
        <family val="1"/>
        <charset val="128"/>
      </rPr>
      <t xml:space="preserve">
（ｋＷｈ）</t>
    </r>
    <rPh sb="2" eb="4">
      <t>ネンカン</t>
    </rPh>
    <rPh sb="4" eb="6">
      <t>ヨテイ</t>
    </rPh>
    <rPh sb="6" eb="8">
      <t>シヨウ</t>
    </rPh>
    <rPh sb="8" eb="10">
      <t>デンリョク</t>
    </rPh>
    <rPh sb="10" eb="11">
      <t>リョウ</t>
    </rPh>
    <phoneticPr fontId="6"/>
  </si>
  <si>
    <r>
      <rPr>
        <sz val="10"/>
        <rFont val="ＭＳ 明朝"/>
        <family val="1"/>
        <charset val="128"/>
      </rPr>
      <t>V.年間予定使用電力量</t>
    </r>
    <r>
      <rPr>
        <sz val="12"/>
        <rFont val="ＭＳ 明朝"/>
        <family val="1"/>
        <charset val="128"/>
      </rPr>
      <t xml:space="preserve">
（ｋＷｈ）</t>
    </r>
    <rPh sb="2" eb="4">
      <t>ネンカン</t>
    </rPh>
    <rPh sb="4" eb="6">
      <t>ヨテイ</t>
    </rPh>
    <rPh sb="6" eb="8">
      <t>シヨウ</t>
    </rPh>
    <rPh sb="8" eb="10">
      <t>デンリョク</t>
    </rPh>
    <rPh sb="10" eb="11">
      <t>リョウ</t>
    </rPh>
    <phoneticPr fontId="6"/>
  </si>
  <si>
    <r>
      <rPr>
        <sz val="10"/>
        <rFont val="ＭＳ 明朝"/>
        <family val="1"/>
        <charset val="128"/>
      </rPr>
      <t>AB.年間予定使用電力量</t>
    </r>
    <r>
      <rPr>
        <sz val="12"/>
        <rFont val="ＭＳ 明朝"/>
        <family val="1"/>
        <charset val="128"/>
      </rPr>
      <t xml:space="preserve">
（ｋＷｈ）</t>
    </r>
    <rPh sb="3" eb="5">
      <t>ネンカン</t>
    </rPh>
    <rPh sb="5" eb="7">
      <t>ヨテイ</t>
    </rPh>
    <rPh sb="7" eb="9">
      <t>シヨウ</t>
    </rPh>
    <rPh sb="9" eb="11">
      <t>デンリョク</t>
    </rPh>
    <rPh sb="11" eb="12">
      <t>リョウ</t>
    </rPh>
    <phoneticPr fontId="6"/>
  </si>
  <si>
    <r>
      <rPr>
        <sz val="10"/>
        <rFont val="ＭＳ 明朝"/>
        <family val="1"/>
        <charset val="128"/>
      </rPr>
      <t>AH.年間予定使用電力量</t>
    </r>
    <r>
      <rPr>
        <sz val="12"/>
        <rFont val="ＭＳ 明朝"/>
        <family val="1"/>
        <charset val="128"/>
      </rPr>
      <t xml:space="preserve">
（ｋＷｈ）</t>
    </r>
    <rPh sb="3" eb="5">
      <t>ネンカン</t>
    </rPh>
    <rPh sb="5" eb="7">
      <t>ヨテイ</t>
    </rPh>
    <rPh sb="7" eb="9">
      <t>シヨウ</t>
    </rPh>
    <rPh sb="9" eb="11">
      <t>デンリョク</t>
    </rPh>
    <rPh sb="11" eb="12">
      <t>リョウ</t>
    </rPh>
    <phoneticPr fontId="6"/>
  </si>
  <si>
    <t>※契約電力は令和7年3月分の実績値を適用し、年間予定使用電力量は原則として令和6年度実績値を適用します。</t>
    <rPh sb="1" eb="5">
      <t>ケイヤクデンリョク</t>
    </rPh>
    <rPh sb="6" eb="8">
      <t>レイワ</t>
    </rPh>
    <rPh sb="9" eb="10">
      <t>ネン</t>
    </rPh>
    <rPh sb="11" eb="12">
      <t>ガツ</t>
    </rPh>
    <rPh sb="12" eb="13">
      <t>ブン</t>
    </rPh>
    <rPh sb="14" eb="16">
      <t>ジッセキ</t>
    </rPh>
    <rPh sb="16" eb="17">
      <t>アタイ</t>
    </rPh>
    <rPh sb="18" eb="20">
      <t>テキヨウ</t>
    </rPh>
    <rPh sb="22" eb="24">
      <t>ネンカン</t>
    </rPh>
    <phoneticPr fontId="6"/>
  </si>
  <si>
    <r>
      <rPr>
        <sz val="12"/>
        <rFont val="ＭＳ 明朝"/>
        <family val="1"/>
        <charset val="128"/>
      </rPr>
      <t>C.金額（円）</t>
    </r>
    <r>
      <rPr>
        <sz val="10"/>
        <rFont val="ＭＳ 明朝"/>
        <family val="1"/>
        <charset val="128"/>
      </rPr>
      <t xml:space="preserve">
※A×B×(185-100)/100×12</t>
    </r>
    <rPh sb="2" eb="4">
      <t>キンガク</t>
    </rPh>
    <rPh sb="5" eb="6">
      <t>エン</t>
    </rPh>
    <phoneticPr fontId="6"/>
  </si>
  <si>
    <t>I.金額（円）
※H×I×12</t>
    <rPh sb="2" eb="4">
      <t>キンガク</t>
    </rPh>
    <rPh sb="5" eb="6">
      <t>エン</t>
    </rPh>
    <phoneticPr fontId="6"/>
  </si>
  <si>
    <r>
      <t xml:space="preserve">O.金額（円）
</t>
    </r>
    <r>
      <rPr>
        <sz val="10"/>
        <rFont val="ＭＳ 明朝"/>
        <family val="1"/>
        <charset val="128"/>
      </rPr>
      <t>※M×N×(185-100)/100×12</t>
    </r>
    <rPh sb="2" eb="4">
      <t>キンガク</t>
    </rPh>
    <rPh sb="5" eb="6">
      <t>エン</t>
    </rPh>
    <phoneticPr fontId="6"/>
  </si>
  <si>
    <r>
      <t xml:space="preserve">U.金額（円）
</t>
    </r>
    <r>
      <rPr>
        <sz val="10"/>
        <rFont val="ＭＳ 明朝"/>
        <family val="1"/>
        <charset val="128"/>
      </rPr>
      <t>※S×T×(185-100)/100×12</t>
    </r>
    <rPh sb="2" eb="4">
      <t>キンガク</t>
    </rPh>
    <rPh sb="5" eb="6">
      <t>エン</t>
    </rPh>
    <phoneticPr fontId="6"/>
  </si>
  <si>
    <t>X.金額（円）
※V×W</t>
    <rPh sb="2" eb="4">
      <t>キンガク</t>
    </rPh>
    <rPh sb="5" eb="6">
      <t>エン</t>
    </rPh>
    <phoneticPr fontId="6"/>
  </si>
  <si>
    <t>AA.金額（円）
※Y×Z×12</t>
    <rPh sb="3" eb="5">
      <t>キンガク</t>
    </rPh>
    <rPh sb="6" eb="7">
      <t>エン</t>
    </rPh>
    <phoneticPr fontId="6"/>
  </si>
  <si>
    <t>AD.金額（円）
※AB×AC</t>
    <rPh sb="3" eb="5">
      <t>キンガク</t>
    </rPh>
    <rPh sb="6" eb="7">
      <t>エン</t>
    </rPh>
    <phoneticPr fontId="6"/>
  </si>
  <si>
    <r>
      <t xml:space="preserve">AG.金額（円）
</t>
    </r>
    <r>
      <rPr>
        <sz val="10"/>
        <rFont val="ＭＳ 明朝"/>
        <family val="1"/>
        <charset val="128"/>
      </rPr>
      <t>※AE×AF×(185-100)/100×12</t>
    </r>
    <rPh sb="3" eb="5">
      <t>キンガク</t>
    </rPh>
    <rPh sb="6" eb="7">
      <t>エン</t>
    </rPh>
    <phoneticPr fontId="6"/>
  </si>
  <si>
    <t>AJ.金額（円）
※AH×AI</t>
    <rPh sb="3" eb="5">
      <t>キンガク</t>
    </rPh>
    <rPh sb="6" eb="7">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</si>
</sst>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Red]\-#,##0\ "/>
  </numFmts>
  <fonts count="19">
    <font>
      <sz val="11"/>
      <color theme="1"/>
      <name val="ＭＳ Ｐゴシック"/>
      <family val="2"/>
      <charset val="128"/>
      <scheme val="minor"/>
    </font>
    <font>
      <sz val="11"/>
      <name val="ＭＳ 明朝"/>
      <family val="1"/>
      <charset val="128"/>
    </font>
    <font>
      <sz val="6"/>
      <name val="ＭＳ Ｐゴシック"/>
      <family val="2"/>
      <charset val="128"/>
      <scheme val="minor"/>
    </font>
    <font>
      <sz val="11"/>
      <name val="ＭＳ Ｐゴシック"/>
      <family val="3"/>
      <charset val="128"/>
    </font>
    <font>
      <sz val="11"/>
      <name val="明朝"/>
      <family val="1"/>
      <charset val="128"/>
    </font>
    <font>
      <sz val="12"/>
      <name val="ＭＳ 明朝"/>
      <family val="1"/>
      <charset val="128"/>
    </font>
    <font>
      <sz val="6"/>
      <name val="ＭＳ 明朝"/>
      <family val="1"/>
      <charset val="128"/>
    </font>
    <font>
      <sz val="6"/>
      <name val="ＭＳ Ｐ明朝"/>
      <family val="1"/>
      <charset val="128"/>
    </font>
    <font>
      <sz val="6"/>
      <name val="ＭＳ Ｐ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b/>
      <sz val="10"/>
      <name val="ＭＳ Ｐゴシック"/>
      <family val="3"/>
      <charset val="128"/>
    </font>
    <font>
      <sz val="8"/>
      <color indexed="64"/>
      <name val="ＭＳ 明朝"/>
      <family val="1"/>
      <charset val="128"/>
    </font>
    <font>
      <sz val="10"/>
      <name val="ＭＳ Ｐゴシック"/>
      <family val="3"/>
      <charset val="128"/>
    </font>
    <font>
      <b/>
      <sz val="12"/>
      <name val="ＭＳ 明朝"/>
      <family val="1"/>
      <charset val="128"/>
    </font>
    <font>
      <sz val="10"/>
      <name val="ＭＳ 明朝"/>
      <family val="1"/>
      <charset val="128"/>
    </font>
    <font>
      <sz val="14"/>
      <name val="ＭＳ 明朝"/>
      <family val="1"/>
      <charset val="128"/>
    </font>
    <font>
      <b/>
      <sz val="14"/>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6">
    <xf numFmtId="0" fontId="0" fillId="0" borderId="0">
      <alignment vertical="center"/>
    </xf>
    <xf numFmtId="38" fontId="1" fillId="0" borderId="0" applyFont="0" applyFill="0" applyBorder="0" applyAlignment="0" applyProtection="0"/>
    <xf numFmtId="0" fontId="1" fillId="0" borderId="0"/>
    <xf numFmtId="0" fontId="3" fillId="0" borderId="0"/>
    <xf numFmtId="0" fontId="4" fillId="0" borderId="0"/>
    <xf numFmtId="0" fontId="1" fillId="0" borderId="0"/>
  </cellStyleXfs>
  <cellXfs count="82">
    <xf numFmtId="0" fontId="0" fillId="0" borderId="0" xfId="0">
      <alignment vertical="center"/>
    </xf>
    <xf numFmtId="0" fontId="1" fillId="0" borderId="0" xfId="2"/>
    <xf numFmtId="0" fontId="3" fillId="0" borderId="0" xfId="3"/>
    <xf numFmtId="0" fontId="5" fillId="0" borderId="2" xfId="4" applyFont="1" applyBorder="1" applyAlignment="1">
      <alignment horizontal="center" vertical="center" wrapText="1"/>
    </xf>
    <xf numFmtId="0" fontId="9" fillId="0" borderId="0" xfId="3" applyFont="1"/>
    <xf numFmtId="38" fontId="3" fillId="0" borderId="0" xfId="1" applyFont="1"/>
    <xf numFmtId="38" fontId="11" fillId="0" borderId="0" xfId="1" applyFont="1"/>
    <xf numFmtId="38" fontId="12" fillId="0" borderId="8" xfId="1" applyFont="1" applyBorder="1" applyAlignment="1">
      <alignment horizontal="center"/>
    </xf>
    <xf numFmtId="38" fontId="12" fillId="0" borderId="9" xfId="1" applyFont="1" applyBorder="1" applyAlignment="1">
      <alignment horizontal="center" wrapText="1"/>
    </xf>
    <xf numFmtId="49" fontId="3" fillId="0" borderId="0" xfId="3" applyNumberFormat="1" applyAlignment="1">
      <alignment horizontal="right"/>
    </xf>
    <xf numFmtId="0" fontId="5" fillId="0" borderId="0" xfId="4" applyFont="1" applyBorder="1" applyAlignment="1">
      <alignment horizontal="center" vertical="center"/>
    </xf>
    <xf numFmtId="0" fontId="5" fillId="0" borderId="0" xfId="4" applyFont="1" applyBorder="1" applyAlignment="1">
      <alignment vertical="center"/>
    </xf>
    <xf numFmtId="0" fontId="5" fillId="0" borderId="0" xfId="2" applyFont="1"/>
    <xf numFmtId="0" fontId="1" fillId="0" borderId="0" xfId="2" applyAlignment="1">
      <alignment vertical="center"/>
    </xf>
    <xf numFmtId="0" fontId="5" fillId="0" borderId="0" xfId="2" applyFont="1" applyAlignment="1">
      <alignment vertical="center"/>
    </xf>
    <xf numFmtId="0" fontId="3" fillId="0" borderId="0" xfId="3" applyAlignment="1">
      <alignment vertical="center"/>
    </xf>
    <xf numFmtId="0" fontId="5" fillId="0" borderId="2" xfId="4" applyFont="1" applyBorder="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0" xfId="4" applyFont="1" applyBorder="1" applyAlignment="1">
      <alignment horizontal="center" vertical="center" wrapText="1"/>
    </xf>
    <xf numFmtId="0" fontId="5" fillId="0" borderId="19" xfId="4" applyFont="1" applyBorder="1" applyAlignment="1">
      <alignment horizontal="center" vertical="center"/>
    </xf>
    <xf numFmtId="0" fontId="9" fillId="0" borderId="0" xfId="3" applyFont="1" applyAlignment="1">
      <alignment vertical="center"/>
    </xf>
    <xf numFmtId="0" fontId="5" fillId="0" borderId="0" xfId="2" applyFont="1" applyBorder="1" applyAlignment="1">
      <alignment horizontal="center" vertical="center"/>
    </xf>
    <xf numFmtId="177" fontId="15" fillId="0" borderId="0" xfId="2" applyNumberFormat="1" applyFont="1" applyFill="1" applyBorder="1" applyAlignment="1">
      <alignment vertical="center"/>
    </xf>
    <xf numFmtId="38" fontId="5" fillId="0" borderId="2" xfId="1" applyFont="1" applyBorder="1" applyAlignment="1">
      <alignment horizontal="right" vertical="center" indent="1"/>
    </xf>
    <xf numFmtId="40" fontId="5" fillId="2" borderId="2" xfId="1" applyNumberFormat="1" applyFont="1" applyFill="1" applyBorder="1" applyAlignment="1">
      <alignment horizontal="right" vertical="center" indent="1"/>
    </xf>
    <xf numFmtId="40" fontId="5" fillId="2" borderId="10" xfId="1" applyNumberFormat="1" applyFont="1" applyFill="1" applyBorder="1" applyAlignment="1">
      <alignment horizontal="right" vertical="center" indent="1"/>
    </xf>
    <xf numFmtId="38" fontId="5" fillId="0" borderId="12" xfId="1" applyFont="1" applyBorder="1" applyAlignment="1">
      <alignment horizontal="right" vertical="center" indent="1"/>
    </xf>
    <xf numFmtId="0" fontId="5" fillId="2" borderId="12" xfId="4" applyFont="1" applyFill="1" applyBorder="1" applyAlignment="1">
      <alignment horizontal="right" vertical="center" indent="1"/>
    </xf>
    <xf numFmtId="40" fontId="5" fillId="2" borderId="15" xfId="1" applyNumberFormat="1" applyFont="1" applyFill="1" applyBorder="1" applyAlignment="1">
      <alignment horizontal="right" vertical="center" indent="1"/>
    </xf>
    <xf numFmtId="38" fontId="5" fillId="0" borderId="13" xfId="1" applyFont="1" applyBorder="1" applyAlignment="1">
      <alignment horizontal="right" vertical="center" indent="1"/>
    </xf>
    <xf numFmtId="0" fontId="5" fillId="2" borderId="13" xfId="4" applyFont="1" applyFill="1" applyBorder="1" applyAlignment="1">
      <alignment horizontal="right" vertical="center" indent="1"/>
    </xf>
    <xf numFmtId="40" fontId="5" fillId="2" borderId="16" xfId="1" applyNumberFormat="1" applyFont="1" applyFill="1" applyBorder="1" applyAlignment="1">
      <alignment horizontal="right" vertical="center" indent="1"/>
    </xf>
    <xf numFmtId="38" fontId="5" fillId="0" borderId="19" xfId="1" applyFont="1" applyBorder="1" applyAlignment="1">
      <alignment horizontal="right" vertical="center" indent="1"/>
    </xf>
    <xf numFmtId="0" fontId="5" fillId="2" borderId="19" xfId="4" applyFont="1" applyFill="1" applyBorder="1" applyAlignment="1">
      <alignment horizontal="right" vertical="center" indent="1"/>
    </xf>
    <xf numFmtId="40" fontId="5" fillId="2" borderId="20" xfId="1" applyNumberFormat="1" applyFont="1" applyFill="1" applyBorder="1" applyAlignment="1">
      <alignment horizontal="right" vertical="center" indent="1"/>
    </xf>
    <xf numFmtId="177" fontId="15" fillId="2" borderId="23" xfId="4" applyNumberFormat="1" applyFont="1" applyFill="1" applyBorder="1" applyAlignment="1">
      <alignment horizontal="right" vertical="center" indent="1"/>
    </xf>
    <xf numFmtId="177" fontId="18" fillId="2" borderId="14" xfId="2" applyNumberFormat="1" applyFont="1" applyFill="1" applyBorder="1" applyAlignment="1">
      <alignment horizontal="right" vertical="center" indent="1"/>
    </xf>
    <xf numFmtId="0" fontId="16" fillId="0" borderId="10" xfId="4" applyFont="1" applyBorder="1" applyAlignment="1">
      <alignment horizontal="center" vertical="center" wrapText="1"/>
    </xf>
    <xf numFmtId="177" fontId="15" fillId="0" borderId="23" xfId="4" applyNumberFormat="1" applyFont="1" applyFill="1" applyBorder="1" applyAlignment="1">
      <alignment horizontal="right" vertical="center" indent="1"/>
    </xf>
    <xf numFmtId="0" fontId="5" fillId="0" borderId="0" xfId="2" applyFont="1" applyFill="1" applyAlignment="1">
      <alignment vertical="center"/>
    </xf>
    <xf numFmtId="0" fontId="5" fillId="0" borderId="0" xfId="2" applyFont="1" applyFill="1"/>
    <xf numFmtId="177" fontId="18" fillId="0" borderId="14" xfId="2" applyNumberFormat="1" applyFont="1" applyFill="1" applyBorder="1" applyAlignment="1">
      <alignment horizontal="right" vertical="center" indent="1"/>
    </xf>
    <xf numFmtId="0" fontId="5" fillId="0" borderId="10" xfId="4" applyFont="1" applyFill="1" applyBorder="1" applyAlignment="1">
      <alignment horizontal="center" vertical="center" wrapText="1"/>
    </xf>
    <xf numFmtId="40" fontId="5" fillId="0" borderId="10" xfId="1" applyNumberFormat="1" applyFont="1" applyFill="1" applyBorder="1" applyAlignment="1">
      <alignment horizontal="right" vertical="center" indent="1"/>
    </xf>
    <xf numFmtId="40" fontId="5" fillId="0" borderId="15" xfId="1" applyNumberFormat="1" applyFont="1" applyFill="1" applyBorder="1" applyAlignment="1">
      <alignment horizontal="right" vertical="center" indent="1"/>
    </xf>
    <xf numFmtId="40" fontId="5" fillId="0" borderId="16" xfId="1" applyNumberFormat="1" applyFont="1" applyFill="1" applyBorder="1" applyAlignment="1">
      <alignment horizontal="right" vertical="center" indent="1"/>
    </xf>
    <xf numFmtId="40" fontId="5" fillId="0" borderId="20" xfId="1" applyNumberFormat="1" applyFont="1" applyFill="1" applyBorder="1" applyAlignment="1">
      <alignment horizontal="right" vertical="center" indent="1"/>
    </xf>
    <xf numFmtId="38" fontId="14" fillId="0" borderId="10" xfId="1" applyFont="1" applyBorder="1" applyAlignment="1">
      <alignment horizontal="center" vertical="center"/>
    </xf>
    <xf numFmtId="38" fontId="14" fillId="0" borderId="1" xfId="1" applyFont="1" applyBorder="1" applyAlignment="1">
      <alignment horizontal="center" vertical="center"/>
    </xf>
    <xf numFmtId="176" fontId="9" fillId="0" borderId="2" xfId="1" applyNumberFormat="1" applyFont="1" applyBorder="1" applyAlignment="1">
      <alignment horizontal="center" vertical="center" shrinkToFit="1"/>
    </xf>
    <xf numFmtId="38" fontId="10" fillId="0" borderId="0" xfId="1" applyFont="1" applyAlignment="1">
      <alignment horizontal="center" vertical="center"/>
    </xf>
    <xf numFmtId="38" fontId="11" fillId="0" borderId="8" xfId="1" applyFont="1" applyBorder="1" applyAlignment="1">
      <alignment horizontal="left" shrinkToFit="1"/>
    </xf>
    <xf numFmtId="0" fontId="13" fillId="0" borderId="0" xfId="5" applyFont="1" applyAlignment="1">
      <alignment horizontal="left" vertical="center" wrapText="1" shrinkToFit="1"/>
    </xf>
    <xf numFmtId="38" fontId="14" fillId="0" borderId="10" xfId="1" applyFont="1" applyBorder="1" applyAlignment="1">
      <alignment horizontal="center" vertical="center" wrapText="1"/>
    </xf>
    <xf numFmtId="38" fontId="14" fillId="0" borderId="1" xfId="1" applyFont="1" applyBorder="1" applyAlignment="1">
      <alignment horizontal="center" vertical="center" wrapText="1"/>
    </xf>
    <xf numFmtId="38" fontId="9" fillId="0" borderId="2" xfId="1" applyFont="1" applyBorder="1" applyAlignment="1">
      <alignment horizontal="center" vertical="center" shrinkToFit="1"/>
    </xf>
    <xf numFmtId="0" fontId="5" fillId="0" borderId="7" xfId="2" applyFont="1" applyBorder="1" applyAlignment="1">
      <alignment horizontal="center" vertical="center"/>
    </xf>
    <xf numFmtId="0" fontId="5" fillId="0" borderId="4" xfId="2" applyFont="1" applyBorder="1" applyAlignment="1">
      <alignment horizontal="center" vertical="center"/>
    </xf>
    <xf numFmtId="0" fontId="5" fillId="0" borderId="24" xfId="4" applyFont="1" applyBorder="1" applyAlignment="1">
      <alignment horizontal="center" vertical="center"/>
    </xf>
    <xf numFmtId="0" fontId="5" fillId="0" borderId="25" xfId="4" applyFont="1" applyBorder="1" applyAlignment="1">
      <alignment horizontal="center" vertical="center"/>
    </xf>
    <xf numFmtId="0" fontId="5" fillId="0" borderId="26" xfId="4" applyFont="1" applyBorder="1" applyAlignment="1">
      <alignment horizontal="center" vertical="center"/>
    </xf>
    <xf numFmtId="0" fontId="5" fillId="0" borderId="5" xfId="4" applyFont="1" applyBorder="1" applyAlignment="1">
      <alignment horizontal="center" vertical="center"/>
    </xf>
    <xf numFmtId="0" fontId="5" fillId="0" borderId="17" xfId="3" applyFont="1" applyBorder="1" applyAlignment="1">
      <alignment horizontal="center" vertical="center" wrapText="1"/>
    </xf>
    <xf numFmtId="0" fontId="5" fillId="0" borderId="3" xfId="3" applyFont="1" applyBorder="1" applyAlignment="1">
      <alignment horizontal="center" vertical="center" wrapText="1"/>
    </xf>
    <xf numFmtId="0" fontId="5" fillId="0" borderId="7" xfId="4" applyFont="1" applyBorder="1" applyAlignment="1">
      <alignment horizontal="center" vertical="center"/>
    </xf>
    <xf numFmtId="0" fontId="5" fillId="0" borderId="4" xfId="4" applyFont="1" applyBorder="1" applyAlignment="1">
      <alignment horizontal="center" vertical="center"/>
    </xf>
    <xf numFmtId="0" fontId="5" fillId="0" borderId="6" xfId="4" applyFont="1" applyBorder="1" applyAlignment="1">
      <alignment horizontal="center" vertical="center"/>
    </xf>
    <xf numFmtId="38" fontId="15" fillId="2" borderId="3" xfId="3" applyNumberFormat="1" applyFont="1" applyFill="1" applyBorder="1" applyAlignment="1">
      <alignment horizontal="right" vertical="center" indent="1"/>
    </xf>
    <xf numFmtId="38" fontId="15" fillId="2" borderId="18" xfId="3" applyNumberFormat="1" applyFont="1" applyFill="1" applyBorder="1" applyAlignment="1">
      <alignment horizontal="right" vertical="center" indent="1"/>
    </xf>
    <xf numFmtId="38" fontId="15" fillId="2" borderId="11" xfId="3" applyNumberFormat="1" applyFont="1" applyFill="1" applyBorder="1" applyAlignment="1">
      <alignment horizontal="right" vertical="center" indent="1"/>
    </xf>
    <xf numFmtId="0" fontId="5" fillId="0" borderId="7" xfId="2" applyFont="1" applyBorder="1" applyAlignment="1">
      <alignment horizontal="center" vertical="center" wrapText="1"/>
    </xf>
    <xf numFmtId="0" fontId="5" fillId="0" borderId="21" xfId="2" applyFont="1" applyBorder="1" applyAlignment="1">
      <alignment horizontal="center" vertical="center"/>
    </xf>
    <xf numFmtId="0" fontId="5" fillId="0" borderId="22" xfId="2" applyFont="1" applyBorder="1" applyAlignment="1">
      <alignment horizontal="center" vertical="center"/>
    </xf>
    <xf numFmtId="0" fontId="17" fillId="0" borderId="2" xfId="2" applyFont="1" applyBorder="1" applyAlignment="1">
      <alignment horizontal="center" vertical="center"/>
    </xf>
    <xf numFmtId="0" fontId="17" fillId="0" borderId="10" xfId="2" applyFont="1" applyBorder="1" applyAlignment="1">
      <alignment horizontal="center" vertical="center"/>
    </xf>
    <xf numFmtId="38" fontId="9" fillId="0" borderId="0" xfId="1" applyFont="1" applyBorder="1" applyAlignment="1">
      <alignment vertical="center" wrapText="1"/>
    </xf>
    <xf numFmtId="38" fontId="15" fillId="0" borderId="3" xfId="3" applyNumberFormat="1" applyFont="1" applyFill="1" applyBorder="1" applyAlignment="1">
      <alignment horizontal="right" vertical="center" indent="1"/>
    </xf>
    <xf numFmtId="38" fontId="15" fillId="0" borderId="18" xfId="3" applyNumberFormat="1" applyFont="1" applyFill="1" applyBorder="1" applyAlignment="1">
      <alignment horizontal="right" vertical="center" indent="1"/>
    </xf>
    <xf numFmtId="0" fontId="5" fillId="0" borderId="17" xfId="3" applyFont="1" applyFill="1" applyBorder="1" applyAlignment="1">
      <alignment horizontal="center" vertical="center" wrapText="1"/>
    </xf>
    <xf numFmtId="0" fontId="5" fillId="0" borderId="3" xfId="3" applyFont="1" applyFill="1" applyBorder="1" applyAlignment="1">
      <alignment horizontal="center" vertical="center" wrapText="1"/>
    </xf>
    <xf numFmtId="38" fontId="15" fillId="0" borderId="11" xfId="3" applyNumberFormat="1" applyFont="1" applyFill="1" applyBorder="1" applyAlignment="1">
      <alignment horizontal="right" vertical="center" indent="1"/>
    </xf>
  </cellXfs>
  <cellStyles count="6">
    <cellStyle name="桁区切り" xfId="1" builtinId="6"/>
    <cellStyle name="標準" xfId="0" builtinId="0"/>
    <cellStyle name="標準_Sheet4" xfId="2" xr:uid="{00000000-0005-0000-0000-000002000000}"/>
    <cellStyle name="標準_行政監査による指摘事項への検討　（報告）" xfId="3" xr:uid="{00000000-0005-0000-0000-000003000000}"/>
    <cellStyle name="標準_受注申請" xfId="5" xr:uid="{00000000-0005-0000-0000-000004000000}"/>
    <cellStyle name="標準_設計書0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16.131.11/staroffice/Base/Temp/SOT95958162/TEMP/TEMP/SPORTS/&#12458;&#12506;&#12510;&#12491;/&#12510;&#12473;&#12479;/&#65397;&#65421;&#65439;&#12510;&#1247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ｵﾍﾟマス1"/>
    </sheetNames>
    <definedNames>
      <definedName name="Module1.SAIZU"/>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87769-F1E7-4B3B-9CE2-783189DC65C6}">
  <sheetPr>
    <tabColor rgb="FFFFFF00"/>
    <pageSetUpPr fitToPage="1"/>
  </sheetPr>
  <dimension ref="A1:H51"/>
  <sheetViews>
    <sheetView tabSelected="1" view="pageBreakPreview" zoomScale="70" zoomScaleNormal="75" zoomScaleSheetLayoutView="70" workbookViewId="0">
      <selection activeCell="B3" sqref="B3"/>
    </sheetView>
  </sheetViews>
  <sheetFormatPr defaultColWidth="9" defaultRowHeight="13.2"/>
  <cols>
    <col min="1" max="1" width="1.21875" style="2" customWidth="1"/>
    <col min="2" max="2" width="18" style="2" bestFit="1" customWidth="1"/>
    <col min="3" max="3" width="13.44140625" style="2" bestFit="1" customWidth="1"/>
    <col min="4" max="4" width="15.21875" style="2" customWidth="1"/>
    <col min="5" max="5" width="22" style="2" bestFit="1" customWidth="1"/>
    <col min="6" max="6" width="20.44140625" style="2" bestFit="1" customWidth="1"/>
    <col min="7" max="7" width="26.77734375" style="2" bestFit="1" customWidth="1"/>
    <col min="8" max="8" width="23.109375" style="2" bestFit="1" customWidth="1"/>
    <col min="9" max="16384" width="9" style="2"/>
  </cols>
  <sheetData>
    <row r="1" spans="1:8" ht="14.4">
      <c r="B1" s="4" t="s">
        <v>9</v>
      </c>
      <c r="G1" s="9"/>
      <c r="H1" s="9" t="s">
        <v>8</v>
      </c>
    </row>
    <row r="2" spans="1:8" ht="24.9" customHeight="1">
      <c r="A2" s="1"/>
      <c r="B2" s="51" t="s">
        <v>7</v>
      </c>
      <c r="C2" s="51"/>
      <c r="D2" s="51"/>
      <c r="E2" s="51"/>
      <c r="F2" s="51"/>
      <c r="G2" s="51"/>
      <c r="H2" s="51"/>
    </row>
    <row r="3" spans="1:8" ht="24.9" customHeight="1">
      <c r="A3" s="1"/>
      <c r="B3" s="5"/>
      <c r="C3" s="5"/>
      <c r="D3" s="6"/>
      <c r="E3" s="7" t="s">
        <v>0</v>
      </c>
      <c r="F3" s="52"/>
      <c r="G3" s="52"/>
      <c r="H3" s="52"/>
    </row>
    <row r="4" spans="1:8" ht="24.9" customHeight="1">
      <c r="A4" s="1"/>
      <c r="B4" s="5"/>
      <c r="C4" s="5"/>
      <c r="D4" s="6"/>
      <c r="E4" s="8" t="s">
        <v>1</v>
      </c>
      <c r="F4" s="52"/>
      <c r="G4" s="52"/>
      <c r="H4" s="52"/>
    </row>
    <row r="5" spans="1:8" ht="24.9" customHeight="1">
      <c r="A5" s="1"/>
      <c r="B5" s="5"/>
      <c r="C5" s="5"/>
      <c r="D5" s="6"/>
      <c r="E5" s="8" t="s">
        <v>2</v>
      </c>
      <c r="F5" s="52"/>
      <c r="G5" s="52"/>
      <c r="H5" s="52"/>
    </row>
    <row r="6" spans="1:8" ht="30" customHeight="1">
      <c r="A6" s="1"/>
      <c r="B6" s="5"/>
      <c r="C6" s="5"/>
      <c r="D6" s="5"/>
      <c r="E6" s="5"/>
      <c r="F6" s="53" t="s">
        <v>3</v>
      </c>
      <c r="G6" s="53"/>
      <c r="H6" s="53"/>
    </row>
    <row r="7" spans="1:8" ht="30" customHeight="1">
      <c r="A7" s="1"/>
      <c r="B7" s="48" t="s">
        <v>4</v>
      </c>
      <c r="C7" s="49"/>
      <c r="D7" s="50">
        <v>46066</v>
      </c>
      <c r="E7" s="50"/>
      <c r="F7" s="50"/>
      <c r="G7" s="50"/>
      <c r="H7" s="50"/>
    </row>
    <row r="8" spans="1:8" ht="30" customHeight="1">
      <c r="A8" s="1"/>
      <c r="B8" s="54" t="s">
        <v>5</v>
      </c>
      <c r="C8" s="55"/>
      <c r="D8" s="56" t="s">
        <v>6</v>
      </c>
      <c r="E8" s="56"/>
      <c r="F8" s="56"/>
      <c r="G8" s="56"/>
      <c r="H8" s="56"/>
    </row>
    <row r="9" spans="1:8" ht="13.2" customHeight="1">
      <c r="A9" s="1"/>
      <c r="B9" s="1"/>
      <c r="C9" s="1"/>
      <c r="D9" s="1"/>
      <c r="E9" s="1"/>
      <c r="F9" s="1"/>
      <c r="G9" s="1"/>
      <c r="H9" s="1"/>
    </row>
    <row r="10" spans="1:8" ht="30" customHeight="1" thickBot="1">
      <c r="A10" s="1"/>
      <c r="B10" s="14" t="s">
        <v>16</v>
      </c>
      <c r="C10" s="11"/>
      <c r="D10" s="11"/>
      <c r="E10" s="11"/>
      <c r="F10" s="11"/>
      <c r="G10" s="10"/>
      <c r="H10" s="12"/>
    </row>
    <row r="11" spans="1:8" s="15" customFormat="1" ht="28.8">
      <c r="A11" s="13"/>
      <c r="B11" s="57" t="s">
        <v>10</v>
      </c>
      <c r="C11" s="59" t="s">
        <v>11</v>
      </c>
      <c r="D11" s="60"/>
      <c r="E11" s="3" t="s">
        <v>19</v>
      </c>
      <c r="F11" s="3" t="s">
        <v>20</v>
      </c>
      <c r="G11" s="38" t="s">
        <v>60</v>
      </c>
      <c r="H11" s="63" t="s">
        <v>25</v>
      </c>
    </row>
    <row r="12" spans="1:8" s="15" customFormat="1" ht="25.05" customHeight="1">
      <c r="A12" s="13"/>
      <c r="B12" s="58"/>
      <c r="C12" s="61"/>
      <c r="D12" s="62"/>
      <c r="E12" s="24">
        <v>12956</v>
      </c>
      <c r="F12" s="25"/>
      <c r="G12" s="26"/>
      <c r="H12" s="64"/>
    </row>
    <row r="13" spans="1:8" s="15" customFormat="1" ht="28.8">
      <c r="A13" s="13"/>
      <c r="B13" s="58"/>
      <c r="C13" s="65" t="s">
        <v>12</v>
      </c>
      <c r="D13" s="16" t="s">
        <v>18</v>
      </c>
      <c r="E13" s="3" t="s">
        <v>54</v>
      </c>
      <c r="F13" s="3" t="s">
        <v>23</v>
      </c>
      <c r="G13" s="19" t="s">
        <v>24</v>
      </c>
      <c r="H13" s="68"/>
    </row>
    <row r="14" spans="1:8" s="15" customFormat="1" ht="25.05" customHeight="1">
      <c r="A14" s="13"/>
      <c r="B14" s="58"/>
      <c r="C14" s="66"/>
      <c r="D14" s="17" t="s">
        <v>13</v>
      </c>
      <c r="E14" s="27">
        <v>6359995</v>
      </c>
      <c r="F14" s="28"/>
      <c r="G14" s="29"/>
      <c r="H14" s="68"/>
    </row>
    <row r="15" spans="1:8" s="15" customFormat="1" ht="25.05" customHeight="1" thickBot="1">
      <c r="A15" s="13"/>
      <c r="B15" s="58"/>
      <c r="C15" s="67"/>
      <c r="D15" s="18" t="s">
        <v>14</v>
      </c>
      <c r="E15" s="30">
        <v>14263083</v>
      </c>
      <c r="F15" s="31"/>
      <c r="G15" s="32"/>
      <c r="H15" s="69"/>
    </row>
    <row r="16" spans="1:8" s="15" customFormat="1" ht="28.8">
      <c r="A16" s="13"/>
      <c r="B16" s="71" t="s">
        <v>21</v>
      </c>
      <c r="C16" s="59" t="s">
        <v>11</v>
      </c>
      <c r="D16" s="60"/>
      <c r="E16" s="3" t="s">
        <v>26</v>
      </c>
      <c r="F16" s="3" t="s">
        <v>27</v>
      </c>
      <c r="G16" s="19" t="s">
        <v>61</v>
      </c>
      <c r="H16" s="63" t="s">
        <v>29</v>
      </c>
    </row>
    <row r="17" spans="1:8" s="15" customFormat="1" ht="25.05" customHeight="1">
      <c r="A17" s="13"/>
      <c r="B17" s="58"/>
      <c r="C17" s="61"/>
      <c r="D17" s="62"/>
      <c r="E17" s="24">
        <v>1224</v>
      </c>
      <c r="F17" s="25"/>
      <c r="G17" s="26"/>
      <c r="H17" s="64"/>
    </row>
    <row r="18" spans="1:8" s="15" customFormat="1" ht="28.8">
      <c r="A18" s="13"/>
      <c r="B18" s="58"/>
      <c r="C18" s="65" t="s">
        <v>12</v>
      </c>
      <c r="D18" s="16" t="s">
        <v>18</v>
      </c>
      <c r="E18" s="3" t="s">
        <v>53</v>
      </c>
      <c r="F18" s="3" t="s">
        <v>28</v>
      </c>
      <c r="G18" s="19" t="s">
        <v>34</v>
      </c>
      <c r="H18" s="68"/>
    </row>
    <row r="19" spans="1:8" s="15" customFormat="1" ht="25.05" customHeight="1">
      <c r="A19" s="13"/>
      <c r="B19" s="58"/>
      <c r="C19" s="66"/>
      <c r="D19" s="17" t="s">
        <v>13</v>
      </c>
      <c r="E19" s="27">
        <v>0</v>
      </c>
      <c r="F19" s="28"/>
      <c r="G19" s="29"/>
      <c r="H19" s="68"/>
    </row>
    <row r="20" spans="1:8" s="15" customFormat="1" ht="25.05" customHeight="1" thickBot="1">
      <c r="A20" s="13"/>
      <c r="B20" s="58"/>
      <c r="C20" s="67"/>
      <c r="D20" s="18" t="s">
        <v>14</v>
      </c>
      <c r="E20" s="30">
        <v>0</v>
      </c>
      <c r="F20" s="31"/>
      <c r="G20" s="32"/>
      <c r="H20" s="69"/>
    </row>
    <row r="21" spans="1:8" s="15" customFormat="1" ht="28.8">
      <c r="A21" s="13"/>
      <c r="B21" s="57" t="s">
        <v>15</v>
      </c>
      <c r="C21" s="59" t="s">
        <v>11</v>
      </c>
      <c r="D21" s="60"/>
      <c r="E21" s="3" t="s">
        <v>30</v>
      </c>
      <c r="F21" s="3" t="s">
        <v>31</v>
      </c>
      <c r="G21" s="19" t="s">
        <v>62</v>
      </c>
      <c r="H21" s="63" t="s">
        <v>33</v>
      </c>
    </row>
    <row r="22" spans="1:8" s="15" customFormat="1" ht="25.05" customHeight="1">
      <c r="A22" s="13"/>
      <c r="B22" s="58"/>
      <c r="C22" s="61"/>
      <c r="D22" s="62"/>
      <c r="E22" s="24">
        <v>105</v>
      </c>
      <c r="F22" s="25"/>
      <c r="G22" s="26"/>
      <c r="H22" s="64"/>
    </row>
    <row r="23" spans="1:8" s="15" customFormat="1" ht="28.8">
      <c r="A23" s="13"/>
      <c r="B23" s="58"/>
      <c r="C23" s="65" t="s">
        <v>12</v>
      </c>
      <c r="D23" s="16" t="s">
        <v>18</v>
      </c>
      <c r="E23" s="3" t="s">
        <v>55</v>
      </c>
      <c r="F23" s="3" t="s">
        <v>32</v>
      </c>
      <c r="G23" s="19" t="s">
        <v>35</v>
      </c>
      <c r="H23" s="68"/>
    </row>
    <row r="24" spans="1:8" s="15" customFormat="1" ht="25.05" customHeight="1">
      <c r="A24" s="13"/>
      <c r="B24" s="58"/>
      <c r="C24" s="66"/>
      <c r="D24" s="17" t="s">
        <v>13</v>
      </c>
      <c r="E24" s="27">
        <v>0</v>
      </c>
      <c r="F24" s="28"/>
      <c r="G24" s="29"/>
      <c r="H24" s="68"/>
    </row>
    <row r="25" spans="1:8" s="15" customFormat="1" ht="25.05" customHeight="1" thickBot="1">
      <c r="A25" s="13"/>
      <c r="B25" s="58"/>
      <c r="C25" s="66"/>
      <c r="D25" s="20" t="s">
        <v>14</v>
      </c>
      <c r="E25" s="33">
        <v>0</v>
      </c>
      <c r="F25" s="34"/>
      <c r="G25" s="35"/>
      <c r="H25" s="70"/>
    </row>
    <row r="26" spans="1:8" s="15" customFormat="1" ht="25.05" customHeight="1" thickTop="1" thickBot="1">
      <c r="A26" s="13"/>
      <c r="B26" s="72" t="s">
        <v>22</v>
      </c>
      <c r="C26" s="73"/>
      <c r="D26" s="73"/>
      <c r="E26" s="73"/>
      <c r="F26" s="73"/>
      <c r="G26" s="73"/>
      <c r="H26" s="36"/>
    </row>
    <row r="27" spans="1:8" s="15" customFormat="1" ht="12.6" customHeight="1">
      <c r="A27" s="13"/>
      <c r="B27" s="14"/>
      <c r="C27" s="10"/>
      <c r="D27" s="10"/>
      <c r="E27" s="10"/>
      <c r="F27" s="10"/>
      <c r="G27" s="10"/>
      <c r="H27" s="14"/>
    </row>
    <row r="28" spans="1:8" ht="30" customHeight="1" thickBot="1">
      <c r="A28" s="1"/>
      <c r="B28" s="14" t="s">
        <v>17</v>
      </c>
      <c r="C28" s="11"/>
      <c r="D28" s="11"/>
      <c r="E28" s="11"/>
      <c r="F28" s="11"/>
      <c r="G28" s="10"/>
      <c r="H28" s="12"/>
    </row>
    <row r="29" spans="1:8" s="15" customFormat="1" ht="28.8" customHeight="1">
      <c r="A29" s="13"/>
      <c r="B29" s="57" t="s">
        <v>10</v>
      </c>
      <c r="C29" s="59" t="s">
        <v>11</v>
      </c>
      <c r="D29" s="60"/>
      <c r="E29" s="3" t="s">
        <v>36</v>
      </c>
      <c r="F29" s="3" t="s">
        <v>37</v>
      </c>
      <c r="G29" s="19" t="s">
        <v>63</v>
      </c>
      <c r="H29" s="63" t="s">
        <v>40</v>
      </c>
    </row>
    <row r="30" spans="1:8" s="15" customFormat="1" ht="25.05" customHeight="1">
      <c r="A30" s="13"/>
      <c r="B30" s="58"/>
      <c r="C30" s="61"/>
      <c r="D30" s="62"/>
      <c r="E30" s="24">
        <v>980</v>
      </c>
      <c r="F30" s="25"/>
      <c r="G30" s="26"/>
      <c r="H30" s="64"/>
    </row>
    <row r="31" spans="1:8" s="15" customFormat="1" ht="28.8">
      <c r="A31" s="13"/>
      <c r="B31" s="58"/>
      <c r="C31" s="65" t="s">
        <v>12</v>
      </c>
      <c r="D31" s="16" t="s">
        <v>18</v>
      </c>
      <c r="E31" s="3" t="s">
        <v>56</v>
      </c>
      <c r="F31" s="3" t="s">
        <v>39</v>
      </c>
      <c r="G31" s="19" t="s">
        <v>64</v>
      </c>
      <c r="H31" s="68"/>
    </row>
    <row r="32" spans="1:8" s="15" customFormat="1" ht="25.05" customHeight="1">
      <c r="A32" s="13"/>
      <c r="B32" s="58"/>
      <c r="C32" s="66"/>
      <c r="D32" s="17" t="s">
        <v>13</v>
      </c>
      <c r="E32" s="27">
        <v>6624</v>
      </c>
      <c r="F32" s="28"/>
      <c r="G32" s="29"/>
      <c r="H32" s="68"/>
    </row>
    <row r="33" spans="1:8" s="15" customFormat="1" ht="25.05" customHeight="1" thickBot="1">
      <c r="A33" s="13"/>
      <c r="B33" s="58"/>
      <c r="C33" s="67"/>
      <c r="D33" s="18" t="s">
        <v>14</v>
      </c>
      <c r="E33" s="30">
        <v>0</v>
      </c>
      <c r="F33" s="31"/>
      <c r="G33" s="32"/>
      <c r="H33" s="69"/>
    </row>
    <row r="34" spans="1:8" s="15" customFormat="1" ht="28.8" customHeight="1">
      <c r="A34" s="13"/>
      <c r="B34" s="71" t="s">
        <v>21</v>
      </c>
      <c r="C34" s="59" t="s">
        <v>11</v>
      </c>
      <c r="D34" s="60"/>
      <c r="E34" s="3" t="s">
        <v>41</v>
      </c>
      <c r="F34" s="3" t="s">
        <v>42</v>
      </c>
      <c r="G34" s="19" t="s">
        <v>65</v>
      </c>
      <c r="H34" s="63" t="s">
        <v>44</v>
      </c>
    </row>
    <row r="35" spans="1:8" s="15" customFormat="1" ht="25.05" customHeight="1">
      <c r="A35" s="13"/>
      <c r="B35" s="58"/>
      <c r="C35" s="61"/>
      <c r="D35" s="62"/>
      <c r="E35" s="24">
        <v>980</v>
      </c>
      <c r="F35" s="25"/>
      <c r="G35" s="26"/>
      <c r="H35" s="64"/>
    </row>
    <row r="36" spans="1:8" s="15" customFormat="1" ht="28.8">
      <c r="A36" s="13"/>
      <c r="B36" s="58"/>
      <c r="C36" s="65" t="s">
        <v>12</v>
      </c>
      <c r="D36" s="16" t="s">
        <v>18</v>
      </c>
      <c r="E36" s="3" t="s">
        <v>57</v>
      </c>
      <c r="F36" s="3" t="s">
        <v>43</v>
      </c>
      <c r="G36" s="19" t="s">
        <v>66</v>
      </c>
      <c r="H36" s="68"/>
    </row>
    <row r="37" spans="1:8" s="15" customFormat="1" ht="25.05" customHeight="1">
      <c r="A37" s="13"/>
      <c r="B37" s="58"/>
      <c r="C37" s="66"/>
      <c r="D37" s="17" t="s">
        <v>13</v>
      </c>
      <c r="E37" s="27">
        <v>0</v>
      </c>
      <c r="F37" s="28"/>
      <c r="G37" s="29"/>
      <c r="H37" s="68"/>
    </row>
    <row r="38" spans="1:8" s="15" customFormat="1" ht="25.05" customHeight="1" thickBot="1">
      <c r="A38" s="13"/>
      <c r="B38" s="58"/>
      <c r="C38" s="67"/>
      <c r="D38" s="18" t="s">
        <v>14</v>
      </c>
      <c r="E38" s="30">
        <v>0</v>
      </c>
      <c r="F38" s="31"/>
      <c r="G38" s="32"/>
      <c r="H38" s="69"/>
    </row>
    <row r="39" spans="1:8" s="15" customFormat="1" ht="28.8" customHeight="1">
      <c r="A39" s="13"/>
      <c r="B39" s="57" t="s">
        <v>15</v>
      </c>
      <c r="C39" s="59" t="s">
        <v>11</v>
      </c>
      <c r="D39" s="60"/>
      <c r="E39" s="3" t="s">
        <v>45</v>
      </c>
      <c r="F39" s="3" t="s">
        <v>46</v>
      </c>
      <c r="G39" s="19" t="s">
        <v>67</v>
      </c>
      <c r="H39" s="63" t="s">
        <v>48</v>
      </c>
    </row>
    <row r="40" spans="1:8" s="15" customFormat="1" ht="25.05" customHeight="1">
      <c r="A40" s="13"/>
      <c r="B40" s="58"/>
      <c r="C40" s="61"/>
      <c r="D40" s="62"/>
      <c r="E40" s="24">
        <v>2250</v>
      </c>
      <c r="F40" s="25"/>
      <c r="G40" s="26"/>
      <c r="H40" s="64"/>
    </row>
    <row r="41" spans="1:8" s="15" customFormat="1" ht="28.8">
      <c r="A41" s="13"/>
      <c r="B41" s="58"/>
      <c r="C41" s="65" t="s">
        <v>12</v>
      </c>
      <c r="D41" s="16" t="s">
        <v>18</v>
      </c>
      <c r="E41" s="3" t="s">
        <v>58</v>
      </c>
      <c r="F41" s="3" t="s">
        <v>47</v>
      </c>
      <c r="G41" s="19" t="s">
        <v>68</v>
      </c>
      <c r="H41" s="68"/>
    </row>
    <row r="42" spans="1:8" s="15" customFormat="1" ht="25.05" customHeight="1">
      <c r="A42" s="13"/>
      <c r="B42" s="58"/>
      <c r="C42" s="66"/>
      <c r="D42" s="17" t="s">
        <v>13</v>
      </c>
      <c r="E42" s="27">
        <v>0</v>
      </c>
      <c r="F42" s="28"/>
      <c r="G42" s="29"/>
      <c r="H42" s="68"/>
    </row>
    <row r="43" spans="1:8" s="15" customFormat="1" ht="25.05" customHeight="1" thickBot="1">
      <c r="A43" s="13"/>
      <c r="B43" s="58"/>
      <c r="C43" s="66"/>
      <c r="D43" s="20" t="s">
        <v>14</v>
      </c>
      <c r="E43" s="33">
        <v>93888</v>
      </c>
      <c r="F43" s="34"/>
      <c r="G43" s="35"/>
      <c r="H43" s="70"/>
    </row>
    <row r="44" spans="1:8" s="15" customFormat="1" ht="25.05" customHeight="1" thickTop="1" thickBot="1">
      <c r="A44" s="13"/>
      <c r="B44" s="72" t="s">
        <v>38</v>
      </c>
      <c r="C44" s="73"/>
      <c r="D44" s="73"/>
      <c r="E44" s="73"/>
      <c r="F44" s="73"/>
      <c r="G44" s="73"/>
      <c r="H44" s="36"/>
    </row>
    <row r="45" spans="1:8" ht="12.6" customHeight="1" thickBot="1">
      <c r="A45" s="1"/>
      <c r="B45" s="14"/>
      <c r="C45" s="11"/>
      <c r="D45" s="11"/>
      <c r="E45" s="11"/>
      <c r="F45" s="11"/>
      <c r="G45" s="10"/>
      <c r="H45" s="12"/>
    </row>
    <row r="46" spans="1:8" ht="51.6" customHeight="1" thickBot="1">
      <c r="A46" s="1"/>
      <c r="B46" s="74" t="s">
        <v>49</v>
      </c>
      <c r="C46" s="74"/>
      <c r="D46" s="74"/>
      <c r="E46" s="74"/>
      <c r="F46" s="74"/>
      <c r="G46" s="75"/>
      <c r="H46" s="37"/>
    </row>
    <row r="47" spans="1:8" ht="10.8" customHeight="1">
      <c r="A47" s="1"/>
      <c r="B47" s="22"/>
      <c r="C47" s="22"/>
      <c r="D47" s="22"/>
      <c r="E47" s="22"/>
      <c r="F47" s="22"/>
      <c r="G47" s="22"/>
      <c r="H47" s="23"/>
    </row>
    <row r="48" spans="1:8" ht="14.4">
      <c r="A48" s="1"/>
      <c r="B48" s="21" t="s">
        <v>59</v>
      </c>
      <c r="C48" s="21"/>
      <c r="D48" s="21"/>
      <c r="E48" s="21"/>
      <c r="F48" s="21"/>
      <c r="G48" s="21"/>
      <c r="H48" s="1"/>
    </row>
    <row r="49" spans="1:8" ht="14.4">
      <c r="A49" s="1"/>
      <c r="B49" s="21" t="s">
        <v>52</v>
      </c>
      <c r="C49" s="21"/>
      <c r="D49" s="21"/>
      <c r="E49" s="21"/>
      <c r="F49" s="21"/>
      <c r="G49" s="21"/>
      <c r="H49" s="1"/>
    </row>
    <row r="50" spans="1:8" ht="14.4">
      <c r="B50" s="76" t="s">
        <v>51</v>
      </c>
      <c r="C50" s="76"/>
      <c r="D50" s="76"/>
      <c r="E50" s="76"/>
      <c r="F50" s="76"/>
      <c r="G50" s="76"/>
    </row>
    <row r="51" spans="1:8" ht="14.4">
      <c r="B51" s="76" t="s">
        <v>50</v>
      </c>
      <c r="C51" s="76"/>
      <c r="D51" s="76"/>
      <c r="E51" s="76"/>
      <c r="F51" s="76"/>
      <c r="G51" s="76"/>
    </row>
  </sheetData>
  <mergeCells count="44">
    <mergeCell ref="B44:G44"/>
    <mergeCell ref="B46:G46"/>
    <mergeCell ref="B50:G50"/>
    <mergeCell ref="B51:G51"/>
    <mergeCell ref="B34:B38"/>
    <mergeCell ref="C34:D35"/>
    <mergeCell ref="H34:H35"/>
    <mergeCell ref="C36:C38"/>
    <mergeCell ref="H36:H38"/>
    <mergeCell ref="B39:B43"/>
    <mergeCell ref="C39:D40"/>
    <mergeCell ref="H39:H40"/>
    <mergeCell ref="C41:C43"/>
    <mergeCell ref="H41:H43"/>
    <mergeCell ref="B26:G26"/>
    <mergeCell ref="B29:B33"/>
    <mergeCell ref="C29:D30"/>
    <mergeCell ref="H29:H30"/>
    <mergeCell ref="C31:C33"/>
    <mergeCell ref="H31:H33"/>
    <mergeCell ref="B16:B20"/>
    <mergeCell ref="C16:D17"/>
    <mergeCell ref="H16:H17"/>
    <mergeCell ref="C18:C20"/>
    <mergeCell ref="H18:H20"/>
    <mergeCell ref="B21:B25"/>
    <mergeCell ref="C21:D22"/>
    <mergeCell ref="H21:H22"/>
    <mergeCell ref="C23:C25"/>
    <mergeCell ref="H23:H25"/>
    <mergeCell ref="B8:C8"/>
    <mergeCell ref="D8:H8"/>
    <mergeCell ref="B11:B15"/>
    <mergeCell ref="C11:D12"/>
    <mergeCell ref="H11:H12"/>
    <mergeCell ref="C13:C15"/>
    <mergeCell ref="H13:H15"/>
    <mergeCell ref="B7:C7"/>
    <mergeCell ref="D7:H7"/>
    <mergeCell ref="B2:H2"/>
    <mergeCell ref="F3:H3"/>
    <mergeCell ref="F4:H4"/>
    <mergeCell ref="F5:H5"/>
    <mergeCell ref="F6:H6"/>
  </mergeCells>
  <phoneticPr fontId="2"/>
  <pageMargins left="0.59055118110236227" right="0.59055118110236227" top="0.39370078740157483" bottom="0.19685039370078741" header="0.51181102362204722" footer="0.51181102362204722"/>
  <pageSetup paperSize="9" scale="6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9E986-D3F3-4DDF-96A7-62DE5E08F8E3}">
  <sheetPr>
    <tabColor rgb="FFFFFF00"/>
    <pageSetUpPr fitToPage="1"/>
  </sheetPr>
  <dimension ref="A1:H51"/>
  <sheetViews>
    <sheetView view="pageBreakPreview" topLeftCell="A10" zoomScale="70" zoomScaleNormal="75" zoomScaleSheetLayoutView="70" workbookViewId="0">
      <selection activeCell="H18" sqref="H18:H20"/>
    </sheetView>
  </sheetViews>
  <sheetFormatPr defaultColWidth="9" defaultRowHeight="13.2"/>
  <cols>
    <col min="1" max="1" width="1.21875" style="2" customWidth="1"/>
    <col min="2" max="2" width="18" style="2" bestFit="1" customWidth="1"/>
    <col min="3" max="3" width="13.44140625" style="2" bestFit="1" customWidth="1"/>
    <col min="4" max="4" width="15.21875" style="2" customWidth="1"/>
    <col min="5" max="5" width="22" style="2" bestFit="1" customWidth="1"/>
    <col min="6" max="6" width="20.44140625" style="2" bestFit="1" customWidth="1"/>
    <col min="7" max="7" width="26.77734375" style="2" bestFit="1" customWidth="1"/>
    <col min="8" max="8" width="23.109375" style="2" bestFit="1" customWidth="1"/>
    <col min="9" max="16384" width="9" style="2"/>
  </cols>
  <sheetData>
    <row r="1" spans="1:8" ht="14.4">
      <c r="B1" s="4" t="s">
        <v>9</v>
      </c>
      <c r="G1" s="9"/>
      <c r="H1" s="9" t="s">
        <v>8</v>
      </c>
    </row>
    <row r="2" spans="1:8" ht="24.9" customHeight="1">
      <c r="A2" s="1"/>
      <c r="B2" s="51" t="s">
        <v>7</v>
      </c>
      <c r="C2" s="51"/>
      <c r="D2" s="51"/>
      <c r="E2" s="51"/>
      <c r="F2" s="51"/>
      <c r="G2" s="51"/>
      <c r="H2" s="51"/>
    </row>
    <row r="3" spans="1:8" ht="24.9" customHeight="1">
      <c r="A3" s="1"/>
      <c r="B3" s="5"/>
      <c r="C3" s="5"/>
      <c r="D3" s="6"/>
      <c r="E3" s="7" t="s">
        <v>0</v>
      </c>
      <c r="F3" s="52"/>
      <c r="G3" s="52"/>
      <c r="H3" s="52"/>
    </row>
    <row r="4" spans="1:8" ht="24.9" customHeight="1">
      <c r="A4" s="1"/>
      <c r="B4" s="5"/>
      <c r="C4" s="5"/>
      <c r="D4" s="6"/>
      <c r="E4" s="8" t="s">
        <v>1</v>
      </c>
      <c r="F4" s="52"/>
      <c r="G4" s="52"/>
      <c r="H4" s="52"/>
    </row>
    <row r="5" spans="1:8" ht="24.9" customHeight="1">
      <c r="A5" s="1"/>
      <c r="B5" s="5"/>
      <c r="C5" s="5"/>
      <c r="D5" s="6"/>
      <c r="E5" s="8" t="s">
        <v>2</v>
      </c>
      <c r="F5" s="52"/>
      <c r="G5" s="52"/>
      <c r="H5" s="52"/>
    </row>
    <row r="6" spans="1:8" ht="30" customHeight="1">
      <c r="A6" s="1"/>
      <c r="B6" s="5"/>
      <c r="C6" s="5"/>
      <c r="D6" s="5"/>
      <c r="E6" s="5"/>
      <c r="F6" s="53" t="s">
        <v>3</v>
      </c>
      <c r="G6" s="53"/>
      <c r="H6" s="53"/>
    </row>
    <row r="7" spans="1:8" ht="30" customHeight="1">
      <c r="A7" s="1"/>
      <c r="B7" s="48" t="s">
        <v>4</v>
      </c>
      <c r="C7" s="49"/>
      <c r="D7" s="50">
        <v>46066</v>
      </c>
      <c r="E7" s="50"/>
      <c r="F7" s="50"/>
      <c r="G7" s="50"/>
      <c r="H7" s="50"/>
    </row>
    <row r="8" spans="1:8" ht="30" customHeight="1">
      <c r="A8" s="1"/>
      <c r="B8" s="54" t="s">
        <v>5</v>
      </c>
      <c r="C8" s="55"/>
      <c r="D8" s="56" t="s">
        <v>6</v>
      </c>
      <c r="E8" s="56"/>
      <c r="F8" s="56"/>
      <c r="G8" s="56"/>
      <c r="H8" s="56"/>
    </row>
    <row r="9" spans="1:8" ht="13.2" customHeight="1">
      <c r="A9" s="1"/>
      <c r="B9" s="1"/>
      <c r="C9" s="1"/>
      <c r="D9" s="1"/>
      <c r="E9" s="1"/>
      <c r="F9" s="1"/>
      <c r="G9" s="1"/>
      <c r="H9" s="1"/>
    </row>
    <row r="10" spans="1:8" ht="30" customHeight="1" thickBot="1">
      <c r="A10" s="1"/>
      <c r="B10" s="14" t="s">
        <v>16</v>
      </c>
      <c r="C10" s="11"/>
      <c r="D10" s="11"/>
      <c r="E10" s="11"/>
      <c r="F10" s="11"/>
      <c r="G10" s="10"/>
      <c r="H10" s="12"/>
    </row>
    <row r="11" spans="1:8" s="15" customFormat="1" ht="28.8">
      <c r="A11" s="13"/>
      <c r="B11" s="57" t="s">
        <v>10</v>
      </c>
      <c r="C11" s="59" t="s">
        <v>11</v>
      </c>
      <c r="D11" s="60"/>
      <c r="E11" s="3" t="s">
        <v>19</v>
      </c>
      <c r="F11" s="3" t="s">
        <v>20</v>
      </c>
      <c r="G11" s="38" t="s">
        <v>60</v>
      </c>
      <c r="H11" s="63" t="s">
        <v>25</v>
      </c>
    </row>
    <row r="12" spans="1:8" s="15" customFormat="1" ht="25.05" customHeight="1">
      <c r="A12" s="13"/>
      <c r="B12" s="58"/>
      <c r="C12" s="61"/>
      <c r="D12" s="62"/>
      <c r="E12" s="24">
        <v>12956</v>
      </c>
      <c r="F12" s="25"/>
      <c r="G12" s="44">
        <f>E12*F12*(185-100)/100*12</f>
        <v>0</v>
      </c>
      <c r="H12" s="64"/>
    </row>
    <row r="13" spans="1:8" s="15" customFormat="1" ht="28.8">
      <c r="A13" s="13"/>
      <c r="B13" s="58"/>
      <c r="C13" s="65" t="s">
        <v>12</v>
      </c>
      <c r="D13" s="16" t="s">
        <v>18</v>
      </c>
      <c r="E13" s="3" t="s">
        <v>54</v>
      </c>
      <c r="F13" s="3" t="s">
        <v>23</v>
      </c>
      <c r="G13" s="43" t="s">
        <v>24</v>
      </c>
      <c r="H13" s="77">
        <f>ROUNDDOWN(G12+G14+G15,0)</f>
        <v>0</v>
      </c>
    </row>
    <row r="14" spans="1:8" s="15" customFormat="1" ht="25.05" customHeight="1">
      <c r="A14" s="13"/>
      <c r="B14" s="58"/>
      <c r="C14" s="66"/>
      <c r="D14" s="17" t="s">
        <v>13</v>
      </c>
      <c r="E14" s="27">
        <v>6359995</v>
      </c>
      <c r="F14" s="28"/>
      <c r="G14" s="45">
        <f>E14*F14</f>
        <v>0</v>
      </c>
      <c r="H14" s="77"/>
    </row>
    <row r="15" spans="1:8" s="15" customFormat="1" ht="25.05" customHeight="1" thickBot="1">
      <c r="A15" s="13"/>
      <c r="B15" s="58"/>
      <c r="C15" s="67"/>
      <c r="D15" s="18" t="s">
        <v>14</v>
      </c>
      <c r="E15" s="30">
        <v>14263083</v>
      </c>
      <c r="F15" s="31"/>
      <c r="G15" s="46">
        <f>E15*F15</f>
        <v>0</v>
      </c>
      <c r="H15" s="78"/>
    </row>
    <row r="16" spans="1:8" s="15" customFormat="1" ht="28.8">
      <c r="A16" s="13"/>
      <c r="B16" s="71" t="s">
        <v>21</v>
      </c>
      <c r="C16" s="59" t="s">
        <v>11</v>
      </c>
      <c r="D16" s="60"/>
      <c r="E16" s="3" t="s">
        <v>26</v>
      </c>
      <c r="F16" s="3" t="s">
        <v>27</v>
      </c>
      <c r="G16" s="43" t="s">
        <v>61</v>
      </c>
      <c r="H16" s="79" t="s">
        <v>29</v>
      </c>
    </row>
    <row r="17" spans="1:8" s="15" customFormat="1" ht="25.05" customHeight="1">
      <c r="A17" s="13"/>
      <c r="B17" s="58"/>
      <c r="C17" s="61"/>
      <c r="D17" s="62"/>
      <c r="E17" s="24">
        <v>1224</v>
      </c>
      <c r="F17" s="25"/>
      <c r="G17" s="44">
        <f>E17*F17*12</f>
        <v>0</v>
      </c>
      <c r="H17" s="80"/>
    </row>
    <row r="18" spans="1:8" s="15" customFormat="1" ht="28.8">
      <c r="A18" s="13"/>
      <c r="B18" s="58"/>
      <c r="C18" s="65" t="s">
        <v>12</v>
      </c>
      <c r="D18" s="16" t="s">
        <v>18</v>
      </c>
      <c r="E18" s="3" t="s">
        <v>53</v>
      </c>
      <c r="F18" s="3" t="s">
        <v>28</v>
      </c>
      <c r="G18" s="43" t="s">
        <v>34</v>
      </c>
      <c r="H18" s="77">
        <f>ROUNDDOWN(G17+G19+G20,0)</f>
        <v>0</v>
      </c>
    </row>
    <row r="19" spans="1:8" s="15" customFormat="1" ht="25.05" customHeight="1">
      <c r="A19" s="13"/>
      <c r="B19" s="58"/>
      <c r="C19" s="66"/>
      <c r="D19" s="17" t="s">
        <v>13</v>
      </c>
      <c r="E19" s="27">
        <v>0</v>
      </c>
      <c r="F19" s="28"/>
      <c r="G19" s="45">
        <f>E19*F19</f>
        <v>0</v>
      </c>
      <c r="H19" s="77"/>
    </row>
    <row r="20" spans="1:8" s="15" customFormat="1" ht="25.05" customHeight="1" thickBot="1">
      <c r="A20" s="13"/>
      <c r="B20" s="58"/>
      <c r="C20" s="67"/>
      <c r="D20" s="18" t="s">
        <v>14</v>
      </c>
      <c r="E20" s="30">
        <v>0</v>
      </c>
      <c r="F20" s="31"/>
      <c r="G20" s="46">
        <f>E20*F20</f>
        <v>0</v>
      </c>
      <c r="H20" s="78"/>
    </row>
    <row r="21" spans="1:8" s="15" customFormat="1" ht="28.8">
      <c r="A21" s="13"/>
      <c r="B21" s="57" t="s">
        <v>15</v>
      </c>
      <c r="C21" s="59" t="s">
        <v>11</v>
      </c>
      <c r="D21" s="60"/>
      <c r="E21" s="3" t="s">
        <v>30</v>
      </c>
      <c r="F21" s="3" t="s">
        <v>31</v>
      </c>
      <c r="G21" s="43" t="s">
        <v>62</v>
      </c>
      <c r="H21" s="79" t="s">
        <v>33</v>
      </c>
    </row>
    <row r="22" spans="1:8" s="15" customFormat="1" ht="25.05" customHeight="1">
      <c r="A22" s="13"/>
      <c r="B22" s="58"/>
      <c r="C22" s="61"/>
      <c r="D22" s="62"/>
      <c r="E22" s="24">
        <v>105</v>
      </c>
      <c r="F22" s="25"/>
      <c r="G22" s="44">
        <f>D22*E22*(185-F22)/100*12</f>
        <v>0</v>
      </c>
      <c r="H22" s="80"/>
    </row>
    <row r="23" spans="1:8" s="15" customFormat="1" ht="28.8">
      <c r="A23" s="13"/>
      <c r="B23" s="58"/>
      <c r="C23" s="65" t="s">
        <v>12</v>
      </c>
      <c r="D23" s="16" t="s">
        <v>18</v>
      </c>
      <c r="E23" s="3" t="s">
        <v>55</v>
      </c>
      <c r="F23" s="3" t="s">
        <v>32</v>
      </c>
      <c r="G23" s="43" t="s">
        <v>35</v>
      </c>
      <c r="H23" s="77">
        <f>ROUNDDOWN(G22+G24+G25,0)</f>
        <v>0</v>
      </c>
    </row>
    <row r="24" spans="1:8" s="15" customFormat="1" ht="25.05" customHeight="1">
      <c r="A24" s="13"/>
      <c r="B24" s="58"/>
      <c r="C24" s="66"/>
      <c r="D24" s="17" t="s">
        <v>13</v>
      </c>
      <c r="E24" s="27">
        <v>0</v>
      </c>
      <c r="F24" s="28"/>
      <c r="G24" s="45">
        <f>E24*F24</f>
        <v>0</v>
      </c>
      <c r="H24" s="77"/>
    </row>
    <row r="25" spans="1:8" s="15" customFormat="1" ht="25.05" customHeight="1" thickBot="1">
      <c r="A25" s="13"/>
      <c r="B25" s="58"/>
      <c r="C25" s="66"/>
      <c r="D25" s="20" t="s">
        <v>14</v>
      </c>
      <c r="E25" s="33">
        <v>0</v>
      </c>
      <c r="F25" s="34"/>
      <c r="G25" s="47">
        <f>E25*F25</f>
        <v>0</v>
      </c>
      <c r="H25" s="81"/>
    </row>
    <row r="26" spans="1:8" s="15" customFormat="1" ht="25.05" customHeight="1" thickTop="1" thickBot="1">
      <c r="A26" s="13"/>
      <c r="B26" s="72" t="s">
        <v>22</v>
      </c>
      <c r="C26" s="73"/>
      <c r="D26" s="73"/>
      <c r="E26" s="73"/>
      <c r="F26" s="73"/>
      <c r="G26" s="73"/>
      <c r="H26" s="39">
        <f>H13+H18+H23</f>
        <v>0</v>
      </c>
    </row>
    <row r="27" spans="1:8" s="15" customFormat="1" ht="12.6" customHeight="1">
      <c r="A27" s="13"/>
      <c r="B27" s="14"/>
      <c r="C27" s="10"/>
      <c r="D27" s="10"/>
      <c r="E27" s="10"/>
      <c r="F27" s="10"/>
      <c r="G27" s="10"/>
      <c r="H27" s="40"/>
    </row>
    <row r="28" spans="1:8" ht="30" customHeight="1" thickBot="1">
      <c r="A28" s="1"/>
      <c r="B28" s="14" t="s">
        <v>17</v>
      </c>
      <c r="C28" s="11"/>
      <c r="D28" s="11"/>
      <c r="E28" s="11"/>
      <c r="F28" s="11"/>
      <c r="G28" s="10"/>
      <c r="H28" s="41"/>
    </row>
    <row r="29" spans="1:8" s="15" customFormat="1" ht="28.8" customHeight="1">
      <c r="A29" s="13"/>
      <c r="B29" s="57" t="s">
        <v>10</v>
      </c>
      <c r="C29" s="59" t="s">
        <v>11</v>
      </c>
      <c r="D29" s="60"/>
      <c r="E29" s="3" t="s">
        <v>36</v>
      </c>
      <c r="F29" s="3" t="s">
        <v>37</v>
      </c>
      <c r="G29" s="43" t="s">
        <v>63</v>
      </c>
      <c r="H29" s="79" t="s">
        <v>40</v>
      </c>
    </row>
    <row r="30" spans="1:8" s="15" customFormat="1" ht="25.05" customHeight="1">
      <c r="A30" s="13"/>
      <c r="B30" s="58"/>
      <c r="C30" s="61"/>
      <c r="D30" s="62"/>
      <c r="E30" s="24">
        <v>980</v>
      </c>
      <c r="F30" s="25"/>
      <c r="G30" s="44">
        <f>E30*F30*(185-100)/100*12</f>
        <v>0</v>
      </c>
      <c r="H30" s="80"/>
    </row>
    <row r="31" spans="1:8" s="15" customFormat="1" ht="28.8">
      <c r="A31" s="13"/>
      <c r="B31" s="58"/>
      <c r="C31" s="65" t="s">
        <v>12</v>
      </c>
      <c r="D31" s="16" t="s">
        <v>18</v>
      </c>
      <c r="E31" s="3" t="s">
        <v>56</v>
      </c>
      <c r="F31" s="3" t="s">
        <v>39</v>
      </c>
      <c r="G31" s="19" t="s">
        <v>64</v>
      </c>
      <c r="H31" s="77">
        <f>ROUNDDOWN(G30+G32+G33,0)</f>
        <v>0</v>
      </c>
    </row>
    <row r="32" spans="1:8" s="15" customFormat="1" ht="25.05" customHeight="1">
      <c r="A32" s="13"/>
      <c r="B32" s="58"/>
      <c r="C32" s="66"/>
      <c r="D32" s="17" t="s">
        <v>13</v>
      </c>
      <c r="E32" s="27">
        <v>6624</v>
      </c>
      <c r="F32" s="28"/>
      <c r="G32" s="45">
        <f>E32*F32</f>
        <v>0</v>
      </c>
      <c r="H32" s="77"/>
    </row>
    <row r="33" spans="1:8" s="15" customFormat="1" ht="25.05" customHeight="1" thickBot="1">
      <c r="A33" s="13"/>
      <c r="B33" s="58"/>
      <c r="C33" s="67"/>
      <c r="D33" s="18" t="s">
        <v>14</v>
      </c>
      <c r="E33" s="30">
        <v>0</v>
      </c>
      <c r="F33" s="31"/>
      <c r="G33" s="46">
        <f>E33*F33</f>
        <v>0</v>
      </c>
      <c r="H33" s="78"/>
    </row>
    <row r="34" spans="1:8" s="15" customFormat="1" ht="28.8" customHeight="1">
      <c r="A34" s="13"/>
      <c r="B34" s="71" t="s">
        <v>21</v>
      </c>
      <c r="C34" s="59" t="s">
        <v>11</v>
      </c>
      <c r="D34" s="60"/>
      <c r="E34" s="3" t="s">
        <v>41</v>
      </c>
      <c r="F34" s="3" t="s">
        <v>42</v>
      </c>
      <c r="G34" s="19" t="s">
        <v>65</v>
      </c>
      <c r="H34" s="79" t="s">
        <v>44</v>
      </c>
    </row>
    <row r="35" spans="1:8" s="15" customFormat="1" ht="25.05" customHeight="1">
      <c r="A35" s="13"/>
      <c r="B35" s="58"/>
      <c r="C35" s="61"/>
      <c r="D35" s="62"/>
      <c r="E35" s="24">
        <v>980</v>
      </c>
      <c r="F35" s="25"/>
      <c r="G35" s="44">
        <f>E35*F35*(185-100)/100*12</f>
        <v>0</v>
      </c>
      <c r="H35" s="80"/>
    </row>
    <row r="36" spans="1:8" s="15" customFormat="1" ht="28.8">
      <c r="A36" s="13"/>
      <c r="B36" s="58"/>
      <c r="C36" s="65" t="s">
        <v>12</v>
      </c>
      <c r="D36" s="16" t="s">
        <v>18</v>
      </c>
      <c r="E36" s="3" t="s">
        <v>57</v>
      </c>
      <c r="F36" s="3" t="s">
        <v>43</v>
      </c>
      <c r="G36" s="19" t="s">
        <v>66</v>
      </c>
      <c r="H36" s="77">
        <f>ROUNDDOWN(G35+G37+G38,0)</f>
        <v>0</v>
      </c>
    </row>
    <row r="37" spans="1:8" s="15" customFormat="1" ht="25.05" customHeight="1">
      <c r="A37" s="13"/>
      <c r="B37" s="58"/>
      <c r="C37" s="66"/>
      <c r="D37" s="17" t="s">
        <v>13</v>
      </c>
      <c r="E37" s="27">
        <v>0</v>
      </c>
      <c r="F37" s="28"/>
      <c r="G37" s="45">
        <f>E37*F37</f>
        <v>0</v>
      </c>
      <c r="H37" s="77"/>
    </row>
    <row r="38" spans="1:8" s="15" customFormat="1" ht="25.05" customHeight="1" thickBot="1">
      <c r="A38" s="13"/>
      <c r="B38" s="58"/>
      <c r="C38" s="67"/>
      <c r="D38" s="18" t="s">
        <v>14</v>
      </c>
      <c r="E38" s="30">
        <v>0</v>
      </c>
      <c r="F38" s="31"/>
      <c r="G38" s="46">
        <f>E38*F38</f>
        <v>0</v>
      </c>
      <c r="H38" s="78"/>
    </row>
    <row r="39" spans="1:8" s="15" customFormat="1" ht="28.8" customHeight="1">
      <c r="A39" s="13"/>
      <c r="B39" s="57" t="s">
        <v>15</v>
      </c>
      <c r="C39" s="59" t="s">
        <v>11</v>
      </c>
      <c r="D39" s="60"/>
      <c r="E39" s="3" t="s">
        <v>45</v>
      </c>
      <c r="F39" s="3" t="s">
        <v>46</v>
      </c>
      <c r="G39" s="19" t="s">
        <v>67</v>
      </c>
      <c r="H39" s="79" t="s">
        <v>48</v>
      </c>
    </row>
    <row r="40" spans="1:8" s="15" customFormat="1" ht="25.05" customHeight="1">
      <c r="A40" s="13"/>
      <c r="B40" s="58"/>
      <c r="C40" s="61"/>
      <c r="D40" s="62"/>
      <c r="E40" s="24">
        <v>2250</v>
      </c>
      <c r="F40" s="25"/>
      <c r="G40" s="44">
        <f>E40*F40*(185-100)/100*12</f>
        <v>0</v>
      </c>
      <c r="H40" s="80"/>
    </row>
    <row r="41" spans="1:8" s="15" customFormat="1" ht="28.8">
      <c r="A41" s="13"/>
      <c r="B41" s="58"/>
      <c r="C41" s="65" t="s">
        <v>12</v>
      </c>
      <c r="D41" s="16" t="s">
        <v>18</v>
      </c>
      <c r="E41" s="3" t="s">
        <v>58</v>
      </c>
      <c r="F41" s="3" t="s">
        <v>47</v>
      </c>
      <c r="G41" s="19" t="s">
        <v>68</v>
      </c>
      <c r="H41" s="77">
        <f>ROUNDDOWN(G40+G42+G43,0)</f>
        <v>0</v>
      </c>
    </row>
    <row r="42" spans="1:8" s="15" customFormat="1" ht="25.05" customHeight="1">
      <c r="A42" s="13"/>
      <c r="B42" s="58"/>
      <c r="C42" s="66"/>
      <c r="D42" s="17" t="s">
        <v>13</v>
      </c>
      <c r="E42" s="27">
        <v>0</v>
      </c>
      <c r="F42" s="28"/>
      <c r="G42" s="45">
        <f>E42*F42</f>
        <v>0</v>
      </c>
      <c r="H42" s="77"/>
    </row>
    <row r="43" spans="1:8" s="15" customFormat="1" ht="25.05" customHeight="1" thickBot="1">
      <c r="A43" s="13"/>
      <c r="B43" s="58"/>
      <c r="C43" s="66"/>
      <c r="D43" s="20" t="s">
        <v>14</v>
      </c>
      <c r="E43" s="33">
        <v>93888</v>
      </c>
      <c r="F43" s="34"/>
      <c r="G43" s="47">
        <f>E43*F43</f>
        <v>0</v>
      </c>
      <c r="H43" s="81"/>
    </row>
    <row r="44" spans="1:8" s="15" customFormat="1" ht="25.05" customHeight="1" thickTop="1" thickBot="1">
      <c r="A44" s="13"/>
      <c r="B44" s="72" t="s">
        <v>38</v>
      </c>
      <c r="C44" s="73"/>
      <c r="D44" s="73"/>
      <c r="E44" s="73"/>
      <c r="F44" s="73"/>
      <c r="G44" s="73"/>
      <c r="H44" s="39">
        <f>H31+H36+H41</f>
        <v>0</v>
      </c>
    </row>
    <row r="45" spans="1:8" ht="12.6" customHeight="1" thickBot="1">
      <c r="A45" s="1"/>
      <c r="B45" s="14"/>
      <c r="C45" s="11"/>
      <c r="D45" s="11"/>
      <c r="E45" s="11"/>
      <c r="F45" s="11"/>
      <c r="G45" s="10"/>
      <c r="H45" s="41"/>
    </row>
    <row r="46" spans="1:8" ht="51.6" customHeight="1" thickBot="1">
      <c r="A46" s="1"/>
      <c r="B46" s="74" t="s">
        <v>49</v>
      </c>
      <c r="C46" s="74"/>
      <c r="D46" s="74"/>
      <c r="E46" s="74"/>
      <c r="F46" s="74"/>
      <c r="G46" s="75"/>
      <c r="H46" s="42">
        <f>H26+H44</f>
        <v>0</v>
      </c>
    </row>
    <row r="47" spans="1:8" ht="10.8" customHeight="1">
      <c r="A47" s="1"/>
      <c r="B47" s="22"/>
      <c r="C47" s="22"/>
      <c r="D47" s="22"/>
      <c r="E47" s="22"/>
      <c r="F47" s="22"/>
      <c r="G47" s="22"/>
      <c r="H47" s="23"/>
    </row>
    <row r="48" spans="1:8" ht="14.4">
      <c r="A48" s="1"/>
      <c r="B48" s="21" t="s">
        <v>59</v>
      </c>
      <c r="C48" s="21"/>
      <c r="D48" s="21"/>
      <c r="E48" s="21"/>
      <c r="F48" s="21"/>
      <c r="G48" s="21"/>
      <c r="H48" s="1"/>
    </row>
    <row r="49" spans="1:8" ht="14.4">
      <c r="A49" s="1"/>
      <c r="B49" s="21" t="s">
        <v>52</v>
      </c>
      <c r="C49" s="21"/>
      <c r="D49" s="21"/>
      <c r="E49" s="21"/>
      <c r="F49" s="21"/>
      <c r="G49" s="21"/>
      <c r="H49" s="1"/>
    </row>
    <row r="50" spans="1:8" ht="14.4">
      <c r="B50" s="76" t="s">
        <v>51</v>
      </c>
      <c r="C50" s="76"/>
      <c r="D50" s="76"/>
      <c r="E50" s="76"/>
      <c r="F50" s="76"/>
      <c r="G50" s="76"/>
    </row>
    <row r="51" spans="1:8" ht="14.4">
      <c r="B51" s="76" t="s">
        <v>50</v>
      </c>
      <c r="C51" s="76"/>
      <c r="D51" s="76"/>
      <c r="E51" s="76"/>
      <c r="F51" s="76"/>
      <c r="G51" s="76"/>
    </row>
  </sheetData>
  <mergeCells count="44">
    <mergeCell ref="C29:D30"/>
    <mergeCell ref="C34:D35"/>
    <mergeCell ref="C39:D40"/>
    <mergeCell ref="B46:G46"/>
    <mergeCell ref="D7:H7"/>
    <mergeCell ref="B39:B43"/>
    <mergeCell ref="H39:H40"/>
    <mergeCell ref="C41:C43"/>
    <mergeCell ref="H41:H43"/>
    <mergeCell ref="B44:G44"/>
    <mergeCell ref="B29:B33"/>
    <mergeCell ref="H29:H30"/>
    <mergeCell ref="C31:C33"/>
    <mergeCell ref="H31:H33"/>
    <mergeCell ref="B34:B38"/>
    <mergeCell ref="H34:H35"/>
    <mergeCell ref="B2:H2"/>
    <mergeCell ref="C11:D12"/>
    <mergeCell ref="C16:D17"/>
    <mergeCell ref="C21:D22"/>
    <mergeCell ref="F3:H3"/>
    <mergeCell ref="F4:H4"/>
    <mergeCell ref="F5:H5"/>
    <mergeCell ref="B21:B25"/>
    <mergeCell ref="C23:C25"/>
    <mergeCell ref="C13:C15"/>
    <mergeCell ref="B11:B15"/>
    <mergeCell ref="F6:H6"/>
    <mergeCell ref="B51:G51"/>
    <mergeCell ref="B50:G50"/>
    <mergeCell ref="B8:C8"/>
    <mergeCell ref="D8:H8"/>
    <mergeCell ref="B7:C7"/>
    <mergeCell ref="C36:C38"/>
    <mergeCell ref="H36:H38"/>
    <mergeCell ref="H13:H15"/>
    <mergeCell ref="H11:H12"/>
    <mergeCell ref="H16:H17"/>
    <mergeCell ref="H18:H20"/>
    <mergeCell ref="H21:H22"/>
    <mergeCell ref="H23:H25"/>
    <mergeCell ref="B26:G26"/>
    <mergeCell ref="B16:B20"/>
    <mergeCell ref="C18:C20"/>
  </mergeCells>
  <phoneticPr fontId="2"/>
  <pageMargins left="0.59055118110236227" right="0.59055118110236227" top="0.39370078740157483" bottom="0.19685039370078741" header="0.51181102362204722" footer="0.51181102362204722"/>
  <pageSetup paperSize="9" scale="6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入札額内訳書(供給)  </vt:lpstr>
      <vt:lpstr>【計算用】入札額内訳書(供給) </vt:lpstr>
      <vt:lpstr>'【計算用】入札額内訳書(供給) '!Print_Area</vt:lpstr>
      <vt:lpstr>'入札額内訳書(供給)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野村　祥平</dc:creator>
  <cp:lastModifiedBy>青島　利昌</cp:lastModifiedBy>
  <cp:lastPrinted>2025-12-16T23:50:29Z</cp:lastPrinted>
  <dcterms:created xsi:type="dcterms:W3CDTF">2020-12-10T03:00:13Z</dcterms:created>
  <dcterms:modified xsi:type="dcterms:W3CDTF">2026-01-05T00:54:13Z</dcterms:modified>
</cp:coreProperties>
</file>