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330200ゼロカーボン推進課\01_推進担当\17_職員率先実行計画\02_温室効果ガス排出量削減方針 R6~\03_取組内容\03_再エネ\令和8年度\低圧施設【入札・ゼロC課で一括契約】\"/>
    </mc:Choice>
  </mc:AlternateContent>
  <xr:revisionPtr revIDLastSave="0" documentId="13_ncr:1_{B2879642-2C1E-44E9-8A89-40F54A2CF285}" xr6:coauthVersionLast="47" xr6:coauthVersionMax="47" xr10:uidLastSave="{00000000-0000-0000-0000-000000000000}"/>
  <bookViews>
    <workbookView xWindow="7092" yWindow="0" windowWidth="20892" windowHeight="12072" xr2:uid="{00000000-000D-0000-FFFF-FFFF00000000}"/>
  </bookViews>
  <sheets>
    <sheet name="入札額内訳書1" sheetId="2" r:id="rId1"/>
    <sheet name="入札額内訳書2" sheetId="3" r:id="rId2"/>
    <sheet name="入札額内訳書3" sheetId="5" r:id="rId3"/>
  </sheets>
  <externalReferences>
    <externalReference r:id="rId4"/>
  </externalReferences>
  <definedNames>
    <definedName name="_Fill" localSheetId="0" hidden="1">#REF!</definedName>
    <definedName name="_Fill" localSheetId="1" hidden="1">#REF!</definedName>
    <definedName name="_Fill" localSheetId="2" hidden="1">#REF!</definedName>
    <definedName name="_Fill" hidden="1">#REF!</definedName>
    <definedName name="aaaa" localSheetId="0">入札額内訳書1!aaaa</definedName>
    <definedName name="aaaa" localSheetId="1">入札額内訳書2!aaaa</definedName>
    <definedName name="aaaa" localSheetId="2">入札額内訳書3!aaaa</definedName>
    <definedName name="aaaa">[0]!aaaa</definedName>
    <definedName name="Module1.SAIZU" localSheetId="0">[1]!Module1.SAIZU</definedName>
    <definedName name="Module1.SAIZU" localSheetId="1">[1]!Module1.SAIZU</definedName>
    <definedName name="Module1.SAIZU" localSheetId="2">[1]!Module1.SAIZU</definedName>
    <definedName name="Module1.SAIZU">[1]!Module1.SAIZU</definedName>
    <definedName name="_xlnm.Print_Area" localSheetId="0">入札額内訳書1!$A$1:$AI$66</definedName>
    <definedName name="_xlnm.Print_Area" localSheetId="1">入札額内訳書2!$A$1:$BD$37</definedName>
    <definedName name="_xlnm.Print_Area" localSheetId="2">入札額内訳書3!$A$1:$AJ$23</definedName>
    <definedName name="SAIZU" localSheetId="0">入札額内訳書1!SAIZU</definedName>
    <definedName name="SAIZU" localSheetId="1">入札額内訳書2!SAIZU</definedName>
    <definedName name="SAIZU" localSheetId="2">入札額内訳書3!SAIZU</definedName>
    <definedName name="SAIZU">[0]!SAIZU</definedName>
    <definedName name="あ" localSheetId="0" hidden="1">#REF!</definedName>
    <definedName name="あ" localSheetId="1" hidden="1">#REF!</definedName>
    <definedName name="あ" localSheetId="2" hidden="1">#REF!</definedName>
    <definedName name="あ" hidden="1">#REF!</definedName>
    <definedName name="あああああ" localSheetId="0">入札額内訳書1!あああああ</definedName>
    <definedName name="あああああ" localSheetId="1">入札額内訳書2!あああああ</definedName>
    <definedName name="あああああ" localSheetId="2">入札額内訳書3!あああああ</definedName>
    <definedName name="あああああ">[0]!あああああ</definedName>
    <definedName name="負担" localSheetId="0" hidden="1">#REF!</definedName>
    <definedName name="負担" localSheetId="1" hidden="1">#REF!</definedName>
    <definedName name="負担" localSheetId="2" hidden="1">#REF!</definedName>
    <definedName name="負担" hidden="1">#REF!</definedName>
    <definedName name="負担金ギャラ" localSheetId="0" hidden="1">#REF!</definedName>
    <definedName name="負担金ギャラ" localSheetId="1" hidden="1">#REF!</definedName>
    <definedName name="負担金ギャラ" localSheetId="2" hidden="1">#REF!</definedName>
    <definedName name="負担金ギャラ"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4" i="5" l="1"/>
  <c r="P17" i="5"/>
  <c r="P12" i="5"/>
  <c r="P5" i="5"/>
  <c r="AD5" i="5" s="1"/>
  <c r="P6" i="5"/>
  <c r="AD6" i="5" s="1"/>
  <c r="P11" i="5"/>
  <c r="P4" i="5"/>
  <c r="AX30" i="3"/>
  <c r="AU30" i="3"/>
  <c r="AR30" i="3"/>
  <c r="AO30" i="3"/>
  <c r="AL30" i="3"/>
  <c r="AI30" i="3"/>
  <c r="AF30" i="3"/>
  <c r="AC30" i="3"/>
  <c r="Z30" i="3"/>
  <c r="W30" i="3"/>
  <c r="T30" i="3"/>
  <c r="Q30" i="3"/>
  <c r="AX26" i="3"/>
  <c r="AU26" i="3"/>
  <c r="AR26" i="3"/>
  <c r="AO26" i="3"/>
  <c r="AL26" i="3"/>
  <c r="AI26" i="3"/>
  <c r="AF26" i="3"/>
  <c r="AC26" i="3"/>
  <c r="Z26" i="3"/>
  <c r="W26" i="3"/>
  <c r="T26" i="3"/>
  <c r="Q26" i="3"/>
  <c r="AC22" i="3"/>
  <c r="AF22" i="3"/>
  <c r="Z22" i="3"/>
  <c r="T22" i="3"/>
  <c r="W22" i="3"/>
  <c r="AI22" i="3"/>
  <c r="AL22" i="3"/>
  <c r="AO22" i="3"/>
  <c r="AR22" i="3"/>
  <c r="AU22" i="3"/>
  <c r="AX22" i="3"/>
  <c r="Q22" i="3"/>
  <c r="BA21" i="3" s="1"/>
  <c r="W12" i="5" s="1"/>
  <c r="AX32" i="3"/>
  <c r="AU32" i="3"/>
  <c r="AR32" i="3"/>
  <c r="AO32" i="3"/>
  <c r="AL32" i="3"/>
  <c r="AI32" i="3"/>
  <c r="AF32" i="3"/>
  <c r="AC32" i="3"/>
  <c r="Z32" i="3"/>
  <c r="W32" i="3"/>
  <c r="T32" i="3"/>
  <c r="Q32" i="3"/>
  <c r="BA31" i="3" s="1"/>
  <c r="W17" i="5" s="1"/>
  <c r="T24" i="3"/>
  <c r="W24" i="3"/>
  <c r="Z24" i="3"/>
  <c r="AC24" i="3"/>
  <c r="AF24" i="3"/>
  <c r="AI24" i="3"/>
  <c r="AL24" i="3"/>
  <c r="AO24" i="3"/>
  <c r="AR24" i="3"/>
  <c r="AU24" i="3"/>
  <c r="AX24" i="3"/>
  <c r="Q24" i="3"/>
  <c r="BA23" i="3" s="1"/>
  <c r="W13" i="5" s="1"/>
  <c r="AX28" i="3"/>
  <c r="AU28" i="3"/>
  <c r="AR28" i="3"/>
  <c r="AO28" i="3"/>
  <c r="AL28" i="3"/>
  <c r="AI28" i="3"/>
  <c r="AF28" i="3"/>
  <c r="AC28" i="3"/>
  <c r="Z28" i="3"/>
  <c r="W28" i="3"/>
  <c r="T28" i="3"/>
  <c r="Q28" i="3"/>
  <c r="BA27" i="3" s="1"/>
  <c r="W15" i="5" s="1"/>
  <c r="AX34" i="3"/>
  <c r="AU34" i="3"/>
  <c r="AR34" i="3"/>
  <c r="AO34" i="3"/>
  <c r="AL34" i="3"/>
  <c r="AI34" i="3"/>
  <c r="AF34" i="3"/>
  <c r="AC34" i="3"/>
  <c r="Z34" i="3"/>
  <c r="W34" i="3"/>
  <c r="T34" i="3"/>
  <c r="Q34" i="3"/>
  <c r="BA33" i="3" s="1"/>
  <c r="W18" i="5" s="1"/>
  <c r="AX20" i="3"/>
  <c r="AU20" i="3"/>
  <c r="AR20" i="3"/>
  <c r="AO20" i="3"/>
  <c r="AL20" i="3"/>
  <c r="AI20" i="3"/>
  <c r="AF20" i="3"/>
  <c r="AC20" i="3"/>
  <c r="Z20" i="3"/>
  <c r="W20" i="3"/>
  <c r="T20" i="3"/>
  <c r="Q20" i="3"/>
  <c r="BA19" i="3" s="1"/>
  <c r="W11" i="5" s="1"/>
  <c r="AD11" i="5" s="1"/>
  <c r="AX18" i="3"/>
  <c r="AU18" i="3"/>
  <c r="AR18" i="3"/>
  <c r="AO18" i="3"/>
  <c r="AL18" i="3"/>
  <c r="AI18" i="3"/>
  <c r="BA17" i="3" s="1"/>
  <c r="W10" i="5" s="1"/>
  <c r="AF18" i="3"/>
  <c r="AC18" i="3"/>
  <c r="Z18" i="3"/>
  <c r="W18" i="3"/>
  <c r="T18" i="3"/>
  <c r="Q18" i="3"/>
  <c r="AX16" i="3"/>
  <c r="AU16" i="3"/>
  <c r="AR16" i="3"/>
  <c r="AO16" i="3"/>
  <c r="AL16" i="3"/>
  <c r="AI16" i="3"/>
  <c r="BA15" i="3" s="1"/>
  <c r="W9" i="5" s="1"/>
  <c r="AF16" i="3"/>
  <c r="AC16" i="3"/>
  <c r="Z16" i="3"/>
  <c r="W16" i="3"/>
  <c r="T16" i="3"/>
  <c r="Q16" i="3"/>
  <c r="AX14" i="3"/>
  <c r="AU14" i="3"/>
  <c r="AR14" i="3"/>
  <c r="AO14" i="3"/>
  <c r="AL14" i="3"/>
  <c r="AI14" i="3"/>
  <c r="BA13" i="3" s="1"/>
  <c r="W8" i="5" s="1"/>
  <c r="AF14" i="3"/>
  <c r="AC14" i="3"/>
  <c r="Z14" i="3"/>
  <c r="W14" i="3"/>
  <c r="T14" i="3"/>
  <c r="Q14" i="3"/>
  <c r="AX12" i="3"/>
  <c r="AU12" i="3"/>
  <c r="AR12" i="3"/>
  <c r="AO12" i="3"/>
  <c r="AL12" i="3"/>
  <c r="AI12" i="3"/>
  <c r="BA11" i="3" s="1"/>
  <c r="W7" i="5" s="1"/>
  <c r="AF12" i="3"/>
  <c r="AC12" i="3"/>
  <c r="Z12" i="3"/>
  <c r="W12" i="3"/>
  <c r="T12" i="3"/>
  <c r="Q12" i="3"/>
  <c r="AX10" i="3"/>
  <c r="AU10" i="3"/>
  <c r="AR10" i="3"/>
  <c r="AO10" i="3"/>
  <c r="AL10" i="3"/>
  <c r="AI10" i="3"/>
  <c r="BA9" i="3" s="1"/>
  <c r="W6" i="5" s="1"/>
  <c r="AF10" i="3"/>
  <c r="AC10" i="3"/>
  <c r="Z10" i="3"/>
  <c r="W10" i="3"/>
  <c r="T10" i="3"/>
  <c r="Q10" i="3"/>
  <c r="AX8" i="3"/>
  <c r="AU8" i="3"/>
  <c r="AR8" i="3"/>
  <c r="AO8" i="3"/>
  <c r="AL8" i="3"/>
  <c r="AI8" i="3"/>
  <c r="BA7" i="3" s="1"/>
  <c r="W5" i="5" s="1"/>
  <c r="AF8" i="3"/>
  <c r="AC8" i="3"/>
  <c r="Z8" i="3"/>
  <c r="W8" i="3"/>
  <c r="T8" i="3"/>
  <c r="Q8" i="3"/>
  <c r="T6" i="3"/>
  <c r="W6" i="3"/>
  <c r="Z6" i="3"/>
  <c r="AC6" i="3"/>
  <c r="AF6" i="3"/>
  <c r="AI6" i="3"/>
  <c r="AL6" i="3"/>
  <c r="AO6" i="3"/>
  <c r="AR6" i="3"/>
  <c r="AU6" i="3"/>
  <c r="AX6" i="3"/>
  <c r="Q6" i="3"/>
  <c r="BA5" i="3" s="1"/>
  <c r="W4" i="5" s="1"/>
  <c r="V60" i="2"/>
  <c r="P18" i="5" s="1"/>
  <c r="AD18" i="5" s="1"/>
  <c r="V59" i="2"/>
  <c r="V58" i="2"/>
  <c r="P16" i="5" s="1"/>
  <c r="V57" i="2"/>
  <c r="P15" i="5" s="1"/>
  <c r="V56" i="2"/>
  <c r="V55" i="2"/>
  <c r="P13" i="5" s="1"/>
  <c r="V48" i="2"/>
  <c r="V42" i="2"/>
  <c r="V41" i="2"/>
  <c r="V54" i="2"/>
  <c r="V47" i="2"/>
  <c r="P10" i="5" s="1"/>
  <c r="AD10" i="5" s="1"/>
  <c r="V46" i="2"/>
  <c r="P9" i="5" s="1"/>
  <c r="AD9" i="5" s="1"/>
  <c r="V45" i="2"/>
  <c r="P8" i="5" s="1"/>
  <c r="AD8" i="5" s="1"/>
  <c r="V44" i="2"/>
  <c r="P7" i="5" s="1"/>
  <c r="V43" i="2"/>
  <c r="AD17" i="5" l="1"/>
  <c r="AD13" i="5"/>
  <c r="AD4" i="5"/>
  <c r="AD19" i="5" s="1"/>
  <c r="AD15" i="5"/>
  <c r="AD7" i="5"/>
  <c r="AD16" i="5"/>
  <c r="AD12" i="5"/>
  <c r="BA25" i="3"/>
  <c r="W14" i="5" s="1"/>
  <c r="AD14" i="5" s="1"/>
  <c r="BA29" i="3"/>
  <c r="W16" i="5" s="1"/>
</calcChain>
</file>

<file path=xl/sharedStrings.xml><?xml version="1.0" encoding="utf-8"?>
<sst xmlns="http://schemas.openxmlformats.org/spreadsheetml/2006/main" count="236" uniqueCount="103">
  <si>
    <t>Ａ</t>
    <phoneticPr fontId="4"/>
  </si>
  <si>
    <t>Ｂ</t>
    <phoneticPr fontId="4"/>
  </si>
  <si>
    <t>住　所</t>
    <rPh sb="0" eb="1">
      <t>ジュウ</t>
    </rPh>
    <rPh sb="2" eb="3">
      <t>ショ</t>
    </rPh>
    <phoneticPr fontId="5"/>
  </si>
  <si>
    <t>商号又
は名称</t>
    <rPh sb="0" eb="2">
      <t>ショウゴウ</t>
    </rPh>
    <rPh sb="2" eb="3">
      <t>マタ</t>
    </rPh>
    <rPh sb="5" eb="7">
      <t>メイショウ</t>
    </rPh>
    <phoneticPr fontId="5"/>
  </si>
  <si>
    <t>代表者
職氏名</t>
    <rPh sb="0" eb="3">
      <t>ダイヒョウシャ</t>
    </rPh>
    <rPh sb="4" eb="5">
      <t>ショク</t>
    </rPh>
    <rPh sb="5" eb="7">
      <t>シメイ</t>
    </rPh>
    <phoneticPr fontId="5"/>
  </si>
  <si>
    <t>項目</t>
    <rPh sb="0" eb="2">
      <t>コウモク</t>
    </rPh>
    <phoneticPr fontId="4"/>
  </si>
  <si>
    <t>単価</t>
    <rPh sb="0" eb="2">
      <t>タンカ</t>
    </rPh>
    <phoneticPr fontId="4"/>
  </si>
  <si>
    <t>備考</t>
    <rPh sb="0" eb="2">
      <t>ビコウ</t>
    </rPh>
    <phoneticPr fontId="4"/>
  </si>
  <si>
    <t>（１）基本料金単価及び電力量料金単価</t>
    <rPh sb="3" eb="7">
      <t>キホンリョウキン</t>
    </rPh>
    <rPh sb="7" eb="9">
      <t>タンカ</t>
    </rPh>
    <rPh sb="9" eb="10">
      <t>オヨ</t>
    </rPh>
    <rPh sb="11" eb="14">
      <t>デンリョクリョウ</t>
    </rPh>
    <rPh sb="14" eb="16">
      <t>リョウキン</t>
    </rPh>
    <rPh sb="16" eb="18">
      <t>タンカ</t>
    </rPh>
    <phoneticPr fontId="4"/>
  </si>
  <si>
    <t>従量電灯Ｂ</t>
    <rPh sb="0" eb="4">
      <t>ジュウリョウデントウ</t>
    </rPh>
    <phoneticPr fontId="4"/>
  </si>
  <si>
    <t>基本料金</t>
    <rPh sb="0" eb="4">
      <t>キホンリョウキン</t>
    </rPh>
    <phoneticPr fontId="4"/>
  </si>
  <si>
    <t>10A</t>
    <phoneticPr fontId="4"/>
  </si>
  <si>
    <t>円/契約</t>
    <rPh sb="0" eb="1">
      <t>エン</t>
    </rPh>
    <rPh sb="2" eb="4">
      <t>ケイヤク</t>
    </rPh>
    <phoneticPr fontId="4"/>
  </si>
  <si>
    <t>15A</t>
    <phoneticPr fontId="4"/>
  </si>
  <si>
    <t>20A</t>
    <phoneticPr fontId="4"/>
  </si>
  <si>
    <t>30A</t>
    <phoneticPr fontId="4"/>
  </si>
  <si>
    <t>電力量料金</t>
    <rPh sb="0" eb="5">
      <t>デンリョクリョウリョウキン</t>
    </rPh>
    <phoneticPr fontId="4"/>
  </si>
  <si>
    <t>第1段階</t>
    <rPh sb="0" eb="1">
      <t>ダイ</t>
    </rPh>
    <rPh sb="2" eb="4">
      <t>ダンカイ</t>
    </rPh>
    <phoneticPr fontId="4"/>
  </si>
  <si>
    <t>円/kWh</t>
    <rPh sb="0" eb="1">
      <t>エン</t>
    </rPh>
    <phoneticPr fontId="4"/>
  </si>
  <si>
    <t>120kWhまで</t>
    <phoneticPr fontId="4"/>
  </si>
  <si>
    <t>第2段階</t>
    <rPh sb="0" eb="1">
      <t>ダイ</t>
    </rPh>
    <rPh sb="2" eb="4">
      <t>ダンカイ</t>
    </rPh>
    <phoneticPr fontId="4"/>
  </si>
  <si>
    <t>120kWh超300kWhまで</t>
    <rPh sb="6" eb="7">
      <t>チョウ</t>
    </rPh>
    <phoneticPr fontId="4"/>
  </si>
  <si>
    <t>第3段階</t>
    <rPh sb="0" eb="1">
      <t>ダイ</t>
    </rPh>
    <rPh sb="2" eb="4">
      <t>ダンカイ</t>
    </rPh>
    <phoneticPr fontId="4"/>
  </si>
  <si>
    <t>300kWh超</t>
    <rPh sb="6" eb="7">
      <t>チョウ</t>
    </rPh>
    <phoneticPr fontId="4"/>
  </si>
  <si>
    <t>（２）基本料金</t>
    <rPh sb="3" eb="7">
      <t>キホンリョウキン</t>
    </rPh>
    <phoneticPr fontId="4"/>
  </si>
  <si>
    <t>施設名</t>
    <rPh sb="0" eb="3">
      <t>シセツメイ</t>
    </rPh>
    <phoneticPr fontId="4"/>
  </si>
  <si>
    <t>契約種別</t>
    <rPh sb="0" eb="4">
      <t>ケイヤクシュベツ</t>
    </rPh>
    <phoneticPr fontId="4"/>
  </si>
  <si>
    <t>契約
電力</t>
    <rPh sb="0" eb="2">
      <t>ケイヤク</t>
    </rPh>
    <rPh sb="3" eb="5">
      <t>デンリョク</t>
    </rPh>
    <phoneticPr fontId="4"/>
  </si>
  <si>
    <t>金額小計
（円/契約×12月）</t>
    <rPh sb="0" eb="2">
      <t>キンガク</t>
    </rPh>
    <rPh sb="13" eb="14">
      <t>ツキ</t>
    </rPh>
    <phoneticPr fontId="4"/>
  </si>
  <si>
    <t>六会日大前駅東口公衆便所</t>
    <rPh sb="0" eb="5">
      <t>ムツアイニチダイマエ</t>
    </rPh>
    <rPh sb="5" eb="6">
      <t>エキ</t>
    </rPh>
    <rPh sb="6" eb="8">
      <t>ヒガシグチ</t>
    </rPh>
    <rPh sb="8" eb="12">
      <t>コウシュウベンジョ</t>
    </rPh>
    <phoneticPr fontId="4"/>
  </si>
  <si>
    <t>奥津宮公衆便所</t>
    <rPh sb="0" eb="2">
      <t>オクツ</t>
    </rPh>
    <rPh sb="2" eb="3">
      <t>ミヤ</t>
    </rPh>
    <rPh sb="3" eb="7">
      <t>コウシュウベンジョ</t>
    </rPh>
    <phoneticPr fontId="4"/>
  </si>
  <si>
    <t>江の島公衆便所</t>
    <rPh sb="0" eb="1">
      <t>エ</t>
    </rPh>
    <rPh sb="2" eb="3">
      <t>シマ</t>
    </rPh>
    <rPh sb="3" eb="7">
      <t>コウシュウベンジョ</t>
    </rPh>
    <phoneticPr fontId="4"/>
  </si>
  <si>
    <t>片瀬東浜公衆便所</t>
    <rPh sb="0" eb="2">
      <t>カタセ</t>
    </rPh>
    <rPh sb="2" eb="4">
      <t>ヒガシハマ</t>
    </rPh>
    <rPh sb="4" eb="8">
      <t>コウシュウベンジョ</t>
    </rPh>
    <phoneticPr fontId="4"/>
  </si>
  <si>
    <t>竜野ヶ岡公衆便所</t>
    <rPh sb="0" eb="1">
      <t>リュウ</t>
    </rPh>
    <rPh sb="1" eb="2">
      <t>ノ</t>
    </rPh>
    <rPh sb="3" eb="4">
      <t>オカ</t>
    </rPh>
    <rPh sb="4" eb="8">
      <t>コウシュウベンジョ</t>
    </rPh>
    <phoneticPr fontId="4"/>
  </si>
  <si>
    <t>藤沢駅北口公衆便所</t>
    <rPh sb="0" eb="3">
      <t>フジサワエキ</t>
    </rPh>
    <rPh sb="3" eb="5">
      <t>キタグチ</t>
    </rPh>
    <rPh sb="5" eb="9">
      <t>コウシュウベンジョ</t>
    </rPh>
    <phoneticPr fontId="4"/>
  </si>
  <si>
    <t>辻堂駅南口公衆便所</t>
    <rPh sb="0" eb="3">
      <t>ツジドウエキ</t>
    </rPh>
    <rPh sb="3" eb="5">
      <t>ミナミグチ</t>
    </rPh>
    <rPh sb="5" eb="7">
      <t>コウシュウ</t>
    </rPh>
    <rPh sb="7" eb="9">
      <t>ベンジョ</t>
    </rPh>
    <phoneticPr fontId="4"/>
  </si>
  <si>
    <t>長後駅西口公衆便所</t>
    <rPh sb="0" eb="3">
      <t>チョウゴエキ</t>
    </rPh>
    <rPh sb="3" eb="5">
      <t>ニシグチ</t>
    </rPh>
    <rPh sb="5" eb="9">
      <t>コウシュウベンジョ</t>
    </rPh>
    <phoneticPr fontId="4"/>
  </si>
  <si>
    <t>※上記（１）のうち該当する基本料金単価×12月の数値を記載してください。</t>
    <rPh sb="1" eb="3">
      <t>ジョウキ</t>
    </rPh>
    <rPh sb="9" eb="11">
      <t>ガイトウ</t>
    </rPh>
    <rPh sb="13" eb="17">
      <t>キホンリョウキン</t>
    </rPh>
    <rPh sb="17" eb="19">
      <t>タンカ</t>
    </rPh>
    <rPh sb="22" eb="23">
      <t>ツキ</t>
    </rPh>
    <rPh sb="24" eb="26">
      <t>スウチ</t>
    </rPh>
    <rPh sb="27" eb="29">
      <t>キサイ</t>
    </rPh>
    <phoneticPr fontId="4"/>
  </si>
  <si>
    <t>※小数点第２位までを記載してください（小数点第３位以下四捨五入）。</t>
    <rPh sb="1" eb="5">
      <t>ショウスウテンダイ</t>
    </rPh>
    <rPh sb="6" eb="7">
      <t>クライ</t>
    </rPh>
    <rPh sb="10" eb="12">
      <t>キサイ</t>
    </rPh>
    <rPh sb="19" eb="22">
      <t>ショウスウテン</t>
    </rPh>
    <rPh sb="22" eb="23">
      <t>ダイ</t>
    </rPh>
    <rPh sb="24" eb="25">
      <t>クライ</t>
    </rPh>
    <rPh sb="25" eb="27">
      <t>イカ</t>
    </rPh>
    <rPh sb="27" eb="31">
      <t>シシャゴニュウ</t>
    </rPh>
    <phoneticPr fontId="4"/>
  </si>
  <si>
    <t>（３）電力量料金</t>
    <rPh sb="3" eb="6">
      <t>デンリョクリョウ</t>
    </rPh>
    <rPh sb="6" eb="8">
      <t>リョウキン</t>
    </rPh>
    <phoneticPr fontId="4"/>
  </si>
  <si>
    <t>月別電力量及び電力量料金</t>
    <rPh sb="0" eb="2">
      <t>ゲツベツ</t>
    </rPh>
    <rPh sb="2" eb="5">
      <t>デンリョクリョウ</t>
    </rPh>
    <rPh sb="5" eb="6">
      <t>オヨ</t>
    </rPh>
    <rPh sb="7" eb="12">
      <t>デンリョクリョウリョウキン</t>
    </rPh>
    <phoneticPr fontId="4"/>
  </si>
  <si>
    <t>４月</t>
    <rPh sb="1" eb="2">
      <t>ガツ</t>
    </rPh>
    <phoneticPr fontId="4"/>
  </si>
  <si>
    <t>５月</t>
  </si>
  <si>
    <t>６月</t>
  </si>
  <si>
    <t>７月</t>
  </si>
  <si>
    <t>８月</t>
  </si>
  <si>
    <t>９月</t>
  </si>
  <si>
    <t>電力量(kWh)</t>
    <rPh sb="0" eb="2">
      <t>デンリョク</t>
    </rPh>
    <rPh sb="2" eb="3">
      <t>リョウ</t>
    </rPh>
    <phoneticPr fontId="4"/>
  </si>
  <si>
    <t>金額（円）</t>
    <rPh sb="0" eb="2">
      <t>キンガク</t>
    </rPh>
    <rPh sb="3" eb="4">
      <t>エン</t>
    </rPh>
    <phoneticPr fontId="4"/>
  </si>
  <si>
    <t>１１月</t>
  </si>
  <si>
    <t>１２月</t>
  </si>
  <si>
    <t>１月</t>
  </si>
  <si>
    <t>２月</t>
  </si>
  <si>
    <t>３月</t>
  </si>
  <si>
    <t>金額小計
（円）</t>
    <rPh sb="0" eb="2">
      <t>キンガク</t>
    </rPh>
    <rPh sb="2" eb="4">
      <t>ショウケイ</t>
    </rPh>
    <rPh sb="6" eb="7">
      <t>エン</t>
    </rPh>
    <phoneticPr fontId="4"/>
  </si>
  <si>
    <t>１０月</t>
    <rPh sb="2" eb="3">
      <t>ガツ</t>
    </rPh>
    <phoneticPr fontId="4"/>
  </si>
  <si>
    <t>（４）合計及び総額</t>
    <rPh sb="3" eb="5">
      <t>ゴウケイ</t>
    </rPh>
    <rPh sb="5" eb="6">
      <t>オヨ</t>
    </rPh>
    <rPh sb="7" eb="9">
      <t>ソウガク</t>
    </rPh>
    <phoneticPr fontId="4"/>
  </si>
  <si>
    <t>基本料金金額小計
（円）</t>
    <rPh sb="0" eb="4">
      <t>キホンリョウキン</t>
    </rPh>
    <rPh sb="4" eb="6">
      <t>キンガク</t>
    </rPh>
    <rPh sb="6" eb="8">
      <t>ショウケイ</t>
    </rPh>
    <rPh sb="10" eb="11">
      <t>エン</t>
    </rPh>
    <phoneticPr fontId="4"/>
  </si>
  <si>
    <t>電力量料金金額小計
（円）</t>
    <rPh sb="0" eb="5">
      <t>デンリョクリョウリョウキン</t>
    </rPh>
    <rPh sb="5" eb="7">
      <t>キンガク</t>
    </rPh>
    <rPh sb="7" eb="9">
      <t>ショウケイ</t>
    </rPh>
    <rPh sb="11" eb="12">
      <t>エン</t>
    </rPh>
    <phoneticPr fontId="4"/>
  </si>
  <si>
    <t>合計
（小数点以下切捨て）
（円）</t>
    <rPh sb="0" eb="2">
      <t>ゴウケイ</t>
    </rPh>
    <rPh sb="4" eb="7">
      <t>ショウスウテン</t>
    </rPh>
    <rPh sb="7" eb="9">
      <t>イカ</t>
    </rPh>
    <rPh sb="9" eb="11">
      <t>キリス</t>
    </rPh>
    <rPh sb="15" eb="16">
      <t>エン</t>
    </rPh>
    <phoneticPr fontId="4"/>
  </si>
  <si>
    <t>Ｃ＝Ａ＋Ｂ</t>
    <phoneticPr fontId="4"/>
  </si>
  <si>
    <t>総　　　額</t>
    <rPh sb="0" eb="1">
      <t>ソウ</t>
    </rPh>
    <rPh sb="4" eb="5">
      <t>ガク</t>
    </rPh>
    <phoneticPr fontId="4"/>
  </si>
  <si>
    <t>※基本料金金額欄は上記（２）の太枠内の数字を記載してください。</t>
    <rPh sb="1" eb="5">
      <t>キホンリョウキン</t>
    </rPh>
    <rPh sb="5" eb="7">
      <t>キンガク</t>
    </rPh>
    <rPh sb="7" eb="8">
      <t>ラン</t>
    </rPh>
    <rPh sb="9" eb="11">
      <t>ジョウキ</t>
    </rPh>
    <rPh sb="15" eb="17">
      <t>フトワク</t>
    </rPh>
    <rPh sb="17" eb="18">
      <t>ナイ</t>
    </rPh>
    <rPh sb="19" eb="21">
      <t>スウジ</t>
    </rPh>
    <rPh sb="22" eb="24">
      <t>キサイ</t>
    </rPh>
    <phoneticPr fontId="4"/>
  </si>
  <si>
    <t>※電力量料金金額小計欄は上記（３）の太枠内の数字を記載してください。</t>
    <rPh sb="1" eb="4">
      <t>デンリョクリョウ</t>
    </rPh>
    <rPh sb="4" eb="8">
      <t>リョウキンキンガク</t>
    </rPh>
    <rPh sb="8" eb="10">
      <t>ショウケイ</t>
    </rPh>
    <rPh sb="10" eb="11">
      <t>ラン</t>
    </rPh>
    <rPh sb="12" eb="14">
      <t>ジョウキ</t>
    </rPh>
    <rPh sb="18" eb="21">
      <t>フトワクナイ</t>
    </rPh>
    <rPh sb="22" eb="24">
      <t>スウジ</t>
    </rPh>
    <rPh sb="25" eb="27">
      <t>キサイ</t>
    </rPh>
    <phoneticPr fontId="4"/>
  </si>
  <si>
    <t>※総額欄は合計欄の金額を全て足し合わせた数字を記載してください。</t>
    <rPh sb="1" eb="3">
      <t>ソウガク</t>
    </rPh>
    <rPh sb="3" eb="4">
      <t>ラン</t>
    </rPh>
    <rPh sb="5" eb="8">
      <t>ゴウケイラン</t>
    </rPh>
    <rPh sb="9" eb="11">
      <t>キンガク</t>
    </rPh>
    <rPh sb="12" eb="13">
      <t>スベ</t>
    </rPh>
    <rPh sb="14" eb="15">
      <t>タ</t>
    </rPh>
    <rPh sb="16" eb="17">
      <t>ア</t>
    </rPh>
    <rPh sb="20" eb="22">
      <t>スウジ</t>
    </rPh>
    <rPh sb="23" eb="25">
      <t>キサイ</t>
    </rPh>
    <phoneticPr fontId="4"/>
  </si>
  <si>
    <t>入　　札　　額　　内　　訳　　書</t>
    <rPh sb="0" eb="7">
      <t>ニュウサツガク</t>
    </rPh>
    <rPh sb="9" eb="16">
      <t>ウチワケショ</t>
    </rPh>
    <phoneticPr fontId="5"/>
  </si>
  <si>
    <t>※入札参加資格要件を満たす者が受任者(支店･営業所等)の場合には､受任者の所在地･名称(例:○○㈱○○支店)･役職氏名(例:○○支店長○○○○)を記載してください。</t>
  </si>
  <si>
    <t>開札日</t>
  </si>
  <si>
    <t>事業名称</t>
    <rPh sb="0" eb="4">
      <t>ジギョウメイショウ</t>
    </rPh>
    <phoneticPr fontId="2"/>
  </si>
  <si>
    <t>公共施設における低圧電力の供給</t>
    <rPh sb="0" eb="4">
      <t>コウキョウシセツ</t>
    </rPh>
    <rPh sb="8" eb="12">
      <t>テイアツデンリョク</t>
    </rPh>
    <rPh sb="13" eb="15">
      <t>キョウキュウ</t>
    </rPh>
    <phoneticPr fontId="2"/>
  </si>
  <si>
    <t>（様式４）</t>
    <rPh sb="1" eb="3">
      <t>ヨウシキ</t>
    </rPh>
    <phoneticPr fontId="2"/>
  </si>
  <si>
    <t>※合計欄は基本料金金額欄及び電力量料金金額小計欄を足し合わせた数字を記載してください（小数点以下切捨て）。</t>
    <rPh sb="1" eb="4">
      <t>ゴウケイラン</t>
    </rPh>
    <rPh sb="5" eb="9">
      <t>キホンリョウキン</t>
    </rPh>
    <rPh sb="9" eb="11">
      <t>キンガク</t>
    </rPh>
    <rPh sb="11" eb="12">
      <t>ラン</t>
    </rPh>
    <rPh sb="12" eb="13">
      <t>オヨ</t>
    </rPh>
    <rPh sb="14" eb="17">
      <t>デンリョクリョウ</t>
    </rPh>
    <rPh sb="17" eb="19">
      <t>リョウキン</t>
    </rPh>
    <rPh sb="19" eb="21">
      <t>キンガク</t>
    </rPh>
    <rPh sb="21" eb="23">
      <t>ショウケイ</t>
    </rPh>
    <rPh sb="23" eb="24">
      <t>ラン</t>
    </rPh>
    <rPh sb="25" eb="26">
      <t>タ</t>
    </rPh>
    <rPh sb="27" eb="28">
      <t>ア</t>
    </rPh>
    <rPh sb="31" eb="33">
      <t>スウジ</t>
    </rPh>
    <rPh sb="34" eb="36">
      <t>キサイ</t>
    </rPh>
    <rPh sb="43" eb="46">
      <t>ショウスウテン</t>
    </rPh>
    <rPh sb="46" eb="48">
      <t>イカ</t>
    </rPh>
    <phoneticPr fontId="4"/>
  </si>
  <si>
    <t>※電力量料金の金額合計欄は月別電力料金の合計小数点第２位までを記載してください（小数点第３位以下四捨五入）。</t>
    <rPh sb="1" eb="3">
      <t>デンリョク</t>
    </rPh>
    <rPh sb="3" eb="4">
      <t>リョウ</t>
    </rPh>
    <rPh sb="4" eb="6">
      <t>リョウキン</t>
    </rPh>
    <rPh sb="7" eb="9">
      <t>キンガク</t>
    </rPh>
    <rPh sb="9" eb="11">
      <t>ゴウケイ</t>
    </rPh>
    <rPh sb="11" eb="12">
      <t>ラン</t>
    </rPh>
    <rPh sb="13" eb="19">
      <t>ゲツベツデンリョクリョウキン</t>
    </rPh>
    <rPh sb="20" eb="22">
      <t>ゴウケイ</t>
    </rPh>
    <rPh sb="22" eb="26">
      <t>ショウスウテンダイ</t>
    </rPh>
    <rPh sb="27" eb="28">
      <t>クライ</t>
    </rPh>
    <rPh sb="31" eb="33">
      <t>キサイ</t>
    </rPh>
    <rPh sb="40" eb="43">
      <t>ショウスウテン</t>
    </rPh>
    <rPh sb="43" eb="44">
      <t>ダイ</t>
    </rPh>
    <rPh sb="45" eb="46">
      <t>クライ</t>
    </rPh>
    <rPh sb="46" eb="48">
      <t>イカ</t>
    </rPh>
    <phoneticPr fontId="4"/>
  </si>
  <si>
    <t>※電力量料金の金額欄は上記（１）の電力量料金単価をもとに、各施設の電力量に応じて計算したうえで記載してください。</t>
    <rPh sb="1" eb="3">
      <t>デンリョク</t>
    </rPh>
    <rPh sb="3" eb="4">
      <t>リョウ</t>
    </rPh>
    <rPh sb="4" eb="6">
      <t>リョウキン</t>
    </rPh>
    <rPh sb="7" eb="9">
      <t>キンガク</t>
    </rPh>
    <rPh sb="9" eb="10">
      <t>ラン</t>
    </rPh>
    <rPh sb="11" eb="13">
      <t>ジョウキ</t>
    </rPh>
    <rPh sb="17" eb="20">
      <t>デンリョクリョウ</t>
    </rPh>
    <rPh sb="20" eb="22">
      <t>リョウキン</t>
    </rPh>
    <rPh sb="22" eb="24">
      <t>タンカ</t>
    </rPh>
    <rPh sb="29" eb="32">
      <t>カクシセツ</t>
    </rPh>
    <rPh sb="33" eb="36">
      <t>デンリョクリョウ</t>
    </rPh>
    <rPh sb="37" eb="38">
      <t>オウ</t>
    </rPh>
    <rPh sb="40" eb="42">
      <t>ケイサン</t>
    </rPh>
    <rPh sb="47" eb="48">
      <t>キ</t>
    </rPh>
    <phoneticPr fontId="4"/>
  </si>
  <si>
    <t>※上記の単価は消費税及び地方消費税に相当する額を含めた金額を記載してください。</t>
    <rPh sb="1" eb="3">
      <t>ジョウキ</t>
    </rPh>
    <rPh sb="4" eb="6">
      <t>タンカ</t>
    </rPh>
    <rPh sb="7" eb="11">
      <t>ショウヒゼイオヨ</t>
    </rPh>
    <rPh sb="12" eb="14">
      <t>チホウ</t>
    </rPh>
    <rPh sb="14" eb="17">
      <t>ショウヒゼイ</t>
    </rPh>
    <rPh sb="18" eb="20">
      <t>ソウトウ</t>
    </rPh>
    <rPh sb="22" eb="23">
      <t>ガク</t>
    </rPh>
    <rPh sb="24" eb="25">
      <t>フク</t>
    </rPh>
    <rPh sb="27" eb="29">
      <t>キンガク</t>
    </rPh>
    <rPh sb="30" eb="32">
      <t>キサイ</t>
    </rPh>
    <phoneticPr fontId="2"/>
  </si>
  <si>
    <t>基本料金</t>
    <rPh sb="0" eb="4">
      <t>キホンリョウキン</t>
    </rPh>
    <phoneticPr fontId="2"/>
  </si>
  <si>
    <t>夏季</t>
    <rPh sb="0" eb="2">
      <t>カキ</t>
    </rPh>
    <phoneticPr fontId="4"/>
  </si>
  <si>
    <t>その他季</t>
    <rPh sb="2" eb="3">
      <t>タ</t>
    </rPh>
    <rPh sb="3" eb="4">
      <t>キ</t>
    </rPh>
    <phoneticPr fontId="4"/>
  </si>
  <si>
    <t>電力量料金</t>
    <rPh sb="0" eb="3">
      <t>デンリョクリョウ</t>
    </rPh>
    <rPh sb="3" eb="5">
      <t>リョウキン</t>
    </rPh>
    <phoneticPr fontId="2"/>
  </si>
  <si>
    <t>低圧電力</t>
    <rPh sb="0" eb="4">
      <t>テイアツデンリョク</t>
    </rPh>
    <phoneticPr fontId="2"/>
  </si>
  <si>
    <t>従量電灯Ｃ</t>
    <rPh sb="0" eb="4">
      <t>ジュウリョウデントウ</t>
    </rPh>
    <phoneticPr fontId="4"/>
  </si>
  <si>
    <t>円/kVA</t>
    <rPh sb="0" eb="1">
      <t>エン</t>
    </rPh>
    <phoneticPr fontId="4"/>
  </si>
  <si>
    <t>40A</t>
    <phoneticPr fontId="4"/>
  </si>
  <si>
    <t>60A</t>
    <phoneticPr fontId="4"/>
  </si>
  <si>
    <t>藤沢市観光センター</t>
    <phoneticPr fontId="2"/>
  </si>
  <si>
    <t>片瀬江の島観光案内所</t>
    <phoneticPr fontId="2"/>
  </si>
  <si>
    <t>江の島噴水池</t>
    <phoneticPr fontId="2"/>
  </si>
  <si>
    <t>稚児が淵レストハウス</t>
    <phoneticPr fontId="2"/>
  </si>
  <si>
    <t>中津宮広場</t>
    <phoneticPr fontId="2"/>
  </si>
  <si>
    <t>契約
種別</t>
    <rPh sb="0" eb="2">
      <t>ケイヤク</t>
    </rPh>
    <rPh sb="3" eb="5">
      <t>シュベツ</t>
    </rPh>
    <phoneticPr fontId="4"/>
  </si>
  <si>
    <t>従量電灯Ｂ</t>
    <rPh sb="0" eb="4">
      <t>ジュウリョウデントウ</t>
    </rPh>
    <phoneticPr fontId="2"/>
  </si>
  <si>
    <t>従　量
電灯Ｂ</t>
    <rPh sb="0" eb="1">
      <t>ジュウ</t>
    </rPh>
    <rPh sb="2" eb="3">
      <t>リョウ</t>
    </rPh>
    <rPh sb="4" eb="6">
      <t>デントウ</t>
    </rPh>
    <phoneticPr fontId="2"/>
  </si>
  <si>
    <t>低　圧
電　力</t>
    <rPh sb="0" eb="1">
      <t>テイ</t>
    </rPh>
    <rPh sb="2" eb="3">
      <t>アツ</t>
    </rPh>
    <rPh sb="4" eb="5">
      <t>デン</t>
    </rPh>
    <rPh sb="6" eb="7">
      <t>リキ</t>
    </rPh>
    <phoneticPr fontId="2"/>
  </si>
  <si>
    <t>従　量
電灯Ｃ</t>
    <rPh sb="0" eb="1">
      <t>ジュウ</t>
    </rPh>
    <rPh sb="2" eb="3">
      <t>リョウ</t>
    </rPh>
    <rPh sb="4" eb="6">
      <t>デントウ</t>
    </rPh>
    <phoneticPr fontId="2"/>
  </si>
  <si>
    <t>従量電灯Ｃ</t>
    <rPh sb="0" eb="4">
      <t>ジュウリョウデントウ</t>
    </rPh>
    <phoneticPr fontId="2"/>
  </si>
  <si>
    <t>円/kW</t>
    <rPh sb="0" eb="1">
      <t>エン</t>
    </rPh>
    <phoneticPr fontId="4"/>
  </si>
  <si>
    <t>11kW</t>
    <phoneticPr fontId="2"/>
  </si>
  <si>
    <t>20kVA</t>
    <phoneticPr fontId="2"/>
  </si>
  <si>
    <t>9kW</t>
    <phoneticPr fontId="2"/>
  </si>
  <si>
    <t>60A</t>
    <phoneticPr fontId="2"/>
  </si>
  <si>
    <t>3kW</t>
    <phoneticPr fontId="2"/>
  </si>
  <si>
    <t>40A</t>
    <phoneticPr fontId="2"/>
  </si>
  <si>
    <t>契約
種別</t>
    <rPh sb="0" eb="2">
      <t>ケイヤク</t>
    </rPh>
    <rPh sb="3" eb="5">
      <t>シュベツ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</si>
</sst>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name val="ＭＳ Ｐゴシック"/>
      <family val="3"/>
      <charset val="128"/>
    </font>
    <font>
      <sz val="6"/>
      <name val="ＭＳ 明朝"/>
      <family val="1"/>
      <charset val="128"/>
    </font>
    <font>
      <sz val="6"/>
      <name val="ＭＳ Ｐゴシック"/>
      <family val="3"/>
      <charset val="128"/>
    </font>
    <font>
      <sz val="10"/>
      <name val="ＭＳ Ｐゴシック"/>
      <family val="3"/>
      <charset val="128"/>
    </font>
    <font>
      <sz val="10"/>
      <name val="ＭＳ 明朝"/>
      <family val="1"/>
      <charset val="128"/>
    </font>
    <font>
      <sz val="8"/>
      <name val="ＭＳ 明朝"/>
      <family val="1"/>
      <charset val="128"/>
    </font>
    <font>
      <sz val="11"/>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3" fillId="0" borderId="0"/>
  </cellStyleXfs>
  <cellXfs count="176">
    <xf numFmtId="0" fontId="0" fillId="0" borderId="0" xfId="0">
      <alignment vertical="center"/>
    </xf>
    <xf numFmtId="0" fontId="1" fillId="0" borderId="0" xfId="2"/>
    <xf numFmtId="0" fontId="1" fillId="0" borderId="0" xfId="2" applyAlignment="1">
      <alignment vertical="center"/>
    </xf>
    <xf numFmtId="0" fontId="7" fillId="0" borderId="0" xfId="2" applyFont="1"/>
    <xf numFmtId="0" fontId="7" fillId="0" borderId="0" xfId="2" applyFont="1" applyAlignment="1">
      <alignment vertical="center"/>
    </xf>
    <xf numFmtId="0" fontId="9" fillId="0" borderId="0" xfId="2" applyFont="1"/>
    <xf numFmtId="0" fontId="9" fillId="0" borderId="6" xfId="2" applyFont="1" applyBorder="1"/>
    <xf numFmtId="0" fontId="6" fillId="0" borderId="0" xfId="2" applyFont="1"/>
    <xf numFmtId="0" fontId="3" fillId="0" borderId="0" xfId="2" applyFont="1"/>
    <xf numFmtId="0" fontId="8" fillId="0" borderId="0" xfId="2" applyFont="1" applyAlignment="1">
      <alignment horizontal="left" vertical="top" wrapText="1"/>
    </xf>
    <xf numFmtId="0" fontId="9" fillId="0" borderId="6" xfId="2" applyFont="1" applyBorder="1" applyAlignment="1">
      <alignment vertical="center"/>
    </xf>
    <xf numFmtId="0" fontId="9" fillId="0" borderId="7" xfId="2" applyFont="1" applyBorder="1" applyAlignment="1">
      <alignment vertical="center"/>
    </xf>
    <xf numFmtId="0" fontId="9" fillId="0" borderId="7" xfId="2" applyFont="1" applyBorder="1"/>
    <xf numFmtId="0" fontId="7" fillId="0" borderId="2" xfId="2" applyFont="1" applyBorder="1" applyAlignment="1">
      <alignment horizontal="center" vertical="center"/>
    </xf>
    <xf numFmtId="0" fontId="7" fillId="0" borderId="2" xfId="2" applyFont="1" applyBorder="1" applyAlignment="1">
      <alignment horizontal="center" vertical="center" textRotation="255"/>
    </xf>
    <xf numFmtId="0" fontId="7" fillId="0" borderId="2" xfId="2" applyFont="1" applyBorder="1" applyAlignment="1">
      <alignment horizontal="left" vertical="center"/>
    </xf>
    <xf numFmtId="0" fontId="7" fillId="0" borderId="10" xfId="2" applyFont="1" applyBorder="1" applyAlignment="1">
      <alignment horizontal="center" vertical="center"/>
    </xf>
    <xf numFmtId="0" fontId="7" fillId="0" borderId="12" xfId="2" applyFont="1" applyBorder="1" applyAlignment="1">
      <alignment horizontal="left" vertical="center"/>
    </xf>
    <xf numFmtId="0" fontId="7" fillId="0" borderId="10" xfId="2" applyFont="1" applyBorder="1" applyAlignment="1">
      <alignment horizontal="left" vertical="center"/>
    </xf>
    <xf numFmtId="0" fontId="7" fillId="0" borderId="13" xfId="2" applyFont="1" applyBorder="1" applyAlignment="1">
      <alignment horizontal="center" vertical="center"/>
    </xf>
    <xf numFmtId="0" fontId="7" fillId="0" borderId="15" xfId="2" applyFont="1" applyBorder="1" applyAlignment="1">
      <alignment horizontal="left" vertical="center"/>
    </xf>
    <xf numFmtId="0" fontId="7" fillId="0" borderId="13" xfId="2" applyFont="1" applyBorder="1" applyAlignment="1">
      <alignment horizontal="left" vertical="center"/>
    </xf>
    <xf numFmtId="0" fontId="7" fillId="0" borderId="14" xfId="2" applyFont="1" applyBorder="1" applyAlignment="1">
      <alignment horizontal="left" vertical="center" wrapText="1"/>
    </xf>
    <xf numFmtId="0" fontId="7" fillId="0" borderId="39" xfId="2" applyFont="1" applyBorder="1" applyAlignment="1">
      <alignment horizontal="left" vertical="center" wrapText="1"/>
    </xf>
    <xf numFmtId="0" fontId="7" fillId="0" borderId="15" xfId="2" applyFont="1" applyBorder="1" applyAlignment="1">
      <alignment horizontal="left" vertical="center" wrapText="1"/>
    </xf>
    <xf numFmtId="0" fontId="7" fillId="0" borderId="14" xfId="2" applyFont="1" applyBorder="1" applyAlignment="1">
      <alignment horizontal="center" vertical="center"/>
    </xf>
    <xf numFmtId="40" fontId="7" fillId="0" borderId="40" xfId="1" applyNumberFormat="1" applyFont="1" applyBorder="1" applyAlignment="1">
      <alignment horizontal="right" vertical="center"/>
    </xf>
    <xf numFmtId="40" fontId="7" fillId="0" borderId="13" xfId="1" applyNumberFormat="1" applyFont="1" applyBorder="1" applyAlignment="1">
      <alignment horizontal="right" vertical="center"/>
    </xf>
    <xf numFmtId="40" fontId="7" fillId="0" borderId="41" xfId="1" applyNumberFormat="1" applyFont="1" applyBorder="1" applyAlignment="1">
      <alignment horizontal="right" vertical="center"/>
    </xf>
    <xf numFmtId="0" fontId="7" fillId="0" borderId="19" xfId="2" applyFont="1" applyBorder="1" applyAlignment="1">
      <alignment horizontal="center" vertical="center"/>
    </xf>
    <xf numFmtId="0" fontId="7" fillId="0" borderId="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0" xfId="2" applyFont="1" applyAlignment="1">
      <alignment horizontal="center" vertical="center"/>
    </xf>
    <xf numFmtId="0" fontId="7" fillId="0" borderId="3" xfId="2" applyFont="1" applyBorder="1" applyAlignment="1">
      <alignment horizontal="center" vertical="center"/>
    </xf>
    <xf numFmtId="0" fontId="7" fillId="0" borderId="22" xfId="2" applyFont="1" applyBorder="1" applyAlignment="1">
      <alignment horizontal="center" vertical="center"/>
    </xf>
    <xf numFmtId="0" fontId="7" fillId="0" borderId="6" xfId="2" applyFont="1" applyBorder="1" applyAlignment="1">
      <alignment horizontal="center" vertical="center"/>
    </xf>
    <xf numFmtId="0" fontId="7" fillId="0" borderId="4" xfId="2" applyFont="1" applyBorder="1" applyAlignment="1">
      <alignment horizontal="center" vertical="center"/>
    </xf>
    <xf numFmtId="0" fontId="7" fillId="0" borderId="19" xfId="2" applyFont="1" applyBorder="1" applyAlignment="1">
      <alignment horizontal="center" vertical="center" wrapText="1"/>
    </xf>
    <xf numFmtId="0" fontId="7" fillId="0" borderId="9" xfId="2" applyFont="1" applyBorder="1" applyAlignment="1">
      <alignment horizontal="center" vertical="center" wrapText="1"/>
    </xf>
    <xf numFmtId="0" fontId="7" fillId="0" borderId="20" xfId="2" applyFont="1" applyBorder="1" applyAlignment="1">
      <alignment horizontal="center" vertical="center" wrapText="1"/>
    </xf>
    <xf numFmtId="0" fontId="7" fillId="0" borderId="21" xfId="2" applyFont="1" applyBorder="1" applyAlignment="1">
      <alignment horizontal="center" vertical="center" wrapText="1"/>
    </xf>
    <xf numFmtId="0" fontId="7" fillId="0" borderId="0" xfId="2" applyFont="1" applyAlignment="1">
      <alignment horizontal="center" vertical="center" wrapText="1"/>
    </xf>
    <xf numFmtId="0" fontId="7" fillId="0" borderId="3" xfId="2" applyFont="1" applyBorder="1" applyAlignment="1">
      <alignment horizontal="center" vertical="center" wrapText="1"/>
    </xf>
    <xf numFmtId="0" fontId="7" fillId="0" borderId="22"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 xfId="2" applyFont="1" applyBorder="1" applyAlignment="1">
      <alignment horizontal="center" vertical="center" wrapText="1"/>
    </xf>
    <xf numFmtId="0" fontId="7" fillId="0" borderId="11" xfId="2" applyFont="1" applyBorder="1" applyAlignment="1">
      <alignment horizontal="center" vertical="center"/>
    </xf>
    <xf numFmtId="40" fontId="7" fillId="0" borderId="36" xfId="1" applyNumberFormat="1" applyFont="1" applyBorder="1" applyAlignment="1">
      <alignment horizontal="right" vertical="center"/>
    </xf>
    <xf numFmtId="40" fontId="7" fillId="0" borderId="37" xfId="1" applyNumberFormat="1" applyFont="1" applyBorder="1" applyAlignment="1">
      <alignment horizontal="right" vertical="center"/>
    </xf>
    <xf numFmtId="40" fontId="7" fillId="0" borderId="38" xfId="1" applyNumberFormat="1" applyFont="1" applyBorder="1" applyAlignment="1">
      <alignment horizontal="right" vertical="center"/>
    </xf>
    <xf numFmtId="0" fontId="7" fillId="0" borderId="11" xfId="2" applyFont="1" applyBorder="1" applyAlignment="1">
      <alignment horizontal="left" vertical="center" wrapText="1"/>
    </xf>
    <xf numFmtId="0" fontId="7" fillId="0" borderId="23" xfId="2" applyFont="1" applyBorder="1" applyAlignment="1">
      <alignment horizontal="left" vertical="center" wrapText="1"/>
    </xf>
    <xf numFmtId="0" fontId="7" fillId="0" borderId="12" xfId="2" applyFont="1" applyBorder="1" applyAlignment="1">
      <alignment horizontal="left" vertical="center" wrapText="1"/>
    </xf>
    <xf numFmtId="0" fontId="7" fillId="0" borderId="0" xfId="2" applyFont="1" applyBorder="1" applyAlignment="1">
      <alignment horizontal="center" vertical="center"/>
    </xf>
    <xf numFmtId="0" fontId="10" fillId="0" borderId="0" xfId="2" applyFont="1" applyAlignment="1">
      <alignment horizontal="center"/>
    </xf>
    <xf numFmtId="0" fontId="8" fillId="0" borderId="0" xfId="2" applyFont="1" applyAlignment="1">
      <alignment horizontal="left" vertical="top" wrapText="1"/>
    </xf>
    <xf numFmtId="0" fontId="9" fillId="0" borderId="2" xfId="2" applyFont="1" applyBorder="1" applyAlignment="1">
      <alignment horizontal="center" vertical="center"/>
    </xf>
    <xf numFmtId="176" fontId="9" fillId="0" borderId="2" xfId="2" applyNumberFormat="1"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40" fontId="7" fillId="0" borderId="42" xfId="1" applyNumberFormat="1" applyFont="1" applyBorder="1" applyAlignment="1">
      <alignment horizontal="right" vertical="center"/>
    </xf>
    <xf numFmtId="40" fontId="7" fillId="0" borderId="43" xfId="1" applyNumberFormat="1" applyFont="1" applyBorder="1" applyAlignment="1">
      <alignment horizontal="right" vertical="center"/>
    </xf>
    <xf numFmtId="40" fontId="7" fillId="0" borderId="44" xfId="1" applyNumberFormat="1" applyFont="1" applyBorder="1" applyAlignment="1">
      <alignment horizontal="right" vertical="center"/>
    </xf>
    <xf numFmtId="0" fontId="7" fillId="0" borderId="17" xfId="2" applyFont="1" applyBorder="1" applyAlignment="1">
      <alignment horizontal="left" vertical="center" wrapText="1"/>
    </xf>
    <xf numFmtId="0" fontId="7" fillId="0" borderId="24" xfId="2" applyFont="1" applyBorder="1" applyAlignment="1">
      <alignment horizontal="left" vertical="center" wrapText="1"/>
    </xf>
    <xf numFmtId="0" fontId="7" fillId="0" borderId="18" xfId="2" applyFont="1" applyBorder="1" applyAlignment="1">
      <alignment horizontal="left" vertical="center" wrapText="1"/>
    </xf>
    <xf numFmtId="0" fontId="7" fillId="0" borderId="18" xfId="2" applyFont="1" applyBorder="1" applyAlignment="1">
      <alignment horizontal="left" vertical="center"/>
    </xf>
    <xf numFmtId="0" fontId="7" fillId="0" borderId="16" xfId="2" applyFont="1" applyBorder="1" applyAlignment="1">
      <alignment horizontal="left" vertical="center"/>
    </xf>
    <xf numFmtId="0" fontId="7" fillId="0" borderId="19" xfId="2" applyFont="1" applyBorder="1" applyAlignment="1">
      <alignment horizontal="center" vertical="center" textRotation="255"/>
    </xf>
    <xf numFmtId="0" fontId="7" fillId="0" borderId="9" xfId="2" applyFont="1" applyBorder="1" applyAlignment="1">
      <alignment horizontal="center" vertical="center" textRotation="255"/>
    </xf>
    <xf numFmtId="0" fontId="7" fillId="0" borderId="21" xfId="2" applyFont="1" applyBorder="1" applyAlignment="1">
      <alignment horizontal="center" vertical="center" textRotation="255"/>
    </xf>
    <xf numFmtId="0" fontId="7" fillId="0" borderId="0" xfId="2" applyFont="1" applyBorder="1" applyAlignment="1">
      <alignment horizontal="center" vertical="center" textRotation="255"/>
    </xf>
    <xf numFmtId="0" fontId="7" fillId="0" borderId="22" xfId="2" applyFont="1" applyBorder="1" applyAlignment="1">
      <alignment horizontal="center" vertical="center" textRotation="255"/>
    </xf>
    <xf numFmtId="0" fontId="7" fillId="0" borderId="6" xfId="2" applyFont="1" applyBorder="1" applyAlignment="1">
      <alignment horizontal="center" vertical="center" textRotation="255"/>
    </xf>
    <xf numFmtId="0" fontId="7" fillId="0" borderId="45" xfId="2" applyFont="1" applyBorder="1" applyAlignment="1">
      <alignment horizontal="left" vertical="center" wrapText="1"/>
    </xf>
    <xf numFmtId="0" fontId="7" fillId="0" borderId="46" xfId="2" applyFont="1" applyBorder="1" applyAlignment="1">
      <alignment horizontal="left" vertical="center" wrapText="1"/>
    </xf>
    <xf numFmtId="0" fontId="7" fillId="0" borderId="47" xfId="2" applyFont="1" applyBorder="1" applyAlignment="1">
      <alignment horizontal="left" vertical="center" wrapText="1"/>
    </xf>
    <xf numFmtId="0" fontId="7" fillId="0" borderId="19" xfId="2" applyFont="1" applyBorder="1" applyAlignment="1">
      <alignment horizontal="left" vertical="center" wrapText="1"/>
    </xf>
    <xf numFmtId="0" fontId="7" fillId="0" borderId="9" xfId="2" applyFont="1" applyBorder="1" applyAlignment="1">
      <alignment horizontal="left" vertical="center" wrapText="1"/>
    </xf>
    <xf numFmtId="0" fontId="7" fillId="0" borderId="20" xfId="2" applyFont="1" applyBorder="1" applyAlignment="1">
      <alignment horizontal="left" vertical="center" wrapText="1"/>
    </xf>
    <xf numFmtId="0" fontId="7" fillId="0" borderId="29" xfId="2" applyFont="1" applyBorder="1" applyAlignment="1">
      <alignment horizontal="left" vertical="center" wrapText="1"/>
    </xf>
    <xf numFmtId="0" fontId="7" fillId="0" borderId="48" xfId="2" applyFont="1" applyBorder="1" applyAlignment="1">
      <alignment horizontal="left" vertical="center" wrapText="1"/>
    </xf>
    <xf numFmtId="0" fontId="7" fillId="0" borderId="30" xfId="2" applyFont="1" applyBorder="1" applyAlignment="1">
      <alignment horizontal="left" vertical="center" wrapText="1"/>
    </xf>
    <xf numFmtId="0" fontId="7" fillId="0" borderId="2" xfId="2" applyFont="1" applyBorder="1" applyAlignment="1">
      <alignment horizontal="center"/>
    </xf>
    <xf numFmtId="0" fontId="7" fillId="0" borderId="22" xfId="2" applyFont="1" applyBorder="1" applyAlignment="1">
      <alignment horizontal="left" vertical="center" wrapText="1"/>
    </xf>
    <xf numFmtId="0" fontId="7" fillId="0" borderId="6" xfId="2" applyFont="1" applyBorder="1" applyAlignment="1">
      <alignment horizontal="left" vertical="center" wrapText="1"/>
    </xf>
    <xf numFmtId="0" fontId="7" fillId="0" borderId="4" xfId="2" applyFont="1" applyBorder="1" applyAlignment="1">
      <alignment horizontal="left" vertical="center" wrapText="1"/>
    </xf>
    <xf numFmtId="0" fontId="7" fillId="0" borderId="11" xfId="2" applyFont="1" applyBorder="1" applyAlignment="1">
      <alignment horizontal="center"/>
    </xf>
    <xf numFmtId="0" fontId="7" fillId="0" borderId="23" xfId="2" applyFont="1" applyBorder="1" applyAlignment="1">
      <alignment horizontal="center"/>
    </xf>
    <xf numFmtId="0" fontId="7" fillId="0" borderId="12" xfId="2" applyFont="1" applyBorder="1" applyAlignment="1">
      <alignment horizontal="center"/>
    </xf>
    <xf numFmtId="38" fontId="7" fillId="0" borderId="10" xfId="1" applyFont="1" applyBorder="1" applyAlignment="1">
      <alignment horizontal="right"/>
    </xf>
    <xf numFmtId="0" fontId="7" fillId="0" borderId="17" xfId="2" applyFont="1" applyBorder="1" applyAlignment="1">
      <alignment horizontal="center"/>
    </xf>
    <xf numFmtId="0" fontId="7" fillId="0" borderId="24" xfId="2" applyFont="1" applyBorder="1" applyAlignment="1">
      <alignment horizontal="center"/>
    </xf>
    <xf numFmtId="0" fontId="7" fillId="0" borderId="18" xfId="2" applyFont="1" applyBorder="1" applyAlignment="1">
      <alignment horizontal="center"/>
    </xf>
    <xf numFmtId="40" fontId="7" fillId="0" borderId="16" xfId="1" applyNumberFormat="1" applyFont="1" applyBorder="1" applyAlignment="1">
      <alignment horizontal="right"/>
    </xf>
    <xf numFmtId="0" fontId="7" fillId="0" borderId="21" xfId="2" applyFont="1" applyBorder="1" applyAlignment="1">
      <alignment horizontal="left" vertical="center" wrapText="1"/>
    </xf>
    <xf numFmtId="0" fontId="7" fillId="0" borderId="0" xfId="2" applyFont="1" applyBorder="1" applyAlignment="1">
      <alignment horizontal="left" vertical="center" wrapText="1"/>
    </xf>
    <xf numFmtId="0" fontId="7" fillId="0" borderId="3" xfId="2" applyFont="1" applyBorder="1" applyAlignment="1">
      <alignment horizontal="left" vertical="center" wrapText="1"/>
    </xf>
    <xf numFmtId="0" fontId="7" fillId="0" borderId="19" xfId="2" applyFont="1" applyBorder="1" applyAlignment="1">
      <alignment horizontal="center" wrapText="1"/>
    </xf>
    <xf numFmtId="0" fontId="7" fillId="0" borderId="9" xfId="2" applyFont="1" applyBorder="1" applyAlignment="1">
      <alignment horizontal="center" wrapText="1"/>
    </xf>
    <xf numFmtId="0" fontId="7" fillId="0" borderId="20" xfId="2" applyFont="1" applyBorder="1" applyAlignment="1">
      <alignment horizontal="center" wrapText="1"/>
    </xf>
    <xf numFmtId="0" fontId="7" fillId="0" borderId="22" xfId="2" applyFont="1" applyBorder="1" applyAlignment="1">
      <alignment horizontal="center" wrapText="1"/>
    </xf>
    <xf numFmtId="0" fontId="7" fillId="0" borderId="6" xfId="2" applyFont="1" applyBorder="1" applyAlignment="1">
      <alignment horizontal="center" wrapText="1"/>
    </xf>
    <xf numFmtId="0" fontId="7" fillId="0" borderId="4" xfId="2" applyFont="1" applyBorder="1" applyAlignment="1">
      <alignment horizontal="center" wrapText="1"/>
    </xf>
    <xf numFmtId="40" fontId="7" fillId="0" borderId="31" xfId="1" applyNumberFormat="1" applyFont="1" applyBorder="1" applyAlignment="1">
      <alignment horizontal="right" vertical="center"/>
    </xf>
    <xf numFmtId="40" fontId="7" fillId="0" borderId="7" xfId="1" applyNumberFormat="1" applyFont="1" applyBorder="1" applyAlignment="1">
      <alignment horizontal="right" vertical="center"/>
    </xf>
    <xf numFmtId="40" fontId="7" fillId="0" borderId="32" xfId="1" applyNumberFormat="1" applyFont="1" applyBorder="1" applyAlignment="1">
      <alignment horizontal="right" vertical="center"/>
    </xf>
    <xf numFmtId="38" fontId="7" fillId="0" borderId="11" xfId="1" applyFont="1" applyBorder="1" applyAlignment="1">
      <alignment horizontal="right"/>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7" xfId="2" applyFont="1" applyBorder="1" applyAlignment="1">
      <alignment horizontal="center" vertical="center"/>
    </xf>
    <xf numFmtId="0" fontId="7" fillId="0" borderId="1" xfId="2" applyFont="1" applyBorder="1" applyAlignment="1">
      <alignment horizontal="center" vertical="center"/>
    </xf>
    <xf numFmtId="0" fontId="7" fillId="0" borderId="8" xfId="2" applyFont="1" applyBorder="1" applyAlignment="1">
      <alignment horizontal="center" vertical="center"/>
    </xf>
    <xf numFmtId="0" fontId="7" fillId="0" borderId="5" xfId="2" applyFont="1" applyBorder="1" applyAlignment="1">
      <alignment horizontal="center" vertical="center"/>
    </xf>
    <xf numFmtId="0" fontId="7" fillId="0" borderId="10" xfId="2" applyFont="1" applyBorder="1" applyAlignment="1">
      <alignment horizontal="left" vertical="center" wrapText="1"/>
    </xf>
    <xf numFmtId="40" fontId="7" fillId="0" borderId="10" xfId="2" applyNumberFormat="1" applyFont="1" applyBorder="1" applyAlignment="1">
      <alignment horizontal="right" vertical="center"/>
    </xf>
    <xf numFmtId="0" fontId="7" fillId="0" borderId="10" xfId="2" applyFont="1" applyBorder="1" applyAlignment="1">
      <alignment horizontal="right" vertical="center"/>
    </xf>
    <xf numFmtId="38" fontId="7" fillId="0" borderId="10" xfId="2" applyNumberFormat="1" applyFont="1" applyBorder="1" applyAlignment="1">
      <alignment horizontal="right" vertical="center"/>
    </xf>
    <xf numFmtId="40" fontId="7" fillId="0" borderId="13" xfId="2" applyNumberFormat="1" applyFont="1" applyBorder="1" applyAlignment="1">
      <alignment horizontal="right" vertical="center"/>
    </xf>
    <xf numFmtId="0" fontId="7" fillId="0" borderId="13" xfId="2" applyFont="1" applyBorder="1" applyAlignment="1">
      <alignment horizontal="right" vertical="center"/>
    </xf>
    <xf numFmtId="38" fontId="7" fillId="0" borderId="13" xfId="2" applyNumberFormat="1" applyFont="1" applyBorder="1" applyAlignment="1">
      <alignment horizontal="right" vertical="center"/>
    </xf>
    <xf numFmtId="0" fontId="7" fillId="0" borderId="14" xfId="2" applyFont="1" applyBorder="1" applyAlignment="1">
      <alignment horizontal="center" vertical="center" wrapText="1"/>
    </xf>
    <xf numFmtId="0" fontId="7" fillId="0" borderId="39" xfId="2" applyFont="1" applyBorder="1" applyAlignment="1">
      <alignment horizontal="center" vertical="center" wrapText="1"/>
    </xf>
    <xf numFmtId="0" fontId="7" fillId="0" borderId="15" xfId="2" applyFont="1" applyBorder="1" applyAlignment="1">
      <alignment horizontal="center" vertical="center" wrapText="1"/>
    </xf>
    <xf numFmtId="40" fontId="7" fillId="2" borderId="26" xfId="2" applyNumberFormat="1" applyFont="1" applyFill="1" applyBorder="1" applyAlignment="1">
      <alignment horizontal="center" vertical="center"/>
    </xf>
    <xf numFmtId="40" fontId="7" fillId="2" borderId="27" xfId="2" applyNumberFormat="1" applyFont="1" applyFill="1" applyBorder="1" applyAlignment="1">
      <alignment horizontal="center" vertical="center"/>
    </xf>
    <xf numFmtId="40" fontId="7" fillId="2" borderId="28" xfId="2" applyNumberFormat="1" applyFont="1" applyFill="1" applyBorder="1" applyAlignment="1">
      <alignment horizontal="center" vertical="center"/>
    </xf>
    <xf numFmtId="38" fontId="7" fillId="0" borderId="25" xfId="2" applyNumberFormat="1" applyFont="1" applyBorder="1" applyAlignment="1">
      <alignment horizontal="right" vertical="center"/>
    </xf>
    <xf numFmtId="0" fontId="7" fillId="0" borderId="45" xfId="2" applyFont="1" applyBorder="1" applyAlignment="1">
      <alignment horizontal="left" vertical="center"/>
    </xf>
    <xf numFmtId="0" fontId="7" fillId="0" borderId="46" xfId="2" applyFont="1" applyBorder="1" applyAlignment="1">
      <alignment horizontal="left" vertical="center"/>
    </xf>
    <xf numFmtId="0" fontId="7" fillId="0" borderId="47" xfId="2" applyFont="1" applyBorder="1" applyAlignment="1">
      <alignment horizontal="left" vertical="center"/>
    </xf>
    <xf numFmtId="0" fontId="7" fillId="0" borderId="49" xfId="2" applyFont="1" applyBorder="1" applyAlignment="1">
      <alignment horizontal="center" vertical="center" wrapText="1"/>
    </xf>
    <xf numFmtId="0" fontId="7" fillId="0" borderId="50" xfId="2" applyFont="1" applyBorder="1" applyAlignment="1">
      <alignment horizontal="center" vertical="center" wrapText="1"/>
    </xf>
    <xf numFmtId="0" fontId="7" fillId="0" borderId="51" xfId="2" applyFont="1" applyBorder="1" applyAlignment="1">
      <alignment horizontal="center" vertical="center" wrapText="1"/>
    </xf>
    <xf numFmtId="0" fontId="7" fillId="0" borderId="49" xfId="2" applyFont="1" applyBorder="1" applyAlignment="1">
      <alignment horizontal="left" vertical="center"/>
    </xf>
    <xf numFmtId="0" fontId="7" fillId="0" borderId="50" xfId="2" applyFont="1" applyBorder="1" applyAlignment="1">
      <alignment horizontal="left" vertical="center"/>
    </xf>
    <xf numFmtId="0" fontId="7" fillId="0" borderId="51" xfId="2" applyFont="1" applyBorder="1" applyAlignment="1">
      <alignment horizontal="left" vertical="center"/>
    </xf>
    <xf numFmtId="40" fontId="7" fillId="0" borderId="52" xfId="2" applyNumberFormat="1" applyFont="1" applyBorder="1" applyAlignment="1">
      <alignment horizontal="right" vertical="center"/>
    </xf>
    <xf numFmtId="0" fontId="7" fillId="0" borderId="52" xfId="2" applyFont="1" applyBorder="1" applyAlignment="1">
      <alignment horizontal="right" vertical="center"/>
    </xf>
    <xf numFmtId="38" fontId="7" fillId="0" borderId="52" xfId="2" applyNumberFormat="1" applyFont="1" applyBorder="1" applyAlignment="1">
      <alignment horizontal="right" vertical="center"/>
    </xf>
    <xf numFmtId="0" fontId="7" fillId="0" borderId="11" xfId="2" applyFont="1" applyBorder="1" applyAlignment="1">
      <alignment horizontal="center" vertical="center" wrapText="1"/>
    </xf>
    <xf numFmtId="0" fontId="7" fillId="0" borderId="23"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33" xfId="2" applyFont="1" applyBorder="1" applyAlignment="1">
      <alignment horizontal="center" vertical="center"/>
    </xf>
    <xf numFmtId="0" fontId="7" fillId="0" borderId="34" xfId="2" applyFont="1" applyBorder="1" applyAlignment="1">
      <alignment horizontal="center" vertical="center"/>
    </xf>
    <xf numFmtId="0" fontId="7" fillId="0" borderId="35" xfId="2" applyFont="1" applyBorder="1" applyAlignment="1">
      <alignment horizontal="center" vertical="center"/>
    </xf>
    <xf numFmtId="0" fontId="7" fillId="0" borderId="14" xfId="2" applyFont="1" applyBorder="1" applyAlignment="1">
      <alignment horizontal="left" vertical="center"/>
    </xf>
    <xf numFmtId="0" fontId="7" fillId="0" borderId="39" xfId="2" applyFont="1" applyBorder="1" applyAlignment="1">
      <alignment horizontal="left" vertical="center"/>
    </xf>
    <xf numFmtId="0" fontId="7" fillId="0" borderId="29" xfId="2" applyFont="1" applyBorder="1" applyAlignment="1">
      <alignment horizontal="left" vertical="center"/>
    </xf>
    <xf numFmtId="0" fontId="7" fillId="0" borderId="48" xfId="2" applyFont="1" applyBorder="1" applyAlignment="1">
      <alignment horizontal="left" vertical="center"/>
    </xf>
    <xf numFmtId="0" fontId="7" fillId="0" borderId="30" xfId="2" applyFont="1" applyBorder="1" applyAlignment="1">
      <alignment horizontal="left" vertical="center"/>
    </xf>
    <xf numFmtId="40" fontId="7" fillId="3" borderId="8" xfId="1" applyNumberFormat="1" applyFont="1" applyFill="1" applyBorder="1" applyAlignment="1">
      <alignment horizontal="right" vertical="center"/>
    </xf>
    <xf numFmtId="40" fontId="7" fillId="3" borderId="7" xfId="1" applyNumberFormat="1" applyFont="1" applyFill="1" applyBorder="1" applyAlignment="1">
      <alignment horizontal="right" vertical="center"/>
    </xf>
    <xf numFmtId="2" fontId="7" fillId="3" borderId="10" xfId="2" applyNumberFormat="1" applyFont="1" applyFill="1" applyBorder="1" applyAlignment="1">
      <alignment horizontal="right" vertical="center"/>
    </xf>
    <xf numFmtId="2" fontId="7" fillId="3" borderId="11" xfId="2" applyNumberFormat="1" applyFont="1" applyFill="1" applyBorder="1" applyAlignment="1">
      <alignment horizontal="right" vertical="center"/>
    </xf>
    <xf numFmtId="2" fontId="7" fillId="3" borderId="13" xfId="2" applyNumberFormat="1" applyFont="1" applyFill="1" applyBorder="1" applyAlignment="1">
      <alignment horizontal="right" vertical="center"/>
    </xf>
    <xf numFmtId="2" fontId="7" fillId="3" borderId="14" xfId="2" applyNumberFormat="1" applyFont="1" applyFill="1" applyBorder="1" applyAlignment="1">
      <alignment horizontal="right" vertical="center"/>
    </xf>
    <xf numFmtId="2" fontId="7" fillId="3" borderId="16" xfId="2" applyNumberFormat="1" applyFont="1" applyFill="1" applyBorder="1" applyAlignment="1">
      <alignment horizontal="right" vertical="center"/>
    </xf>
    <xf numFmtId="2" fontId="7" fillId="3" borderId="17" xfId="2" applyNumberFormat="1" applyFont="1" applyFill="1" applyBorder="1" applyAlignment="1">
      <alignment horizontal="right" vertical="center"/>
    </xf>
    <xf numFmtId="40" fontId="7" fillId="0" borderId="16" xfId="1" applyNumberFormat="1" applyFont="1" applyBorder="1" applyAlignment="1">
      <alignment horizontal="right" shrinkToFit="1"/>
    </xf>
    <xf numFmtId="40" fontId="7" fillId="0" borderId="53" xfId="1" applyNumberFormat="1" applyFont="1" applyBorder="1" applyAlignment="1">
      <alignment horizontal="right" vertical="center"/>
    </xf>
    <xf numFmtId="40" fontId="7" fillId="0" borderId="54" xfId="1" applyNumberFormat="1" applyFont="1" applyBorder="1" applyAlignment="1">
      <alignment horizontal="right" vertical="center"/>
    </xf>
    <xf numFmtId="40" fontId="7" fillId="0" borderId="55" xfId="1" applyNumberFormat="1" applyFont="1" applyBorder="1" applyAlignment="1">
      <alignment horizontal="right" vertical="center"/>
    </xf>
    <xf numFmtId="40" fontId="7" fillId="0" borderId="56" xfId="1" applyNumberFormat="1" applyFont="1" applyBorder="1" applyAlignment="1">
      <alignment horizontal="right" vertical="center"/>
    </xf>
    <xf numFmtId="40" fontId="7" fillId="0" borderId="57" xfId="1" applyNumberFormat="1" applyFont="1" applyBorder="1" applyAlignment="1">
      <alignment horizontal="right" vertical="center"/>
    </xf>
    <xf numFmtId="40" fontId="7" fillId="0" borderId="58" xfId="1" applyNumberFormat="1" applyFont="1" applyBorder="1" applyAlignment="1">
      <alignment horizontal="right" vertical="center"/>
    </xf>
    <xf numFmtId="40" fontId="7" fillId="0" borderId="11" xfId="2" applyNumberFormat="1" applyFont="1" applyBorder="1" applyAlignment="1">
      <alignment horizontal="right" vertical="center"/>
    </xf>
    <xf numFmtId="40" fontId="7" fillId="0" borderId="23" xfId="2" applyNumberFormat="1" applyFont="1" applyBorder="1" applyAlignment="1">
      <alignment horizontal="right" vertical="center"/>
    </xf>
    <xf numFmtId="40" fontId="7" fillId="0" borderId="12" xfId="2" applyNumberFormat="1" applyFont="1" applyBorder="1" applyAlignment="1">
      <alignment horizontal="right" vertical="center"/>
    </xf>
    <xf numFmtId="40" fontId="7" fillId="0" borderId="14" xfId="2" applyNumberFormat="1" applyFont="1" applyBorder="1" applyAlignment="1">
      <alignment horizontal="right" vertical="center"/>
    </xf>
    <xf numFmtId="40" fontId="7" fillId="0" borderId="39" xfId="2" applyNumberFormat="1" applyFont="1" applyBorder="1" applyAlignment="1">
      <alignment horizontal="right" vertical="center"/>
    </xf>
    <xf numFmtId="40" fontId="7" fillId="0" borderId="15" xfId="2" applyNumberFormat="1" applyFont="1" applyBorder="1" applyAlignment="1">
      <alignment horizontal="right" vertical="center"/>
    </xf>
    <xf numFmtId="40" fontId="7" fillId="0" borderId="49" xfId="2" applyNumberFormat="1" applyFont="1" applyBorder="1" applyAlignment="1">
      <alignment horizontal="right" vertical="center"/>
    </xf>
    <xf numFmtId="40" fontId="7" fillId="0" borderId="50" xfId="2" applyNumberFormat="1" applyFont="1" applyBorder="1" applyAlignment="1">
      <alignment horizontal="right" vertical="center"/>
    </xf>
    <xf numFmtId="40" fontId="7" fillId="0" borderId="51" xfId="2" applyNumberFormat="1" applyFont="1" applyBorder="1" applyAlignment="1">
      <alignment horizontal="right" vertical="center"/>
    </xf>
  </cellXfs>
  <cellStyles count="4">
    <cellStyle name="桁区切り" xfId="1" builtinId="6"/>
    <cellStyle name="標準" xfId="0" builtinId="0"/>
    <cellStyle name="標準 2" xfId="2" xr:uid="{8DC58717-A26F-4FE6-934A-06E8119D35CF}"/>
    <cellStyle name="標準 2 2" xfId="3" xr:uid="{0A9059A4-BBEE-44AE-9FC3-2BBCF951A6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16.131.11/staroffice/Base/Temp/SOT95958162/TEMP/TEMP/SPORTS/&#12458;&#12506;&#12510;&#12491;/&#12510;&#12473;&#12479;/&#65397;&#65421;&#65439;&#12510;&#1247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ｵﾍﾟマス1"/>
    </sheetNames>
    <definedNames>
      <definedName name="Module1.SAIZU"/>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293C-E8E3-40AD-AF68-51C04063F752}">
  <sheetPr>
    <tabColor rgb="FFFFFF00"/>
  </sheetPr>
  <dimension ref="A1:AI66"/>
  <sheetViews>
    <sheetView tabSelected="1" view="pageBreakPreview" zoomScale="70" zoomScaleNormal="70" zoomScaleSheetLayoutView="70" workbookViewId="0">
      <selection activeCell="B17" sqref="B17:C19"/>
    </sheetView>
  </sheetViews>
  <sheetFormatPr defaultRowHeight="13.2" x14ac:dyDescent="0.2"/>
  <cols>
    <col min="1" max="42" width="2.77734375" style="1" customWidth="1"/>
    <col min="43" max="16384" width="8.88671875" style="1"/>
  </cols>
  <sheetData>
    <row r="1" spans="1:35" x14ac:dyDescent="0.2">
      <c r="B1" s="1" t="s">
        <v>70</v>
      </c>
    </row>
    <row r="2" spans="1:35" ht="16.2" x14ac:dyDescent="0.2">
      <c r="A2" s="55" t="s">
        <v>65</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row>
    <row r="4" spans="1:35" ht="30" customHeight="1" x14ac:dyDescent="0.2">
      <c r="A4" s="5"/>
      <c r="B4" s="5"/>
      <c r="C4" s="5"/>
      <c r="D4" s="5"/>
      <c r="E4" s="5"/>
      <c r="F4" s="5"/>
      <c r="G4" s="5"/>
      <c r="H4" s="5"/>
      <c r="I4" s="5"/>
      <c r="J4" s="5"/>
      <c r="K4" s="5"/>
      <c r="L4" s="5"/>
      <c r="M4" s="10" t="s">
        <v>2</v>
      </c>
      <c r="N4" s="6"/>
      <c r="O4" s="6"/>
      <c r="P4" s="6"/>
      <c r="Q4" s="6"/>
      <c r="R4" s="6"/>
      <c r="S4" s="6"/>
      <c r="T4" s="6"/>
      <c r="U4" s="6"/>
      <c r="V4" s="6"/>
      <c r="W4" s="6"/>
      <c r="X4" s="6"/>
      <c r="Y4" s="6"/>
      <c r="Z4" s="6"/>
      <c r="AA4" s="6"/>
      <c r="AB4" s="6"/>
      <c r="AC4" s="6"/>
      <c r="AD4" s="6"/>
      <c r="AE4" s="6"/>
      <c r="AF4" s="6"/>
      <c r="AG4" s="6"/>
      <c r="AH4" s="6"/>
      <c r="AI4" s="6"/>
    </row>
    <row r="5" spans="1:35" ht="30" customHeight="1" x14ac:dyDescent="0.2">
      <c r="A5" s="5"/>
      <c r="B5" s="5"/>
      <c r="C5" s="5"/>
      <c r="D5" s="5"/>
      <c r="E5" s="5"/>
      <c r="F5" s="5"/>
      <c r="G5" s="5"/>
      <c r="H5" s="5"/>
      <c r="I5" s="5"/>
      <c r="J5" s="5"/>
      <c r="K5" s="5"/>
      <c r="L5" s="5"/>
      <c r="M5" s="11" t="s">
        <v>3</v>
      </c>
      <c r="N5" s="12"/>
      <c r="O5" s="12"/>
      <c r="P5" s="12"/>
      <c r="Q5" s="12"/>
      <c r="R5" s="12"/>
      <c r="S5" s="6"/>
      <c r="T5" s="6"/>
      <c r="U5" s="6"/>
      <c r="V5" s="6"/>
      <c r="W5" s="6"/>
      <c r="X5" s="6"/>
      <c r="Y5" s="6"/>
      <c r="Z5" s="6"/>
      <c r="AA5" s="6"/>
      <c r="AB5" s="6"/>
      <c r="AC5" s="6"/>
      <c r="AD5" s="6"/>
      <c r="AE5" s="6"/>
      <c r="AF5" s="6"/>
      <c r="AG5" s="6"/>
      <c r="AH5" s="6"/>
      <c r="AI5" s="6"/>
    </row>
    <row r="6" spans="1:35" ht="30" customHeight="1" x14ac:dyDescent="0.2">
      <c r="A6" s="5"/>
      <c r="B6" s="5"/>
      <c r="C6" s="5"/>
      <c r="D6" s="5"/>
      <c r="E6" s="5"/>
      <c r="F6" s="5"/>
      <c r="G6" s="5"/>
      <c r="H6" s="5"/>
      <c r="I6" s="5"/>
      <c r="J6" s="5"/>
      <c r="K6" s="5"/>
      <c r="L6" s="5"/>
      <c r="M6" s="10" t="s">
        <v>4</v>
      </c>
      <c r="N6" s="6"/>
      <c r="O6" s="6"/>
      <c r="P6" s="6"/>
      <c r="Q6" s="6"/>
      <c r="R6" s="6"/>
      <c r="S6" s="6"/>
      <c r="T6" s="6"/>
      <c r="U6" s="6"/>
      <c r="V6" s="6"/>
      <c r="W6" s="6"/>
      <c r="X6" s="6"/>
      <c r="Y6" s="6"/>
      <c r="Z6" s="6"/>
      <c r="AA6" s="6"/>
      <c r="AB6" s="6"/>
      <c r="AC6" s="6"/>
      <c r="AD6" s="6"/>
      <c r="AE6" s="6"/>
      <c r="AF6" s="6"/>
      <c r="AG6" s="6"/>
      <c r="AH6" s="6"/>
      <c r="AI6" s="6"/>
    </row>
    <row r="7" spans="1:35" x14ac:dyDescent="0.2">
      <c r="N7" s="56" t="s">
        <v>66</v>
      </c>
      <c r="O7" s="56"/>
      <c r="P7" s="56"/>
      <c r="Q7" s="56"/>
      <c r="R7" s="56"/>
      <c r="S7" s="56"/>
      <c r="T7" s="56"/>
      <c r="U7" s="56"/>
      <c r="V7" s="56"/>
      <c r="W7" s="56"/>
      <c r="X7" s="56"/>
      <c r="Y7" s="56"/>
      <c r="Z7" s="56"/>
      <c r="AA7" s="56"/>
      <c r="AB7" s="56"/>
      <c r="AC7" s="56"/>
      <c r="AD7" s="56"/>
      <c r="AE7" s="56"/>
      <c r="AF7" s="56"/>
      <c r="AG7" s="56"/>
      <c r="AH7" s="56"/>
      <c r="AI7" s="56"/>
    </row>
    <row r="8" spans="1:35" x14ac:dyDescent="0.2">
      <c r="N8" s="56"/>
      <c r="O8" s="56"/>
      <c r="P8" s="56"/>
      <c r="Q8" s="56"/>
      <c r="R8" s="56"/>
      <c r="S8" s="56"/>
      <c r="T8" s="56"/>
      <c r="U8" s="56"/>
      <c r="V8" s="56"/>
      <c r="W8" s="56"/>
      <c r="X8" s="56"/>
      <c r="Y8" s="56"/>
      <c r="Z8" s="56"/>
      <c r="AA8" s="56"/>
      <c r="AB8" s="56"/>
      <c r="AC8" s="56"/>
      <c r="AD8" s="56"/>
      <c r="AE8" s="56"/>
      <c r="AF8" s="56"/>
      <c r="AG8" s="56"/>
      <c r="AH8" s="56"/>
      <c r="AI8" s="56"/>
    </row>
    <row r="9" spans="1:35" x14ac:dyDescent="0.2">
      <c r="N9" s="9"/>
      <c r="O9" s="9"/>
      <c r="P9" s="9"/>
      <c r="Q9" s="9"/>
      <c r="R9" s="9"/>
      <c r="S9" s="9"/>
      <c r="T9" s="9"/>
      <c r="U9" s="9"/>
      <c r="V9" s="9"/>
      <c r="W9" s="9"/>
      <c r="X9" s="9"/>
      <c r="Y9" s="9"/>
      <c r="Z9" s="9"/>
      <c r="AA9" s="9"/>
      <c r="AB9" s="9"/>
      <c r="AC9" s="9"/>
      <c r="AD9" s="9"/>
      <c r="AE9" s="9"/>
      <c r="AF9" s="9"/>
      <c r="AG9" s="9"/>
      <c r="AH9" s="9"/>
      <c r="AI9" s="9"/>
    </row>
    <row r="11" spans="1:35" s="2" customFormat="1" ht="19.95" customHeight="1" x14ac:dyDescent="0.2">
      <c r="B11" s="57" t="s">
        <v>67</v>
      </c>
      <c r="C11" s="57"/>
      <c r="D11" s="57"/>
      <c r="E11" s="57"/>
      <c r="F11" s="57"/>
      <c r="G11" s="57"/>
      <c r="H11" s="57"/>
      <c r="I11" s="58">
        <v>46066</v>
      </c>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row>
    <row r="12" spans="1:35" s="2" customFormat="1" ht="19.95" customHeight="1" x14ac:dyDescent="0.2">
      <c r="B12" s="57" t="s">
        <v>68</v>
      </c>
      <c r="C12" s="57"/>
      <c r="D12" s="57"/>
      <c r="E12" s="57"/>
      <c r="F12" s="57"/>
      <c r="G12" s="57"/>
      <c r="H12" s="57"/>
      <c r="I12" s="57" t="s">
        <v>69</v>
      </c>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row>
    <row r="15" spans="1:35" x14ac:dyDescent="0.2">
      <c r="A15" s="1" t="s">
        <v>8</v>
      </c>
    </row>
    <row r="16" spans="1:35" s="2" customFormat="1" ht="19.95" customHeight="1" x14ac:dyDescent="0.2">
      <c r="B16" s="13" t="s">
        <v>5</v>
      </c>
      <c r="C16" s="13"/>
      <c r="D16" s="13"/>
      <c r="E16" s="13"/>
      <c r="F16" s="13"/>
      <c r="G16" s="13"/>
      <c r="H16" s="13"/>
      <c r="I16" s="13" t="s">
        <v>6</v>
      </c>
      <c r="J16" s="13"/>
      <c r="K16" s="13"/>
      <c r="L16" s="13"/>
      <c r="M16" s="13"/>
      <c r="N16" s="13"/>
      <c r="O16" s="13"/>
      <c r="P16" s="13"/>
      <c r="Q16" s="13"/>
      <c r="R16" s="13"/>
      <c r="S16" s="13"/>
      <c r="T16" s="13"/>
      <c r="U16" s="13" t="s">
        <v>7</v>
      </c>
      <c r="V16" s="13"/>
      <c r="W16" s="13"/>
      <c r="X16" s="13"/>
      <c r="Y16" s="13"/>
      <c r="Z16" s="13"/>
      <c r="AA16" s="13"/>
      <c r="AB16" s="13"/>
      <c r="AC16" s="13"/>
      <c r="AD16" s="13"/>
      <c r="AE16" s="13"/>
    </row>
    <row r="17" spans="2:31" s="2" customFormat="1" ht="19.95" customHeight="1" x14ac:dyDescent="0.2">
      <c r="B17" s="69" t="s">
        <v>79</v>
      </c>
      <c r="C17" s="70"/>
      <c r="D17" s="15" t="s">
        <v>75</v>
      </c>
      <c r="E17" s="15"/>
      <c r="F17" s="15"/>
      <c r="G17" s="15"/>
      <c r="H17" s="15"/>
      <c r="I17" s="152"/>
      <c r="J17" s="153"/>
      <c r="K17" s="153"/>
      <c r="L17" s="153"/>
      <c r="M17" s="153"/>
      <c r="N17" s="153"/>
      <c r="O17" s="153"/>
      <c r="P17" s="153"/>
      <c r="Q17" s="17" t="s">
        <v>95</v>
      </c>
      <c r="R17" s="18"/>
      <c r="S17" s="18"/>
      <c r="T17" s="18"/>
      <c r="U17" s="18"/>
      <c r="V17" s="18"/>
      <c r="W17" s="18"/>
      <c r="X17" s="18"/>
      <c r="Y17" s="18"/>
      <c r="Z17" s="18"/>
      <c r="AA17" s="18"/>
      <c r="AB17" s="18"/>
      <c r="AC17" s="18"/>
      <c r="AD17" s="18"/>
      <c r="AE17" s="18"/>
    </row>
    <row r="18" spans="2:31" s="2" customFormat="1" ht="19.95" customHeight="1" x14ac:dyDescent="0.2">
      <c r="B18" s="71"/>
      <c r="C18" s="72"/>
      <c r="D18" s="15" t="s">
        <v>78</v>
      </c>
      <c r="E18" s="15"/>
      <c r="F18" s="15"/>
      <c r="G18" s="15"/>
      <c r="H18" s="15"/>
      <c r="I18" s="16" t="s">
        <v>76</v>
      </c>
      <c r="J18" s="16"/>
      <c r="K18" s="16"/>
      <c r="L18" s="16"/>
      <c r="M18" s="154"/>
      <c r="N18" s="154"/>
      <c r="O18" s="154"/>
      <c r="P18" s="155"/>
      <c r="Q18" s="17" t="s">
        <v>18</v>
      </c>
      <c r="R18" s="18"/>
      <c r="S18" s="18"/>
      <c r="T18" s="18"/>
      <c r="U18" s="18"/>
      <c r="V18" s="18"/>
      <c r="W18" s="18"/>
      <c r="X18" s="18"/>
      <c r="Y18" s="18"/>
      <c r="Z18" s="18"/>
      <c r="AA18" s="18"/>
      <c r="AB18" s="18"/>
      <c r="AC18" s="18"/>
      <c r="AD18" s="18"/>
      <c r="AE18" s="18"/>
    </row>
    <row r="19" spans="2:31" s="2" customFormat="1" ht="19.95" customHeight="1" x14ac:dyDescent="0.2">
      <c r="B19" s="73"/>
      <c r="C19" s="74"/>
      <c r="D19" s="15"/>
      <c r="E19" s="15"/>
      <c r="F19" s="15"/>
      <c r="G19" s="15"/>
      <c r="H19" s="15"/>
      <c r="I19" s="19" t="s">
        <v>77</v>
      </c>
      <c r="J19" s="19"/>
      <c r="K19" s="19"/>
      <c r="L19" s="19"/>
      <c r="M19" s="156"/>
      <c r="N19" s="156"/>
      <c r="O19" s="156"/>
      <c r="P19" s="157"/>
      <c r="Q19" s="20" t="s">
        <v>18</v>
      </c>
      <c r="R19" s="21"/>
      <c r="S19" s="21"/>
      <c r="T19" s="21"/>
      <c r="U19" s="21"/>
      <c r="V19" s="21"/>
      <c r="W19" s="21"/>
      <c r="X19" s="21"/>
      <c r="Y19" s="21"/>
      <c r="Z19" s="21"/>
      <c r="AA19" s="21"/>
      <c r="AB19" s="21"/>
      <c r="AC19" s="21"/>
      <c r="AD19" s="21"/>
      <c r="AE19" s="21"/>
    </row>
    <row r="20" spans="2:31" s="2" customFormat="1" ht="19.95" customHeight="1" x14ac:dyDescent="0.2">
      <c r="B20" s="14" t="s">
        <v>9</v>
      </c>
      <c r="C20" s="14"/>
      <c r="D20" s="15" t="s">
        <v>10</v>
      </c>
      <c r="E20" s="15"/>
      <c r="F20" s="15"/>
      <c r="G20" s="15"/>
      <c r="H20" s="15"/>
      <c r="I20" s="16" t="s">
        <v>11</v>
      </c>
      <c r="J20" s="16"/>
      <c r="K20" s="16"/>
      <c r="L20" s="16"/>
      <c r="M20" s="154"/>
      <c r="N20" s="154"/>
      <c r="O20" s="154"/>
      <c r="P20" s="155"/>
      <c r="Q20" s="17" t="s">
        <v>12</v>
      </c>
      <c r="R20" s="18"/>
      <c r="S20" s="18"/>
      <c r="T20" s="18"/>
      <c r="U20" s="18"/>
      <c r="V20" s="18"/>
      <c r="W20" s="18"/>
      <c r="X20" s="18"/>
      <c r="Y20" s="18"/>
      <c r="Z20" s="18"/>
      <c r="AA20" s="18"/>
      <c r="AB20" s="18"/>
      <c r="AC20" s="18"/>
      <c r="AD20" s="18"/>
      <c r="AE20" s="18"/>
    </row>
    <row r="21" spans="2:31" s="2" customFormat="1" ht="19.95" customHeight="1" x14ac:dyDescent="0.2">
      <c r="B21" s="14"/>
      <c r="C21" s="14"/>
      <c r="D21" s="15"/>
      <c r="E21" s="15"/>
      <c r="F21" s="15"/>
      <c r="G21" s="15"/>
      <c r="H21" s="15"/>
      <c r="I21" s="19" t="s">
        <v>13</v>
      </c>
      <c r="J21" s="19"/>
      <c r="K21" s="19"/>
      <c r="L21" s="19"/>
      <c r="M21" s="156"/>
      <c r="N21" s="156"/>
      <c r="O21" s="156"/>
      <c r="P21" s="157"/>
      <c r="Q21" s="20" t="s">
        <v>12</v>
      </c>
      <c r="R21" s="21"/>
      <c r="S21" s="21"/>
      <c r="T21" s="21"/>
      <c r="U21" s="21"/>
      <c r="V21" s="21"/>
      <c r="W21" s="21"/>
      <c r="X21" s="21"/>
      <c r="Y21" s="21"/>
      <c r="Z21" s="21"/>
      <c r="AA21" s="21"/>
      <c r="AB21" s="21"/>
      <c r="AC21" s="21"/>
      <c r="AD21" s="21"/>
      <c r="AE21" s="21"/>
    </row>
    <row r="22" spans="2:31" s="2" customFormat="1" ht="19.95" customHeight="1" x14ac:dyDescent="0.2">
      <c r="B22" s="14"/>
      <c r="C22" s="14"/>
      <c r="D22" s="15"/>
      <c r="E22" s="15"/>
      <c r="F22" s="15"/>
      <c r="G22" s="15"/>
      <c r="H22" s="15"/>
      <c r="I22" s="19" t="s">
        <v>14</v>
      </c>
      <c r="J22" s="19"/>
      <c r="K22" s="19"/>
      <c r="L22" s="19"/>
      <c r="M22" s="156"/>
      <c r="N22" s="156"/>
      <c r="O22" s="156"/>
      <c r="P22" s="157"/>
      <c r="Q22" s="20" t="s">
        <v>12</v>
      </c>
      <c r="R22" s="21"/>
      <c r="S22" s="21"/>
      <c r="T22" s="21"/>
      <c r="U22" s="21"/>
      <c r="V22" s="21"/>
      <c r="W22" s="21"/>
      <c r="X22" s="21"/>
      <c r="Y22" s="21"/>
      <c r="Z22" s="21"/>
      <c r="AA22" s="21"/>
      <c r="AB22" s="21"/>
      <c r="AC22" s="21"/>
      <c r="AD22" s="21"/>
      <c r="AE22" s="21"/>
    </row>
    <row r="23" spans="2:31" s="2" customFormat="1" ht="19.95" customHeight="1" x14ac:dyDescent="0.2">
      <c r="B23" s="14"/>
      <c r="C23" s="14"/>
      <c r="D23" s="15"/>
      <c r="E23" s="15"/>
      <c r="F23" s="15"/>
      <c r="G23" s="15"/>
      <c r="H23" s="15"/>
      <c r="I23" s="19" t="s">
        <v>15</v>
      </c>
      <c r="J23" s="19"/>
      <c r="K23" s="19"/>
      <c r="L23" s="19"/>
      <c r="M23" s="156"/>
      <c r="N23" s="156"/>
      <c r="O23" s="156"/>
      <c r="P23" s="157"/>
      <c r="Q23" s="20" t="s">
        <v>12</v>
      </c>
      <c r="R23" s="21"/>
      <c r="S23" s="21"/>
      <c r="T23" s="21"/>
      <c r="U23" s="21"/>
      <c r="V23" s="21"/>
      <c r="W23" s="21"/>
      <c r="X23" s="21"/>
      <c r="Y23" s="21"/>
      <c r="Z23" s="21"/>
      <c r="AA23" s="21"/>
      <c r="AB23" s="21"/>
      <c r="AC23" s="21"/>
      <c r="AD23" s="21"/>
      <c r="AE23" s="21"/>
    </row>
    <row r="24" spans="2:31" s="2" customFormat="1" ht="19.95" customHeight="1" x14ac:dyDescent="0.2">
      <c r="B24" s="14"/>
      <c r="C24" s="14"/>
      <c r="D24" s="15"/>
      <c r="E24" s="15"/>
      <c r="F24" s="15"/>
      <c r="G24" s="15"/>
      <c r="H24" s="15"/>
      <c r="I24" s="19" t="s">
        <v>82</v>
      </c>
      <c r="J24" s="19"/>
      <c r="K24" s="19"/>
      <c r="L24" s="19"/>
      <c r="M24" s="156"/>
      <c r="N24" s="156"/>
      <c r="O24" s="156"/>
      <c r="P24" s="157"/>
      <c r="Q24" s="20" t="s">
        <v>12</v>
      </c>
      <c r="R24" s="21"/>
      <c r="S24" s="21"/>
      <c r="T24" s="21"/>
      <c r="U24" s="21"/>
      <c r="V24" s="21"/>
      <c r="W24" s="21"/>
      <c r="X24" s="21"/>
      <c r="Y24" s="21"/>
      <c r="Z24" s="21"/>
      <c r="AA24" s="21"/>
      <c r="AB24" s="21"/>
      <c r="AC24" s="21"/>
      <c r="AD24" s="21"/>
      <c r="AE24" s="21"/>
    </row>
    <row r="25" spans="2:31" s="2" customFormat="1" ht="19.95" customHeight="1" x14ac:dyDescent="0.2">
      <c r="B25" s="14"/>
      <c r="C25" s="14"/>
      <c r="D25" s="15"/>
      <c r="E25" s="15"/>
      <c r="F25" s="15"/>
      <c r="G25" s="15"/>
      <c r="H25" s="15"/>
      <c r="I25" s="59" t="s">
        <v>83</v>
      </c>
      <c r="J25" s="59"/>
      <c r="K25" s="59"/>
      <c r="L25" s="59"/>
      <c r="M25" s="158"/>
      <c r="N25" s="158"/>
      <c r="O25" s="158"/>
      <c r="P25" s="159"/>
      <c r="Q25" s="67" t="s">
        <v>12</v>
      </c>
      <c r="R25" s="68"/>
      <c r="S25" s="68"/>
      <c r="T25" s="68"/>
      <c r="U25" s="68"/>
      <c r="V25" s="68"/>
      <c r="W25" s="68"/>
      <c r="X25" s="68"/>
      <c r="Y25" s="68"/>
      <c r="Z25" s="68"/>
      <c r="AA25" s="68"/>
      <c r="AB25" s="68"/>
      <c r="AC25" s="68"/>
      <c r="AD25" s="68"/>
      <c r="AE25" s="68"/>
    </row>
    <row r="26" spans="2:31" s="2" customFormat="1" ht="19.95" customHeight="1" x14ac:dyDescent="0.2">
      <c r="B26" s="14"/>
      <c r="C26" s="14"/>
      <c r="D26" s="15" t="s">
        <v>16</v>
      </c>
      <c r="E26" s="15"/>
      <c r="F26" s="15"/>
      <c r="G26" s="15"/>
      <c r="H26" s="15"/>
      <c r="I26" s="16" t="s">
        <v>17</v>
      </c>
      <c r="J26" s="16"/>
      <c r="K26" s="16"/>
      <c r="L26" s="16"/>
      <c r="M26" s="154"/>
      <c r="N26" s="154"/>
      <c r="O26" s="154"/>
      <c r="P26" s="155"/>
      <c r="Q26" s="17" t="s">
        <v>18</v>
      </c>
      <c r="R26" s="18"/>
      <c r="S26" s="18"/>
      <c r="T26" s="18"/>
      <c r="U26" s="18" t="s">
        <v>19</v>
      </c>
      <c r="V26" s="18"/>
      <c r="W26" s="18"/>
      <c r="X26" s="18"/>
      <c r="Y26" s="18"/>
      <c r="Z26" s="18"/>
      <c r="AA26" s="18"/>
      <c r="AB26" s="18"/>
      <c r="AC26" s="18"/>
      <c r="AD26" s="18"/>
      <c r="AE26" s="18"/>
    </row>
    <row r="27" spans="2:31" s="2" customFormat="1" ht="19.95" customHeight="1" x14ac:dyDescent="0.2">
      <c r="B27" s="14"/>
      <c r="C27" s="14"/>
      <c r="D27" s="15"/>
      <c r="E27" s="15"/>
      <c r="F27" s="15"/>
      <c r="G27" s="15"/>
      <c r="H27" s="15"/>
      <c r="I27" s="19" t="s">
        <v>20</v>
      </c>
      <c r="J27" s="19"/>
      <c r="K27" s="19"/>
      <c r="L27" s="19"/>
      <c r="M27" s="156"/>
      <c r="N27" s="156"/>
      <c r="O27" s="156"/>
      <c r="P27" s="157"/>
      <c r="Q27" s="20" t="s">
        <v>18</v>
      </c>
      <c r="R27" s="21"/>
      <c r="S27" s="21"/>
      <c r="T27" s="21"/>
      <c r="U27" s="21" t="s">
        <v>21</v>
      </c>
      <c r="V27" s="21"/>
      <c r="W27" s="21"/>
      <c r="X27" s="21"/>
      <c r="Y27" s="21"/>
      <c r="Z27" s="21"/>
      <c r="AA27" s="21"/>
      <c r="AB27" s="21"/>
      <c r="AC27" s="21"/>
      <c r="AD27" s="21"/>
      <c r="AE27" s="21"/>
    </row>
    <row r="28" spans="2:31" s="2" customFormat="1" ht="19.95" customHeight="1" x14ac:dyDescent="0.2">
      <c r="B28" s="14"/>
      <c r="C28" s="14"/>
      <c r="D28" s="15"/>
      <c r="E28" s="15"/>
      <c r="F28" s="15"/>
      <c r="G28" s="15"/>
      <c r="H28" s="15"/>
      <c r="I28" s="59" t="s">
        <v>22</v>
      </c>
      <c r="J28" s="59"/>
      <c r="K28" s="59"/>
      <c r="L28" s="59"/>
      <c r="M28" s="158"/>
      <c r="N28" s="158"/>
      <c r="O28" s="158"/>
      <c r="P28" s="159"/>
      <c r="Q28" s="67" t="s">
        <v>18</v>
      </c>
      <c r="R28" s="68"/>
      <c r="S28" s="68"/>
      <c r="T28" s="68"/>
      <c r="U28" s="68" t="s">
        <v>23</v>
      </c>
      <c r="V28" s="68"/>
      <c r="W28" s="68"/>
      <c r="X28" s="68"/>
      <c r="Y28" s="68"/>
      <c r="Z28" s="68"/>
      <c r="AA28" s="68"/>
      <c r="AB28" s="68"/>
      <c r="AC28" s="68"/>
      <c r="AD28" s="68"/>
      <c r="AE28" s="68"/>
    </row>
    <row r="29" spans="2:31" s="2" customFormat="1" ht="19.95" customHeight="1" x14ac:dyDescent="0.2">
      <c r="B29" s="14" t="s">
        <v>80</v>
      </c>
      <c r="C29" s="14"/>
      <c r="D29" s="15" t="s">
        <v>10</v>
      </c>
      <c r="E29" s="15"/>
      <c r="F29" s="15"/>
      <c r="G29" s="15"/>
      <c r="H29" s="15"/>
      <c r="I29" s="152"/>
      <c r="J29" s="153"/>
      <c r="K29" s="153"/>
      <c r="L29" s="153"/>
      <c r="M29" s="153"/>
      <c r="N29" s="153"/>
      <c r="O29" s="153"/>
      <c r="P29" s="153"/>
      <c r="Q29" s="17" t="s">
        <v>81</v>
      </c>
      <c r="R29" s="18"/>
      <c r="S29" s="18"/>
      <c r="T29" s="18"/>
      <c r="U29" s="18"/>
      <c r="V29" s="18"/>
      <c r="W29" s="18"/>
      <c r="X29" s="18"/>
      <c r="Y29" s="18"/>
      <c r="Z29" s="18"/>
      <c r="AA29" s="18"/>
      <c r="AB29" s="18"/>
      <c r="AC29" s="18"/>
      <c r="AD29" s="18"/>
      <c r="AE29" s="18"/>
    </row>
    <row r="30" spans="2:31" s="2" customFormat="1" ht="19.95" customHeight="1" x14ac:dyDescent="0.2">
      <c r="B30" s="14"/>
      <c r="C30" s="14"/>
      <c r="D30" s="15" t="s">
        <v>16</v>
      </c>
      <c r="E30" s="15"/>
      <c r="F30" s="15"/>
      <c r="G30" s="15"/>
      <c r="H30" s="15"/>
      <c r="I30" s="16" t="s">
        <v>17</v>
      </c>
      <c r="J30" s="16"/>
      <c r="K30" s="16"/>
      <c r="L30" s="16"/>
      <c r="M30" s="154"/>
      <c r="N30" s="154"/>
      <c r="O30" s="154"/>
      <c r="P30" s="155"/>
      <c r="Q30" s="17" t="s">
        <v>18</v>
      </c>
      <c r="R30" s="18"/>
      <c r="S30" s="18"/>
      <c r="T30" s="18"/>
      <c r="U30" s="18" t="s">
        <v>19</v>
      </c>
      <c r="V30" s="18"/>
      <c r="W30" s="18"/>
      <c r="X30" s="18"/>
      <c r="Y30" s="18"/>
      <c r="Z30" s="18"/>
      <c r="AA30" s="18"/>
      <c r="AB30" s="18"/>
      <c r="AC30" s="18"/>
      <c r="AD30" s="18"/>
      <c r="AE30" s="18"/>
    </row>
    <row r="31" spans="2:31" s="2" customFormat="1" ht="19.95" customHeight="1" x14ac:dyDescent="0.2">
      <c r="B31" s="14"/>
      <c r="C31" s="14"/>
      <c r="D31" s="15"/>
      <c r="E31" s="15"/>
      <c r="F31" s="15"/>
      <c r="G31" s="15"/>
      <c r="H31" s="15"/>
      <c r="I31" s="19" t="s">
        <v>20</v>
      </c>
      <c r="J31" s="19"/>
      <c r="K31" s="19"/>
      <c r="L31" s="19"/>
      <c r="M31" s="156"/>
      <c r="N31" s="156"/>
      <c r="O31" s="156"/>
      <c r="P31" s="157"/>
      <c r="Q31" s="20" t="s">
        <v>18</v>
      </c>
      <c r="R31" s="21"/>
      <c r="S31" s="21"/>
      <c r="T31" s="21"/>
      <c r="U31" s="21" t="s">
        <v>21</v>
      </c>
      <c r="V31" s="21"/>
      <c r="W31" s="21"/>
      <c r="X31" s="21"/>
      <c r="Y31" s="21"/>
      <c r="Z31" s="21"/>
      <c r="AA31" s="21"/>
      <c r="AB31" s="21"/>
      <c r="AC31" s="21"/>
      <c r="AD31" s="21"/>
      <c r="AE31" s="21"/>
    </row>
    <row r="32" spans="2:31" s="2" customFormat="1" ht="19.95" customHeight="1" x14ac:dyDescent="0.2">
      <c r="B32" s="14"/>
      <c r="C32" s="14"/>
      <c r="D32" s="15"/>
      <c r="E32" s="15"/>
      <c r="F32" s="15"/>
      <c r="G32" s="15"/>
      <c r="H32" s="15"/>
      <c r="I32" s="59" t="s">
        <v>22</v>
      </c>
      <c r="J32" s="59"/>
      <c r="K32" s="59"/>
      <c r="L32" s="59"/>
      <c r="M32" s="158"/>
      <c r="N32" s="158"/>
      <c r="O32" s="158"/>
      <c r="P32" s="159"/>
      <c r="Q32" s="67" t="s">
        <v>18</v>
      </c>
      <c r="R32" s="68"/>
      <c r="S32" s="68"/>
      <c r="T32" s="68"/>
      <c r="U32" s="68" t="s">
        <v>23</v>
      </c>
      <c r="V32" s="68"/>
      <c r="W32" s="68"/>
      <c r="X32" s="68"/>
      <c r="Y32" s="68"/>
      <c r="Z32" s="68"/>
      <c r="AA32" s="68"/>
      <c r="AB32" s="68"/>
      <c r="AC32" s="68"/>
      <c r="AD32" s="68"/>
      <c r="AE32" s="68"/>
    </row>
    <row r="33" spans="1:31" x14ac:dyDescent="0.2">
      <c r="B33" s="7" t="s">
        <v>74</v>
      </c>
    </row>
    <row r="35" spans="1:31" x14ac:dyDescent="0.2">
      <c r="A35" s="1" t="s">
        <v>24</v>
      </c>
    </row>
    <row r="36" spans="1:31" ht="13.2" customHeight="1" x14ac:dyDescent="0.2">
      <c r="B36" s="29" t="s">
        <v>25</v>
      </c>
      <c r="C36" s="30"/>
      <c r="D36" s="30"/>
      <c r="E36" s="30"/>
      <c r="F36" s="30"/>
      <c r="G36" s="30"/>
      <c r="H36" s="30"/>
      <c r="I36" s="30"/>
      <c r="J36" s="30"/>
      <c r="K36" s="30"/>
      <c r="L36" s="30"/>
      <c r="M36" s="31"/>
      <c r="N36" s="29" t="s">
        <v>26</v>
      </c>
      <c r="O36" s="30"/>
      <c r="P36" s="30"/>
      <c r="Q36" s="30"/>
      <c r="R36" s="31"/>
      <c r="S36" s="38" t="s">
        <v>27</v>
      </c>
      <c r="T36" s="39"/>
      <c r="U36" s="40"/>
      <c r="V36" s="38" t="s">
        <v>28</v>
      </c>
      <c r="W36" s="30"/>
      <c r="X36" s="30"/>
      <c r="Y36" s="30"/>
      <c r="Z36" s="30"/>
      <c r="AA36" s="31"/>
    </row>
    <row r="37" spans="1:31" ht="13.2" customHeight="1" x14ac:dyDescent="0.2">
      <c r="B37" s="32"/>
      <c r="C37" s="54"/>
      <c r="D37" s="54"/>
      <c r="E37" s="54"/>
      <c r="F37" s="54"/>
      <c r="G37" s="54"/>
      <c r="H37" s="54"/>
      <c r="I37" s="54"/>
      <c r="J37" s="54"/>
      <c r="K37" s="54"/>
      <c r="L37" s="54"/>
      <c r="M37" s="34"/>
      <c r="N37" s="32"/>
      <c r="O37" s="33"/>
      <c r="P37" s="33"/>
      <c r="Q37" s="33"/>
      <c r="R37" s="34"/>
      <c r="S37" s="41"/>
      <c r="T37" s="42"/>
      <c r="U37" s="43"/>
      <c r="V37" s="32"/>
      <c r="W37" s="33"/>
      <c r="X37" s="33"/>
      <c r="Y37" s="33"/>
      <c r="Z37" s="33"/>
      <c r="AA37" s="34"/>
    </row>
    <row r="38" spans="1:31" x14ac:dyDescent="0.2">
      <c r="B38" s="32"/>
      <c r="C38" s="54"/>
      <c r="D38" s="54"/>
      <c r="E38" s="54"/>
      <c r="F38" s="54"/>
      <c r="G38" s="54"/>
      <c r="H38" s="54"/>
      <c r="I38" s="54"/>
      <c r="J38" s="54"/>
      <c r="K38" s="54"/>
      <c r="L38" s="54"/>
      <c r="M38" s="34"/>
      <c r="N38" s="32"/>
      <c r="O38" s="33"/>
      <c r="P38" s="33"/>
      <c r="Q38" s="33"/>
      <c r="R38" s="34"/>
      <c r="S38" s="41"/>
      <c r="T38" s="42"/>
      <c r="U38" s="43"/>
      <c r="V38" s="35"/>
      <c r="W38" s="36"/>
      <c r="X38" s="36"/>
      <c r="Y38" s="36"/>
      <c r="Z38" s="36"/>
      <c r="AA38" s="37"/>
    </row>
    <row r="39" spans="1:31" ht="12.6" customHeight="1" x14ac:dyDescent="0.2">
      <c r="B39" s="32"/>
      <c r="C39" s="54"/>
      <c r="D39" s="54"/>
      <c r="E39" s="54"/>
      <c r="F39" s="54"/>
      <c r="G39" s="54"/>
      <c r="H39" s="54"/>
      <c r="I39" s="54"/>
      <c r="J39" s="54"/>
      <c r="K39" s="54"/>
      <c r="L39" s="54"/>
      <c r="M39" s="34"/>
      <c r="N39" s="32"/>
      <c r="O39" s="33"/>
      <c r="P39" s="33"/>
      <c r="Q39" s="33"/>
      <c r="R39" s="34"/>
      <c r="S39" s="41"/>
      <c r="T39" s="42"/>
      <c r="U39" s="43"/>
      <c r="V39" s="29" t="s">
        <v>0</v>
      </c>
      <c r="W39" s="30"/>
      <c r="X39" s="30"/>
      <c r="Y39" s="30"/>
      <c r="Z39" s="30"/>
      <c r="AA39" s="31"/>
    </row>
    <row r="40" spans="1:31" ht="12.6" customHeight="1" thickBot="1" x14ac:dyDescent="0.25">
      <c r="B40" s="35"/>
      <c r="C40" s="36"/>
      <c r="D40" s="36"/>
      <c r="E40" s="36"/>
      <c r="F40" s="36"/>
      <c r="G40" s="36"/>
      <c r="H40" s="36"/>
      <c r="I40" s="36"/>
      <c r="J40" s="36"/>
      <c r="K40" s="36"/>
      <c r="L40" s="36"/>
      <c r="M40" s="37"/>
      <c r="N40" s="35"/>
      <c r="O40" s="36"/>
      <c r="P40" s="36"/>
      <c r="Q40" s="36"/>
      <c r="R40" s="37"/>
      <c r="S40" s="44"/>
      <c r="T40" s="45"/>
      <c r="U40" s="46"/>
      <c r="V40" s="32"/>
      <c r="W40" s="33"/>
      <c r="X40" s="33"/>
      <c r="Y40" s="33"/>
      <c r="Z40" s="33"/>
      <c r="AA40" s="34"/>
    </row>
    <row r="41" spans="1:31" ht="19.8" customHeight="1" x14ac:dyDescent="0.2">
      <c r="B41" s="51" t="s">
        <v>29</v>
      </c>
      <c r="C41" s="52"/>
      <c r="D41" s="52"/>
      <c r="E41" s="52"/>
      <c r="F41" s="52"/>
      <c r="G41" s="52"/>
      <c r="H41" s="52"/>
      <c r="I41" s="52"/>
      <c r="J41" s="52"/>
      <c r="K41" s="52"/>
      <c r="L41" s="52"/>
      <c r="M41" s="53"/>
      <c r="N41" s="16" t="s">
        <v>9</v>
      </c>
      <c r="O41" s="16"/>
      <c r="P41" s="16"/>
      <c r="Q41" s="16"/>
      <c r="R41" s="16"/>
      <c r="S41" s="16" t="s">
        <v>15</v>
      </c>
      <c r="T41" s="16"/>
      <c r="U41" s="47"/>
      <c r="V41" s="48">
        <f>M23*12</f>
        <v>0</v>
      </c>
      <c r="W41" s="49"/>
      <c r="X41" s="49"/>
      <c r="Y41" s="49"/>
      <c r="Z41" s="49"/>
      <c r="AA41" s="50"/>
    </row>
    <row r="42" spans="1:31" ht="19.8" customHeight="1" x14ac:dyDescent="0.2">
      <c r="B42" s="22" t="s">
        <v>30</v>
      </c>
      <c r="C42" s="23"/>
      <c r="D42" s="23"/>
      <c r="E42" s="23"/>
      <c r="F42" s="23"/>
      <c r="G42" s="23"/>
      <c r="H42" s="23"/>
      <c r="I42" s="23"/>
      <c r="J42" s="23"/>
      <c r="K42" s="23"/>
      <c r="L42" s="23"/>
      <c r="M42" s="24"/>
      <c r="N42" s="19" t="s">
        <v>9</v>
      </c>
      <c r="O42" s="19"/>
      <c r="P42" s="19"/>
      <c r="Q42" s="19"/>
      <c r="R42" s="19"/>
      <c r="S42" s="19" t="s">
        <v>14</v>
      </c>
      <c r="T42" s="19"/>
      <c r="U42" s="25"/>
      <c r="V42" s="26">
        <f>M22*12</f>
        <v>0</v>
      </c>
      <c r="W42" s="27"/>
      <c r="X42" s="27"/>
      <c r="Y42" s="27"/>
      <c r="Z42" s="27"/>
      <c r="AA42" s="28"/>
    </row>
    <row r="43" spans="1:31" ht="19.8" customHeight="1" x14ac:dyDescent="0.2">
      <c r="B43" s="22" t="s">
        <v>31</v>
      </c>
      <c r="C43" s="23"/>
      <c r="D43" s="23"/>
      <c r="E43" s="23"/>
      <c r="F43" s="23"/>
      <c r="G43" s="23"/>
      <c r="H43" s="23"/>
      <c r="I43" s="23"/>
      <c r="J43" s="23"/>
      <c r="K43" s="23"/>
      <c r="L43" s="23"/>
      <c r="M43" s="24"/>
      <c r="N43" s="19" t="s">
        <v>9</v>
      </c>
      <c r="O43" s="19"/>
      <c r="P43" s="19"/>
      <c r="Q43" s="19"/>
      <c r="R43" s="19"/>
      <c r="S43" s="19" t="s">
        <v>15</v>
      </c>
      <c r="T43" s="19"/>
      <c r="U43" s="25"/>
      <c r="V43" s="26">
        <f>M23*12</f>
        <v>0</v>
      </c>
      <c r="W43" s="27"/>
      <c r="X43" s="27"/>
      <c r="Y43" s="27"/>
      <c r="Z43" s="27"/>
      <c r="AA43" s="28"/>
    </row>
    <row r="44" spans="1:31" ht="19.8" customHeight="1" x14ac:dyDescent="0.2">
      <c r="B44" s="22" t="s">
        <v>32</v>
      </c>
      <c r="C44" s="23"/>
      <c r="D44" s="23"/>
      <c r="E44" s="23"/>
      <c r="F44" s="23"/>
      <c r="G44" s="23"/>
      <c r="H44" s="23"/>
      <c r="I44" s="23"/>
      <c r="J44" s="23"/>
      <c r="K44" s="23"/>
      <c r="L44" s="23"/>
      <c r="M44" s="24"/>
      <c r="N44" s="19" t="s">
        <v>9</v>
      </c>
      <c r="O44" s="19"/>
      <c r="P44" s="19"/>
      <c r="Q44" s="19"/>
      <c r="R44" s="19"/>
      <c r="S44" s="19" t="s">
        <v>15</v>
      </c>
      <c r="T44" s="19"/>
      <c r="U44" s="25"/>
      <c r="V44" s="26">
        <f>M23*12</f>
        <v>0</v>
      </c>
      <c r="W44" s="27"/>
      <c r="X44" s="27"/>
      <c r="Y44" s="27"/>
      <c r="Z44" s="27"/>
      <c r="AA44" s="28"/>
    </row>
    <row r="45" spans="1:31" ht="19.8" customHeight="1" x14ac:dyDescent="0.2">
      <c r="B45" s="22" t="s">
        <v>33</v>
      </c>
      <c r="C45" s="23"/>
      <c r="D45" s="23"/>
      <c r="E45" s="23"/>
      <c r="F45" s="23"/>
      <c r="G45" s="23"/>
      <c r="H45" s="23"/>
      <c r="I45" s="23"/>
      <c r="J45" s="23"/>
      <c r="K45" s="23"/>
      <c r="L45" s="23"/>
      <c r="M45" s="24"/>
      <c r="N45" s="19" t="s">
        <v>9</v>
      </c>
      <c r="O45" s="19"/>
      <c r="P45" s="19"/>
      <c r="Q45" s="19"/>
      <c r="R45" s="19"/>
      <c r="S45" s="19" t="s">
        <v>14</v>
      </c>
      <c r="T45" s="19"/>
      <c r="U45" s="25"/>
      <c r="V45" s="26">
        <f>M22*12</f>
        <v>0</v>
      </c>
      <c r="W45" s="27"/>
      <c r="X45" s="27"/>
      <c r="Y45" s="27"/>
      <c r="Z45" s="27"/>
      <c r="AA45" s="28"/>
    </row>
    <row r="46" spans="1:31" ht="19.8" customHeight="1" x14ac:dyDescent="0.2">
      <c r="B46" s="22" t="s">
        <v>34</v>
      </c>
      <c r="C46" s="23"/>
      <c r="D46" s="23"/>
      <c r="E46" s="23"/>
      <c r="F46" s="23"/>
      <c r="G46" s="23"/>
      <c r="H46" s="23"/>
      <c r="I46" s="23"/>
      <c r="J46" s="23"/>
      <c r="K46" s="23"/>
      <c r="L46" s="23"/>
      <c r="M46" s="24"/>
      <c r="N46" s="19" t="s">
        <v>9</v>
      </c>
      <c r="O46" s="19"/>
      <c r="P46" s="19"/>
      <c r="Q46" s="19"/>
      <c r="R46" s="19"/>
      <c r="S46" s="19" t="s">
        <v>13</v>
      </c>
      <c r="T46" s="19"/>
      <c r="U46" s="25"/>
      <c r="V46" s="26">
        <f>M21*12</f>
        <v>0</v>
      </c>
      <c r="W46" s="27"/>
      <c r="X46" s="27"/>
      <c r="Y46" s="27"/>
      <c r="Z46" s="27"/>
      <c r="AA46" s="28"/>
      <c r="AB46" s="3"/>
      <c r="AC46" s="3"/>
      <c r="AD46" s="3"/>
      <c r="AE46" s="3"/>
    </row>
    <row r="47" spans="1:31" ht="19.8" customHeight="1" x14ac:dyDescent="0.2">
      <c r="B47" s="22" t="s">
        <v>35</v>
      </c>
      <c r="C47" s="23"/>
      <c r="D47" s="23"/>
      <c r="E47" s="23"/>
      <c r="F47" s="23"/>
      <c r="G47" s="23"/>
      <c r="H47" s="23"/>
      <c r="I47" s="23"/>
      <c r="J47" s="23"/>
      <c r="K47" s="23"/>
      <c r="L47" s="23"/>
      <c r="M47" s="24"/>
      <c r="N47" s="19" t="s">
        <v>9</v>
      </c>
      <c r="O47" s="19"/>
      <c r="P47" s="19"/>
      <c r="Q47" s="19"/>
      <c r="R47" s="19"/>
      <c r="S47" s="19" t="s">
        <v>11</v>
      </c>
      <c r="T47" s="19"/>
      <c r="U47" s="25"/>
      <c r="V47" s="26">
        <f>M20*12</f>
        <v>0</v>
      </c>
      <c r="W47" s="27"/>
      <c r="X47" s="27"/>
      <c r="Y47" s="27"/>
      <c r="Z47" s="27"/>
      <c r="AA47" s="28"/>
      <c r="AB47" s="3"/>
      <c r="AC47" s="3"/>
      <c r="AD47" s="3"/>
      <c r="AE47" s="3"/>
    </row>
    <row r="48" spans="1:31" ht="19.8" customHeight="1" x14ac:dyDescent="0.2">
      <c r="B48" s="64" t="s">
        <v>36</v>
      </c>
      <c r="C48" s="65"/>
      <c r="D48" s="65"/>
      <c r="E48" s="65"/>
      <c r="F48" s="65"/>
      <c r="G48" s="65"/>
      <c r="H48" s="65"/>
      <c r="I48" s="65"/>
      <c r="J48" s="65"/>
      <c r="K48" s="65"/>
      <c r="L48" s="65"/>
      <c r="M48" s="66"/>
      <c r="N48" s="59" t="s">
        <v>9</v>
      </c>
      <c r="O48" s="59"/>
      <c r="P48" s="59"/>
      <c r="Q48" s="59"/>
      <c r="R48" s="59"/>
      <c r="S48" s="59" t="s">
        <v>14</v>
      </c>
      <c r="T48" s="59"/>
      <c r="U48" s="60"/>
      <c r="V48" s="26">
        <f>M22*12</f>
        <v>0</v>
      </c>
      <c r="W48" s="27"/>
      <c r="X48" s="27"/>
      <c r="Y48" s="27"/>
      <c r="Z48" s="27"/>
      <c r="AA48" s="28"/>
      <c r="AB48" s="3"/>
      <c r="AC48" s="3"/>
      <c r="AD48" s="3"/>
      <c r="AE48" s="3"/>
    </row>
    <row r="49" spans="2:35" ht="13.2" customHeight="1" x14ac:dyDescent="0.2">
      <c r="B49" s="29" t="s">
        <v>25</v>
      </c>
      <c r="C49" s="30"/>
      <c r="D49" s="30"/>
      <c r="E49" s="30"/>
      <c r="F49" s="30"/>
      <c r="G49" s="30"/>
      <c r="H49" s="30"/>
      <c r="I49" s="30"/>
      <c r="J49" s="30"/>
      <c r="K49" s="30"/>
      <c r="L49" s="30"/>
      <c r="M49" s="31"/>
      <c r="N49" s="29" t="s">
        <v>26</v>
      </c>
      <c r="O49" s="30"/>
      <c r="P49" s="30"/>
      <c r="Q49" s="30"/>
      <c r="R49" s="31"/>
      <c r="S49" s="38" t="s">
        <v>27</v>
      </c>
      <c r="T49" s="39"/>
      <c r="U49" s="40"/>
      <c r="V49" s="38" t="s">
        <v>28</v>
      </c>
      <c r="W49" s="30"/>
      <c r="X49" s="30"/>
      <c r="Y49" s="30"/>
      <c r="Z49" s="30"/>
      <c r="AA49" s="31"/>
    </row>
    <row r="50" spans="2:35" ht="13.2" customHeight="1" x14ac:dyDescent="0.2">
      <c r="B50" s="32"/>
      <c r="C50" s="54"/>
      <c r="D50" s="54"/>
      <c r="E50" s="54"/>
      <c r="F50" s="54"/>
      <c r="G50" s="54"/>
      <c r="H50" s="54"/>
      <c r="I50" s="54"/>
      <c r="J50" s="54"/>
      <c r="K50" s="54"/>
      <c r="L50" s="54"/>
      <c r="M50" s="34"/>
      <c r="N50" s="32"/>
      <c r="O50" s="33"/>
      <c r="P50" s="33"/>
      <c r="Q50" s="33"/>
      <c r="R50" s="34"/>
      <c r="S50" s="41"/>
      <c r="T50" s="42"/>
      <c r="U50" s="43"/>
      <c r="V50" s="32"/>
      <c r="W50" s="33"/>
      <c r="X50" s="33"/>
      <c r="Y50" s="33"/>
      <c r="Z50" s="33"/>
      <c r="AA50" s="34"/>
    </row>
    <row r="51" spans="2:35" x14ac:dyDescent="0.2">
      <c r="B51" s="32"/>
      <c r="C51" s="54"/>
      <c r="D51" s="54"/>
      <c r="E51" s="54"/>
      <c r="F51" s="54"/>
      <c r="G51" s="54"/>
      <c r="H51" s="54"/>
      <c r="I51" s="54"/>
      <c r="J51" s="54"/>
      <c r="K51" s="54"/>
      <c r="L51" s="54"/>
      <c r="M51" s="34"/>
      <c r="N51" s="32"/>
      <c r="O51" s="33"/>
      <c r="P51" s="33"/>
      <c r="Q51" s="33"/>
      <c r="R51" s="34"/>
      <c r="S51" s="41"/>
      <c r="T51" s="42"/>
      <c r="U51" s="43"/>
      <c r="V51" s="35"/>
      <c r="W51" s="36"/>
      <c r="X51" s="36"/>
      <c r="Y51" s="36"/>
      <c r="Z51" s="36"/>
      <c r="AA51" s="37"/>
    </row>
    <row r="52" spans="2:35" ht="12.6" customHeight="1" x14ac:dyDescent="0.2">
      <c r="B52" s="32"/>
      <c r="C52" s="54"/>
      <c r="D52" s="54"/>
      <c r="E52" s="54"/>
      <c r="F52" s="54"/>
      <c r="G52" s="54"/>
      <c r="H52" s="54"/>
      <c r="I52" s="54"/>
      <c r="J52" s="54"/>
      <c r="K52" s="54"/>
      <c r="L52" s="54"/>
      <c r="M52" s="34"/>
      <c r="N52" s="32"/>
      <c r="O52" s="33"/>
      <c r="P52" s="33"/>
      <c r="Q52" s="33"/>
      <c r="R52" s="34"/>
      <c r="S52" s="41"/>
      <c r="T52" s="42"/>
      <c r="U52" s="43"/>
      <c r="V52" s="29" t="s">
        <v>0</v>
      </c>
      <c r="W52" s="30"/>
      <c r="X52" s="30"/>
      <c r="Y52" s="30"/>
      <c r="Z52" s="30"/>
      <c r="AA52" s="31"/>
    </row>
    <row r="53" spans="2:35" ht="12.6" customHeight="1" thickBot="1" x14ac:dyDescent="0.25">
      <c r="B53" s="35"/>
      <c r="C53" s="36"/>
      <c r="D53" s="36"/>
      <c r="E53" s="36"/>
      <c r="F53" s="36"/>
      <c r="G53" s="36"/>
      <c r="H53" s="36"/>
      <c r="I53" s="36"/>
      <c r="J53" s="36"/>
      <c r="K53" s="36"/>
      <c r="L53" s="36"/>
      <c r="M53" s="37"/>
      <c r="N53" s="35"/>
      <c r="O53" s="36"/>
      <c r="P53" s="36"/>
      <c r="Q53" s="36"/>
      <c r="R53" s="37"/>
      <c r="S53" s="44"/>
      <c r="T53" s="45"/>
      <c r="U53" s="46"/>
      <c r="V53" s="32"/>
      <c r="W53" s="33"/>
      <c r="X53" s="33"/>
      <c r="Y53" s="33"/>
      <c r="Z53" s="33"/>
      <c r="AA53" s="34"/>
    </row>
    <row r="54" spans="2:35" ht="19.8" customHeight="1" x14ac:dyDescent="0.2">
      <c r="B54" s="78" t="s">
        <v>84</v>
      </c>
      <c r="C54" s="79"/>
      <c r="D54" s="79"/>
      <c r="E54" s="79"/>
      <c r="F54" s="79"/>
      <c r="G54" s="79"/>
      <c r="H54" s="79"/>
      <c r="I54" s="79"/>
      <c r="J54" s="79"/>
      <c r="K54" s="79"/>
      <c r="L54" s="79"/>
      <c r="M54" s="80"/>
      <c r="N54" s="16" t="s">
        <v>79</v>
      </c>
      <c r="O54" s="16"/>
      <c r="P54" s="16"/>
      <c r="Q54" s="16"/>
      <c r="R54" s="16"/>
      <c r="S54" s="16" t="s">
        <v>96</v>
      </c>
      <c r="T54" s="16"/>
      <c r="U54" s="47"/>
      <c r="V54" s="48">
        <f>11*I17*12</f>
        <v>0</v>
      </c>
      <c r="W54" s="49"/>
      <c r="X54" s="49"/>
      <c r="Y54" s="49"/>
      <c r="Z54" s="49"/>
      <c r="AA54" s="50"/>
    </row>
    <row r="55" spans="2:35" ht="19.8" customHeight="1" x14ac:dyDescent="0.2">
      <c r="B55" s="75"/>
      <c r="C55" s="76"/>
      <c r="D55" s="76"/>
      <c r="E55" s="76"/>
      <c r="F55" s="76"/>
      <c r="G55" s="76"/>
      <c r="H55" s="76"/>
      <c r="I55" s="76"/>
      <c r="J55" s="76"/>
      <c r="K55" s="76"/>
      <c r="L55" s="76"/>
      <c r="M55" s="77"/>
      <c r="N55" s="19" t="s">
        <v>94</v>
      </c>
      <c r="O55" s="19"/>
      <c r="P55" s="19"/>
      <c r="Q55" s="19"/>
      <c r="R55" s="19"/>
      <c r="S55" s="19" t="s">
        <v>97</v>
      </c>
      <c r="T55" s="19"/>
      <c r="U55" s="25"/>
      <c r="V55" s="26">
        <f>20*I29*12</f>
        <v>0</v>
      </c>
      <c r="W55" s="27"/>
      <c r="X55" s="27"/>
      <c r="Y55" s="27"/>
      <c r="Z55" s="27"/>
      <c r="AA55" s="28"/>
    </row>
    <row r="56" spans="2:35" ht="19.8" customHeight="1" x14ac:dyDescent="0.2">
      <c r="B56" s="81" t="s">
        <v>85</v>
      </c>
      <c r="C56" s="82"/>
      <c r="D56" s="82"/>
      <c r="E56" s="82"/>
      <c r="F56" s="82"/>
      <c r="G56" s="82"/>
      <c r="H56" s="82"/>
      <c r="I56" s="82"/>
      <c r="J56" s="82"/>
      <c r="K56" s="82"/>
      <c r="L56" s="82"/>
      <c r="M56" s="83"/>
      <c r="N56" s="19" t="s">
        <v>79</v>
      </c>
      <c r="O56" s="19"/>
      <c r="P56" s="19"/>
      <c r="Q56" s="19"/>
      <c r="R56" s="19"/>
      <c r="S56" s="19" t="s">
        <v>98</v>
      </c>
      <c r="T56" s="19"/>
      <c r="U56" s="25"/>
      <c r="V56" s="26">
        <f>9*I17*12</f>
        <v>0</v>
      </c>
      <c r="W56" s="27"/>
      <c r="X56" s="27"/>
      <c r="Y56" s="27"/>
      <c r="Z56" s="27"/>
      <c r="AA56" s="28"/>
    </row>
    <row r="57" spans="2:35" ht="19.8" customHeight="1" x14ac:dyDescent="0.2">
      <c r="B57" s="75"/>
      <c r="C57" s="76"/>
      <c r="D57" s="76"/>
      <c r="E57" s="76"/>
      <c r="F57" s="76"/>
      <c r="G57" s="76"/>
      <c r="H57" s="76"/>
      <c r="I57" s="76"/>
      <c r="J57" s="76"/>
      <c r="K57" s="76"/>
      <c r="L57" s="76"/>
      <c r="M57" s="77"/>
      <c r="N57" s="19" t="s">
        <v>90</v>
      </c>
      <c r="O57" s="19"/>
      <c r="P57" s="19"/>
      <c r="Q57" s="19"/>
      <c r="R57" s="19"/>
      <c r="S57" s="19" t="s">
        <v>99</v>
      </c>
      <c r="T57" s="19"/>
      <c r="U57" s="25"/>
      <c r="V57" s="26">
        <f>M25*12</f>
        <v>0</v>
      </c>
      <c r="W57" s="27"/>
      <c r="X57" s="27"/>
      <c r="Y57" s="27"/>
      <c r="Z57" s="27"/>
      <c r="AA57" s="28"/>
    </row>
    <row r="58" spans="2:35" ht="19.8" customHeight="1" x14ac:dyDescent="0.2">
      <c r="B58" s="22" t="s">
        <v>86</v>
      </c>
      <c r="C58" s="23"/>
      <c r="D58" s="23"/>
      <c r="E58" s="23"/>
      <c r="F58" s="23"/>
      <c r="G58" s="23"/>
      <c r="H58" s="23"/>
      <c r="I58" s="23"/>
      <c r="J58" s="23"/>
      <c r="K58" s="23"/>
      <c r="L58" s="23"/>
      <c r="M58" s="24"/>
      <c r="N58" s="19" t="s">
        <v>79</v>
      </c>
      <c r="O58" s="19"/>
      <c r="P58" s="19"/>
      <c r="Q58" s="19"/>
      <c r="R58" s="19"/>
      <c r="S58" s="19" t="s">
        <v>100</v>
      </c>
      <c r="T58" s="19"/>
      <c r="U58" s="25"/>
      <c r="V58" s="26">
        <f>3*I17*12</f>
        <v>0</v>
      </c>
      <c r="W58" s="27"/>
      <c r="X58" s="27"/>
      <c r="Y58" s="27"/>
      <c r="Z58" s="27"/>
      <c r="AA58" s="28"/>
    </row>
    <row r="59" spans="2:35" ht="19.8" customHeight="1" x14ac:dyDescent="0.2">
      <c r="B59" s="22" t="s">
        <v>87</v>
      </c>
      <c r="C59" s="23"/>
      <c r="D59" s="23"/>
      <c r="E59" s="23"/>
      <c r="F59" s="23"/>
      <c r="G59" s="23"/>
      <c r="H59" s="23"/>
      <c r="I59" s="23"/>
      <c r="J59" s="23"/>
      <c r="K59" s="23"/>
      <c r="L59" s="23"/>
      <c r="M59" s="24"/>
      <c r="N59" s="19" t="s">
        <v>94</v>
      </c>
      <c r="O59" s="19"/>
      <c r="P59" s="19"/>
      <c r="Q59" s="19"/>
      <c r="R59" s="19"/>
      <c r="S59" s="19" t="s">
        <v>97</v>
      </c>
      <c r="T59" s="19"/>
      <c r="U59" s="25"/>
      <c r="V59" s="26">
        <f>20*I29*12</f>
        <v>0</v>
      </c>
      <c r="W59" s="27"/>
      <c r="X59" s="27"/>
      <c r="Y59" s="27"/>
      <c r="Z59" s="27"/>
      <c r="AA59" s="28"/>
      <c r="AB59" s="3"/>
      <c r="AC59" s="3"/>
      <c r="AD59" s="3"/>
      <c r="AE59" s="3"/>
    </row>
    <row r="60" spans="2:35" ht="19.8" customHeight="1" thickBot="1" x14ac:dyDescent="0.25">
      <c r="B60" s="64" t="s">
        <v>88</v>
      </c>
      <c r="C60" s="65"/>
      <c r="D60" s="65"/>
      <c r="E60" s="65"/>
      <c r="F60" s="65"/>
      <c r="G60" s="65"/>
      <c r="H60" s="65"/>
      <c r="I60" s="65"/>
      <c r="J60" s="65"/>
      <c r="K60" s="65"/>
      <c r="L60" s="65"/>
      <c r="M60" s="66"/>
      <c r="N60" s="59" t="s">
        <v>90</v>
      </c>
      <c r="O60" s="59"/>
      <c r="P60" s="59"/>
      <c r="Q60" s="59"/>
      <c r="R60" s="59"/>
      <c r="S60" s="59" t="s">
        <v>101</v>
      </c>
      <c r="T60" s="59"/>
      <c r="U60" s="60"/>
      <c r="V60" s="61">
        <f>M24*12</f>
        <v>0</v>
      </c>
      <c r="W60" s="62"/>
      <c r="X60" s="62"/>
      <c r="Y60" s="62"/>
      <c r="Z60" s="62"/>
      <c r="AA60" s="63"/>
      <c r="AB60" s="3"/>
      <c r="AC60" s="3"/>
      <c r="AD60" s="3"/>
      <c r="AE60" s="3"/>
    </row>
    <row r="61" spans="2:35" x14ac:dyDescent="0.2">
      <c r="B61" s="7" t="s">
        <v>37</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row>
    <row r="62" spans="2:35" x14ac:dyDescent="0.2">
      <c r="B62" s="7" t="s">
        <v>38</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row>
    <row r="63" spans="2:35"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row>
    <row r="64" spans="2:35"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row>
    <row r="65" spans="2:35"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row>
    <row r="66" spans="2:35" x14ac:dyDescent="0.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row>
  </sheetData>
  <mergeCells count="150">
    <mergeCell ref="B58:M58"/>
    <mergeCell ref="B57:M57"/>
    <mergeCell ref="B56:M56"/>
    <mergeCell ref="B49:M53"/>
    <mergeCell ref="N49:R53"/>
    <mergeCell ref="S49:U53"/>
    <mergeCell ref="V49:AA51"/>
    <mergeCell ref="V52:AA53"/>
    <mergeCell ref="N54:R54"/>
    <mergeCell ref="S54:U54"/>
    <mergeCell ref="V54:AA54"/>
    <mergeCell ref="N55:R55"/>
    <mergeCell ref="S55:U55"/>
    <mergeCell ref="V55:AA55"/>
    <mergeCell ref="N56:R56"/>
    <mergeCell ref="S56:U56"/>
    <mergeCell ref="V56:AA56"/>
    <mergeCell ref="N57:R57"/>
    <mergeCell ref="S57:U57"/>
    <mergeCell ref="V57:AA57"/>
    <mergeCell ref="N58:R58"/>
    <mergeCell ref="S58:U58"/>
    <mergeCell ref="V58:AA58"/>
    <mergeCell ref="B60:M60"/>
    <mergeCell ref="B59:M59"/>
    <mergeCell ref="B55:M55"/>
    <mergeCell ref="B54:M54"/>
    <mergeCell ref="U23:AE23"/>
    <mergeCell ref="D30:H32"/>
    <mergeCell ref="I30:L30"/>
    <mergeCell ref="M30:P30"/>
    <mergeCell ref="Q30:T30"/>
    <mergeCell ref="U30:AE30"/>
    <mergeCell ref="I31:L31"/>
    <mergeCell ref="M31:P31"/>
    <mergeCell ref="Q31:T31"/>
    <mergeCell ref="U31:AE31"/>
    <mergeCell ref="I32:L32"/>
    <mergeCell ref="M32:P32"/>
    <mergeCell ref="Q32:T32"/>
    <mergeCell ref="U32:AE32"/>
    <mergeCell ref="N45:R45"/>
    <mergeCell ref="S45:U45"/>
    <mergeCell ref="V45:AA45"/>
    <mergeCell ref="B47:M47"/>
    <mergeCell ref="B46:M46"/>
    <mergeCell ref="B45:M45"/>
    <mergeCell ref="B17:C19"/>
    <mergeCell ref="D18:H19"/>
    <mergeCell ref="D17:H17"/>
    <mergeCell ref="B29:C32"/>
    <mergeCell ref="D29:H29"/>
    <mergeCell ref="Q29:T29"/>
    <mergeCell ref="U29:AE29"/>
    <mergeCell ref="Q17:T17"/>
    <mergeCell ref="U17:AE17"/>
    <mergeCell ref="I18:L18"/>
    <mergeCell ref="M18:P18"/>
    <mergeCell ref="Q18:T18"/>
    <mergeCell ref="I19:L19"/>
    <mergeCell ref="M19:P19"/>
    <mergeCell ref="Q19:T19"/>
    <mergeCell ref="I17:P17"/>
    <mergeCell ref="I12:AI12"/>
    <mergeCell ref="I29:P29"/>
    <mergeCell ref="I24:L24"/>
    <mergeCell ref="M24:P24"/>
    <mergeCell ref="Q24:T24"/>
    <mergeCell ref="U24:AE24"/>
    <mergeCell ref="I23:L23"/>
    <mergeCell ref="M23:P23"/>
    <mergeCell ref="Q23:T23"/>
    <mergeCell ref="Q27:T27"/>
    <mergeCell ref="U27:AE27"/>
    <mergeCell ref="I28:L28"/>
    <mergeCell ref="M28:P28"/>
    <mergeCell ref="Q28:T28"/>
    <mergeCell ref="U28:AE28"/>
    <mergeCell ref="I25:L25"/>
    <mergeCell ref="M25:P25"/>
    <mergeCell ref="Q25:T25"/>
    <mergeCell ref="U25:AE25"/>
    <mergeCell ref="U18:AE18"/>
    <mergeCell ref="U19:AE19"/>
    <mergeCell ref="A2:AI2"/>
    <mergeCell ref="N7:AI8"/>
    <mergeCell ref="B12:H12"/>
    <mergeCell ref="B11:H11"/>
    <mergeCell ref="I11:AI11"/>
    <mergeCell ref="N60:R60"/>
    <mergeCell ref="S60:U60"/>
    <mergeCell ref="V60:AA60"/>
    <mergeCell ref="N59:R59"/>
    <mergeCell ref="S59:U59"/>
    <mergeCell ref="V59:AA59"/>
    <mergeCell ref="N48:R48"/>
    <mergeCell ref="S48:U48"/>
    <mergeCell ref="V48:AA48"/>
    <mergeCell ref="B48:M48"/>
    <mergeCell ref="N46:R46"/>
    <mergeCell ref="S46:U46"/>
    <mergeCell ref="V46:AA46"/>
    <mergeCell ref="N47:R47"/>
    <mergeCell ref="S47:U47"/>
    <mergeCell ref="V47:AA47"/>
    <mergeCell ref="N44:R44"/>
    <mergeCell ref="S44:U44"/>
    <mergeCell ref="V44:AA44"/>
    <mergeCell ref="B44:M44"/>
    <mergeCell ref="N42:R42"/>
    <mergeCell ref="S42:U42"/>
    <mergeCell ref="V42:AA42"/>
    <mergeCell ref="N43:R43"/>
    <mergeCell ref="S43:U43"/>
    <mergeCell ref="V43:AA43"/>
    <mergeCell ref="N36:R40"/>
    <mergeCell ref="S36:U40"/>
    <mergeCell ref="V36:AA38"/>
    <mergeCell ref="V39:AA40"/>
    <mergeCell ref="N41:R41"/>
    <mergeCell ref="S41:U41"/>
    <mergeCell ref="V41:AA41"/>
    <mergeCell ref="B41:M41"/>
    <mergeCell ref="B43:M43"/>
    <mergeCell ref="B42:M42"/>
    <mergeCell ref="B36:M40"/>
    <mergeCell ref="B16:H16"/>
    <mergeCell ref="I16:T16"/>
    <mergeCell ref="U16:AE16"/>
    <mergeCell ref="B20:C28"/>
    <mergeCell ref="D20:H25"/>
    <mergeCell ref="I20:L20"/>
    <mergeCell ref="M20:P20"/>
    <mergeCell ref="Q20:T20"/>
    <mergeCell ref="U20:AE20"/>
    <mergeCell ref="I21:L21"/>
    <mergeCell ref="D26:H28"/>
    <mergeCell ref="I26:L26"/>
    <mergeCell ref="M26:P26"/>
    <mergeCell ref="Q26:T26"/>
    <mergeCell ref="U26:AE26"/>
    <mergeCell ref="I27:L27"/>
    <mergeCell ref="M21:P21"/>
    <mergeCell ref="Q21:T21"/>
    <mergeCell ref="U21:AE21"/>
    <mergeCell ref="I22:L22"/>
    <mergeCell ref="M22:P22"/>
    <mergeCell ref="Q22:T22"/>
    <mergeCell ref="U22:AE22"/>
    <mergeCell ref="M27:P27"/>
  </mergeCells>
  <phoneticPr fontId="2"/>
  <pageMargins left="0.51181102362204722" right="0.51181102362204722" top="0.74803149606299213" bottom="0.55118110236220474"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C8E68-1C44-4188-88F8-15F19CB2D2DB}">
  <sheetPr>
    <tabColor rgb="FFFFFF00"/>
  </sheetPr>
  <dimension ref="A1:BU37"/>
  <sheetViews>
    <sheetView view="pageBreakPreview" zoomScale="70" zoomScaleNormal="70" zoomScaleSheetLayoutView="70" workbookViewId="0">
      <selection activeCell="Q30" sqref="Q30:AZ30"/>
    </sheetView>
  </sheetViews>
  <sheetFormatPr defaultRowHeight="13.2" x14ac:dyDescent="0.2"/>
  <cols>
    <col min="1" max="79" width="2.77734375" style="1" customWidth="1"/>
    <col min="80" max="16384" width="8.88671875" style="1"/>
  </cols>
  <sheetData>
    <row r="1" spans="1:72" x14ac:dyDescent="0.2">
      <c r="A1" s="1" t="s">
        <v>39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row>
    <row r="2" spans="1:72" ht="13.2" customHeight="1" x14ac:dyDescent="0.2">
      <c r="B2" s="13" t="s">
        <v>25</v>
      </c>
      <c r="C2" s="13"/>
      <c r="D2" s="13"/>
      <c r="E2" s="13"/>
      <c r="F2" s="13"/>
      <c r="G2" s="13"/>
      <c r="H2" s="13"/>
      <c r="I2" s="109" t="s">
        <v>89</v>
      </c>
      <c r="J2" s="13"/>
      <c r="K2" s="13"/>
      <c r="L2" s="13" t="s">
        <v>5</v>
      </c>
      <c r="M2" s="13"/>
      <c r="N2" s="13"/>
      <c r="O2" s="13"/>
      <c r="P2" s="13"/>
      <c r="Q2" s="29" t="s">
        <v>40</v>
      </c>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1"/>
      <c r="BA2" s="38" t="s">
        <v>54</v>
      </c>
      <c r="BB2" s="39"/>
      <c r="BC2" s="39"/>
      <c r="BD2" s="40"/>
    </row>
    <row r="3" spans="1:72" ht="13.2" customHeight="1" x14ac:dyDescent="0.2">
      <c r="B3" s="13"/>
      <c r="C3" s="13"/>
      <c r="D3" s="13"/>
      <c r="E3" s="13"/>
      <c r="F3" s="13"/>
      <c r="G3" s="13"/>
      <c r="H3" s="13"/>
      <c r="I3" s="13"/>
      <c r="J3" s="13"/>
      <c r="K3" s="13"/>
      <c r="L3" s="13"/>
      <c r="M3" s="13"/>
      <c r="N3" s="13"/>
      <c r="O3" s="13"/>
      <c r="P3" s="13"/>
      <c r="Q3" s="35"/>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7"/>
      <c r="BA3" s="44"/>
      <c r="BB3" s="45"/>
      <c r="BC3" s="45"/>
      <c r="BD3" s="46"/>
    </row>
    <row r="4" spans="1:72" ht="13.8" thickBot="1" x14ac:dyDescent="0.25">
      <c r="B4" s="13"/>
      <c r="C4" s="13"/>
      <c r="D4" s="13"/>
      <c r="E4" s="13"/>
      <c r="F4" s="13"/>
      <c r="G4" s="13"/>
      <c r="H4" s="13"/>
      <c r="I4" s="13"/>
      <c r="J4" s="13"/>
      <c r="K4" s="13"/>
      <c r="L4" s="13"/>
      <c r="M4" s="13"/>
      <c r="N4" s="13"/>
      <c r="O4" s="13"/>
      <c r="P4" s="13"/>
      <c r="Q4" s="84" t="s">
        <v>41</v>
      </c>
      <c r="R4" s="84"/>
      <c r="S4" s="84"/>
      <c r="T4" s="84" t="s">
        <v>42</v>
      </c>
      <c r="U4" s="84"/>
      <c r="V4" s="84"/>
      <c r="W4" s="84" t="s">
        <v>43</v>
      </c>
      <c r="X4" s="84"/>
      <c r="Y4" s="84"/>
      <c r="Z4" s="84" t="s">
        <v>44</v>
      </c>
      <c r="AA4" s="84"/>
      <c r="AB4" s="84"/>
      <c r="AC4" s="84" t="s">
        <v>45</v>
      </c>
      <c r="AD4" s="84"/>
      <c r="AE4" s="84"/>
      <c r="AF4" s="84" t="s">
        <v>46</v>
      </c>
      <c r="AG4" s="84"/>
      <c r="AH4" s="84"/>
      <c r="AI4" s="84" t="s">
        <v>55</v>
      </c>
      <c r="AJ4" s="84"/>
      <c r="AK4" s="84"/>
      <c r="AL4" s="84" t="s">
        <v>49</v>
      </c>
      <c r="AM4" s="84"/>
      <c r="AN4" s="84"/>
      <c r="AO4" s="84" t="s">
        <v>50</v>
      </c>
      <c r="AP4" s="84"/>
      <c r="AQ4" s="84"/>
      <c r="AR4" s="84" t="s">
        <v>51</v>
      </c>
      <c r="AS4" s="84"/>
      <c r="AT4" s="84"/>
      <c r="AU4" s="84" t="s">
        <v>52</v>
      </c>
      <c r="AV4" s="84"/>
      <c r="AW4" s="84"/>
      <c r="AX4" s="84" t="s">
        <v>53</v>
      </c>
      <c r="AY4" s="84"/>
      <c r="AZ4" s="84"/>
      <c r="BA4" s="29" t="s">
        <v>1</v>
      </c>
      <c r="BB4" s="30"/>
      <c r="BC4" s="30"/>
      <c r="BD4" s="31"/>
    </row>
    <row r="5" spans="1:72" x14ac:dyDescent="0.2">
      <c r="B5" s="78" t="s">
        <v>29</v>
      </c>
      <c r="C5" s="79"/>
      <c r="D5" s="79"/>
      <c r="E5" s="79"/>
      <c r="F5" s="79"/>
      <c r="G5" s="79"/>
      <c r="H5" s="80"/>
      <c r="I5" s="38" t="s">
        <v>91</v>
      </c>
      <c r="J5" s="30"/>
      <c r="K5" s="31"/>
      <c r="L5" s="88" t="s">
        <v>47</v>
      </c>
      <c r="M5" s="89"/>
      <c r="N5" s="89"/>
      <c r="O5" s="89"/>
      <c r="P5" s="90"/>
      <c r="Q5" s="91">
        <v>39</v>
      </c>
      <c r="R5" s="91"/>
      <c r="S5" s="91"/>
      <c r="T5" s="91">
        <v>43</v>
      </c>
      <c r="U5" s="91"/>
      <c r="V5" s="91"/>
      <c r="W5" s="91">
        <v>40</v>
      </c>
      <c r="X5" s="91"/>
      <c r="Y5" s="91"/>
      <c r="Z5" s="91">
        <v>42</v>
      </c>
      <c r="AA5" s="91"/>
      <c r="AB5" s="91"/>
      <c r="AC5" s="91">
        <v>37</v>
      </c>
      <c r="AD5" s="91"/>
      <c r="AE5" s="91"/>
      <c r="AF5" s="91">
        <v>37</v>
      </c>
      <c r="AG5" s="91"/>
      <c r="AH5" s="91"/>
      <c r="AI5" s="91">
        <v>44</v>
      </c>
      <c r="AJ5" s="91"/>
      <c r="AK5" s="91"/>
      <c r="AL5" s="91">
        <v>45</v>
      </c>
      <c r="AM5" s="91"/>
      <c r="AN5" s="91"/>
      <c r="AO5" s="91">
        <v>42</v>
      </c>
      <c r="AP5" s="91"/>
      <c r="AQ5" s="91"/>
      <c r="AR5" s="91">
        <v>47</v>
      </c>
      <c r="AS5" s="91"/>
      <c r="AT5" s="91"/>
      <c r="AU5" s="91">
        <v>43</v>
      </c>
      <c r="AV5" s="91"/>
      <c r="AW5" s="91"/>
      <c r="AX5" s="91">
        <v>41</v>
      </c>
      <c r="AY5" s="91"/>
      <c r="AZ5" s="108"/>
      <c r="BA5" s="161">
        <f>SUM(Q6:AZ6)</f>
        <v>0</v>
      </c>
      <c r="BB5" s="162"/>
      <c r="BC5" s="162"/>
      <c r="BD5" s="163"/>
    </row>
    <row r="6" spans="1:72" x14ac:dyDescent="0.2">
      <c r="B6" s="85"/>
      <c r="C6" s="86"/>
      <c r="D6" s="86"/>
      <c r="E6" s="86"/>
      <c r="F6" s="86"/>
      <c r="G6" s="86"/>
      <c r="H6" s="87"/>
      <c r="I6" s="35"/>
      <c r="J6" s="36"/>
      <c r="K6" s="37"/>
      <c r="L6" s="92" t="s">
        <v>48</v>
      </c>
      <c r="M6" s="93"/>
      <c r="N6" s="93"/>
      <c r="O6" s="93"/>
      <c r="P6" s="94"/>
      <c r="Q6" s="160">
        <f>IF(Q5&gt;120,(120*入札額内訳書1!$M$26),(Q5*入札額内訳書1!$M$26))+IF(Q5&gt;300,(180*入札額内訳書1!$M$27),(IF(120&gt;Q5,0,((Q5-120)*入札額内訳書1!$M$27))))+IF(Q5&gt;300,((Q5-300)*入札額内訳書1!$M$28),0)</f>
        <v>0</v>
      </c>
      <c r="R6" s="160"/>
      <c r="S6" s="160"/>
      <c r="T6" s="160">
        <f>IF(T5&gt;120,(120*入札額内訳書1!$M$26),(T5*入札額内訳書1!$M$26))+IF(T5&gt;300,(180*入札額内訳書1!$M$27),(IF(120&gt;T5,0,((T5-120)*入札額内訳書1!$M$27))))+IF(T5&gt;300,((T5-300)*入札額内訳書1!$M$28),0)</f>
        <v>0</v>
      </c>
      <c r="U6" s="160"/>
      <c r="V6" s="160"/>
      <c r="W6" s="160">
        <f>IF(W5&gt;120,(120*入札額内訳書1!$M$26),(W5*入札額内訳書1!$M$26))+IF(W5&gt;300,(180*入札額内訳書1!$M$27),(IF(120&gt;W5,0,((W5-120)*入札額内訳書1!$M$27))))+IF(W5&gt;300,((W5-300)*入札額内訳書1!$M$28),0)</f>
        <v>0</v>
      </c>
      <c r="X6" s="160"/>
      <c r="Y6" s="160"/>
      <c r="Z6" s="160">
        <f>IF(Z5&gt;120,(120*入札額内訳書1!$M$26),(Z5*入札額内訳書1!$M$26))+IF(Z5&gt;300,(180*入札額内訳書1!$M$27),(IF(120&gt;Z5,0,((Z5-120)*入札額内訳書1!$M$27))))+IF(Z5&gt;300,((Z5-300)*入札額内訳書1!$M$28),0)</f>
        <v>0</v>
      </c>
      <c r="AA6" s="160"/>
      <c r="AB6" s="160"/>
      <c r="AC6" s="160">
        <f>IF(AC5&gt;120,(120*入札額内訳書1!$M$26),(AC5*入札額内訳書1!$M$26))+IF(AC5&gt;300,(180*入札額内訳書1!$M$27),(IF(120&gt;AC5,0,((AC5-120)*入札額内訳書1!$M$27))))+IF(AC5&gt;300,((AC5-300)*入札額内訳書1!$M$28),0)</f>
        <v>0</v>
      </c>
      <c r="AD6" s="160"/>
      <c r="AE6" s="160"/>
      <c r="AF6" s="160">
        <f>IF(AF5&gt;120,(120*入札額内訳書1!$M$26),(AF5*入札額内訳書1!$M$26))+IF(AF5&gt;300,(180*入札額内訳書1!$M$27),(IF(120&gt;AF5,0,((AF5-120)*入札額内訳書1!$M$27))))+IF(AF5&gt;300,((AF5-300)*入札額内訳書1!$M$28),0)</f>
        <v>0</v>
      </c>
      <c r="AG6" s="160"/>
      <c r="AH6" s="160"/>
      <c r="AI6" s="160">
        <f>IF(AI5&gt;120,(120*入札額内訳書1!$M$26),(AI5*入札額内訳書1!$M$26))+IF(AI5&gt;300,(180*入札額内訳書1!$M$27),(IF(120&gt;AI5,0,((AI5-120)*入札額内訳書1!$M$27))))+IF(AI5&gt;300,((AI5-300)*入札額内訳書1!$M$28),0)</f>
        <v>0</v>
      </c>
      <c r="AJ6" s="160"/>
      <c r="AK6" s="160"/>
      <c r="AL6" s="160">
        <f>IF(AL5&gt;120,(120*入札額内訳書1!$M$26),(AL5*入札額内訳書1!$M$26))+IF(AL5&gt;300,(180*入札額内訳書1!$M$27),(IF(120&gt;AL5,0,((AL5-120)*入札額内訳書1!$M$27))))+IF(AL5&gt;300,((AL5-300)*入札額内訳書1!$M$28),0)</f>
        <v>0</v>
      </c>
      <c r="AM6" s="160"/>
      <c r="AN6" s="160"/>
      <c r="AO6" s="160">
        <f>IF(AO5&gt;120,(120*入札額内訳書1!$M$26),(AO5*入札額内訳書1!$M$26))+IF(AO5&gt;300,(180*入札額内訳書1!$M$27),(IF(120&gt;AO5,0,((AO5-120)*入札額内訳書1!$M$27))))+IF(AO5&gt;300,((AO5-300)*入札額内訳書1!$M$28),0)</f>
        <v>0</v>
      </c>
      <c r="AP6" s="160"/>
      <c r="AQ6" s="160"/>
      <c r="AR6" s="160">
        <f>IF(AR5&gt;120,(120*入札額内訳書1!$M$26),(AR5*入札額内訳書1!$M$26))+IF(AR5&gt;300,(180*入札額内訳書1!$M$27),(IF(120&gt;AR5,0,((AR5-120)*入札額内訳書1!$M$27))))+IF(AR5&gt;300,((AR5-300)*入札額内訳書1!$M$28),0)</f>
        <v>0</v>
      </c>
      <c r="AS6" s="160"/>
      <c r="AT6" s="160"/>
      <c r="AU6" s="160">
        <f>IF(AU5&gt;120,(120*入札額内訳書1!$M$26),(AU5*入札額内訳書1!$M$26))+IF(AU5&gt;300,(180*入札額内訳書1!$M$27),(IF(120&gt;AU5,0,((AU5-120)*入札額内訳書1!$M$27))))+IF(AU5&gt;300,((AU5-300)*入札額内訳書1!$M$28),0)</f>
        <v>0</v>
      </c>
      <c r="AV6" s="160"/>
      <c r="AW6" s="160"/>
      <c r="AX6" s="160">
        <f>IF(AX5&gt;120,(120*入札額内訳書1!$M$26),(AX5*入札額内訳書1!$M$26))+IF(AX5&gt;300,(180*入札額内訳書1!$M$27),(IF(120&gt;AX5,0,((AX5-120)*入札額内訳書1!$M$27))))+IF(AX5&gt;300,((AX5-300)*入札額内訳書1!$M$28),0)</f>
        <v>0</v>
      </c>
      <c r="AY6" s="160"/>
      <c r="AZ6" s="160"/>
      <c r="BA6" s="105"/>
      <c r="BB6" s="106"/>
      <c r="BC6" s="106"/>
      <c r="BD6" s="107"/>
    </row>
    <row r="7" spans="1:72" ht="13.2" customHeight="1" x14ac:dyDescent="0.2">
      <c r="B7" s="78" t="s">
        <v>30</v>
      </c>
      <c r="C7" s="79"/>
      <c r="D7" s="79"/>
      <c r="E7" s="79"/>
      <c r="F7" s="79"/>
      <c r="G7" s="79"/>
      <c r="H7" s="80"/>
      <c r="I7" s="38" t="s">
        <v>91</v>
      </c>
      <c r="J7" s="30"/>
      <c r="K7" s="31"/>
      <c r="L7" s="88" t="s">
        <v>47</v>
      </c>
      <c r="M7" s="89"/>
      <c r="N7" s="89"/>
      <c r="O7" s="89"/>
      <c r="P7" s="90"/>
      <c r="Q7" s="91">
        <v>96</v>
      </c>
      <c r="R7" s="91"/>
      <c r="S7" s="91"/>
      <c r="T7" s="91">
        <v>91</v>
      </c>
      <c r="U7" s="91"/>
      <c r="V7" s="91"/>
      <c r="W7" s="91">
        <v>103</v>
      </c>
      <c r="X7" s="91"/>
      <c r="Y7" s="91"/>
      <c r="Z7" s="91">
        <v>89</v>
      </c>
      <c r="AA7" s="91"/>
      <c r="AB7" s="91"/>
      <c r="AC7" s="91">
        <v>120</v>
      </c>
      <c r="AD7" s="91"/>
      <c r="AE7" s="91"/>
      <c r="AF7" s="91">
        <v>149</v>
      </c>
      <c r="AG7" s="91"/>
      <c r="AH7" s="91"/>
      <c r="AI7" s="91">
        <v>91</v>
      </c>
      <c r="AJ7" s="91"/>
      <c r="AK7" s="91"/>
      <c r="AL7" s="91">
        <v>101</v>
      </c>
      <c r="AM7" s="91"/>
      <c r="AN7" s="91"/>
      <c r="AO7" s="91">
        <v>89</v>
      </c>
      <c r="AP7" s="91"/>
      <c r="AQ7" s="91"/>
      <c r="AR7" s="91">
        <v>103</v>
      </c>
      <c r="AS7" s="91"/>
      <c r="AT7" s="91"/>
      <c r="AU7" s="91">
        <v>88</v>
      </c>
      <c r="AV7" s="91"/>
      <c r="AW7" s="91"/>
      <c r="AX7" s="91">
        <v>91</v>
      </c>
      <c r="AY7" s="91"/>
      <c r="AZ7" s="108"/>
      <c r="BA7" s="105">
        <f t="shared" ref="BA7:BA34" si="0">SUM(Q8:AZ8)</f>
        <v>0</v>
      </c>
      <c r="BB7" s="106"/>
      <c r="BC7" s="106"/>
      <c r="BD7" s="107"/>
    </row>
    <row r="8" spans="1:72" x14ac:dyDescent="0.2">
      <c r="B8" s="85"/>
      <c r="C8" s="86"/>
      <c r="D8" s="86"/>
      <c r="E8" s="86"/>
      <c r="F8" s="86"/>
      <c r="G8" s="86"/>
      <c r="H8" s="87"/>
      <c r="I8" s="35"/>
      <c r="J8" s="36"/>
      <c r="K8" s="37"/>
      <c r="L8" s="92" t="s">
        <v>48</v>
      </c>
      <c r="M8" s="93"/>
      <c r="N8" s="93"/>
      <c r="O8" s="93"/>
      <c r="P8" s="94"/>
      <c r="Q8" s="160">
        <f>IF(Q7&gt;120,(120*入札額内訳書1!$M$26),(Q7*入札額内訳書1!$M$26))+IF(Q7&gt;300,(180*入札額内訳書1!$M$27),(IF(120&gt;Q7,0,((Q7-120)*入札額内訳書1!$M$27))))+IF(Q7&gt;300,((Q7-300)*入札額内訳書1!$M$28),0)</f>
        <v>0</v>
      </c>
      <c r="R8" s="160"/>
      <c r="S8" s="160"/>
      <c r="T8" s="160">
        <f>IF(T7&gt;120,(120*入札額内訳書1!$M$26),(T7*入札額内訳書1!$M$26))+IF(T7&gt;300,(180*入札額内訳書1!$M$27),(IF(120&gt;T7,0,((T7-120)*入札額内訳書1!$M$27))))+IF(T7&gt;300,((T7-300)*入札額内訳書1!$M$28),0)</f>
        <v>0</v>
      </c>
      <c r="U8" s="160"/>
      <c r="V8" s="160"/>
      <c r="W8" s="160">
        <f>IF(W7&gt;120,(120*入札額内訳書1!$M$26),(W7*入札額内訳書1!$M$26))+IF(W7&gt;300,(180*入札額内訳書1!$M$27),(IF(120&gt;W7,0,((W7-120)*入札額内訳書1!$M$27))))+IF(W7&gt;300,((W7-300)*入札額内訳書1!$M$28),0)</f>
        <v>0</v>
      </c>
      <c r="X8" s="160"/>
      <c r="Y8" s="160"/>
      <c r="Z8" s="160">
        <f>IF(Z7&gt;120,(120*入札額内訳書1!$M$26),(Z7*入札額内訳書1!$M$26))+IF(Z7&gt;300,(180*入札額内訳書1!$M$27),(IF(120&gt;Z7,0,((Z7-120)*入札額内訳書1!$M$27))))+IF(Z7&gt;300,((Z7-300)*入札額内訳書1!$M$28),0)</f>
        <v>0</v>
      </c>
      <c r="AA8" s="160"/>
      <c r="AB8" s="160"/>
      <c r="AC8" s="160">
        <f>IF(AC7&gt;120,(120*入札額内訳書1!$M$26),(AC7*入札額内訳書1!$M$26))+IF(AC7&gt;300,(180*入札額内訳書1!$M$27),(IF(120&gt;AC7,0,((AC7-120)*入札額内訳書1!$M$27))))+IF(AC7&gt;300,((AC7-300)*入札額内訳書1!$M$28),0)</f>
        <v>0</v>
      </c>
      <c r="AD8" s="160"/>
      <c r="AE8" s="160"/>
      <c r="AF8" s="160">
        <f>IF(AF7&gt;120,(120*入札額内訳書1!$M$26),(AF7*入札額内訳書1!$M$26))+IF(AF7&gt;300,(180*入札額内訳書1!$M$27),(IF(120&gt;AF7,0,((AF7-120)*入札額内訳書1!$M$27))))+IF(AF7&gt;300,((AF7-300)*入札額内訳書1!$M$28),0)</f>
        <v>0</v>
      </c>
      <c r="AG8" s="160"/>
      <c r="AH8" s="160"/>
      <c r="AI8" s="160">
        <f>IF(AI7&gt;120,(120*入札額内訳書1!$M$26),(AI7*入札額内訳書1!$M$26))+IF(AI7&gt;300,(180*入札額内訳書1!$M$27),(IF(120&gt;AI7,0,((AI7-120)*入札額内訳書1!$M$27))))+IF(AI7&gt;300,((AI7-300)*入札額内訳書1!$M$28),0)</f>
        <v>0</v>
      </c>
      <c r="AJ8" s="160"/>
      <c r="AK8" s="160"/>
      <c r="AL8" s="160">
        <f>IF(AL7&gt;120,(120*入札額内訳書1!$M$26),(AL7*入札額内訳書1!$M$26))+IF(AL7&gt;300,(180*入札額内訳書1!$M$27),(IF(120&gt;AL7,0,((AL7-120)*入札額内訳書1!$M$27))))+IF(AL7&gt;300,((AL7-300)*入札額内訳書1!$M$28),0)</f>
        <v>0</v>
      </c>
      <c r="AM8" s="160"/>
      <c r="AN8" s="160"/>
      <c r="AO8" s="160">
        <f>IF(AO7&gt;120,(120*入札額内訳書1!$M$26),(AO7*入札額内訳書1!$M$26))+IF(AO7&gt;300,(180*入札額内訳書1!$M$27),(IF(120&gt;AO7,0,((AO7-120)*入札額内訳書1!$M$27))))+IF(AO7&gt;300,((AO7-300)*入札額内訳書1!$M$28),0)</f>
        <v>0</v>
      </c>
      <c r="AP8" s="160"/>
      <c r="AQ8" s="160"/>
      <c r="AR8" s="160">
        <f>IF(AR7&gt;120,(120*入札額内訳書1!$M$26),(AR7*入札額内訳書1!$M$26))+IF(AR7&gt;300,(180*入札額内訳書1!$M$27),(IF(120&gt;AR7,0,((AR7-120)*入札額内訳書1!$M$27))))+IF(AR7&gt;300,((AR7-300)*入札額内訳書1!$M$28),0)</f>
        <v>0</v>
      </c>
      <c r="AS8" s="160"/>
      <c r="AT8" s="160"/>
      <c r="AU8" s="160">
        <f>IF(AU7&gt;120,(120*入札額内訳書1!$M$26),(AU7*入札額内訳書1!$M$26))+IF(AU7&gt;300,(180*入札額内訳書1!$M$27),(IF(120&gt;AU7,0,((AU7-120)*入札額内訳書1!$M$27))))+IF(AU7&gt;300,((AU7-300)*入札額内訳書1!$M$28),0)</f>
        <v>0</v>
      </c>
      <c r="AV8" s="160"/>
      <c r="AW8" s="160"/>
      <c r="AX8" s="160">
        <f>IF(AX7&gt;120,(120*入札額内訳書1!$M$26),(AX7*入札額内訳書1!$M$26))+IF(AX7&gt;300,(180*入札額内訳書1!$M$27),(IF(120&gt;AX7,0,((AX7-120)*入札額内訳書1!$M$27))))+IF(AX7&gt;300,((AX7-300)*入札額内訳書1!$M$28),0)</f>
        <v>0</v>
      </c>
      <c r="AY8" s="160"/>
      <c r="AZ8" s="160"/>
      <c r="BA8" s="105"/>
      <c r="BB8" s="106"/>
      <c r="BC8" s="106"/>
      <c r="BD8" s="107"/>
    </row>
    <row r="9" spans="1:72" x14ac:dyDescent="0.2">
      <c r="B9" s="78" t="s">
        <v>31</v>
      </c>
      <c r="C9" s="79"/>
      <c r="D9" s="79"/>
      <c r="E9" s="79"/>
      <c r="F9" s="79"/>
      <c r="G9" s="79"/>
      <c r="H9" s="80"/>
      <c r="I9" s="38" t="s">
        <v>91</v>
      </c>
      <c r="J9" s="30"/>
      <c r="K9" s="31"/>
      <c r="L9" s="88" t="s">
        <v>47</v>
      </c>
      <c r="M9" s="89"/>
      <c r="N9" s="89"/>
      <c r="O9" s="89"/>
      <c r="P9" s="90"/>
      <c r="Q9" s="91">
        <v>273</v>
      </c>
      <c r="R9" s="91"/>
      <c r="S9" s="91"/>
      <c r="T9" s="91">
        <v>222</v>
      </c>
      <c r="U9" s="91"/>
      <c r="V9" s="91"/>
      <c r="W9" s="91">
        <v>235</v>
      </c>
      <c r="X9" s="91"/>
      <c r="Y9" s="91"/>
      <c r="Z9" s="91">
        <v>186</v>
      </c>
      <c r="AA9" s="91"/>
      <c r="AB9" s="91"/>
      <c r="AC9" s="91">
        <v>165</v>
      </c>
      <c r="AD9" s="91"/>
      <c r="AE9" s="91"/>
      <c r="AF9" s="91">
        <v>211</v>
      </c>
      <c r="AG9" s="91"/>
      <c r="AH9" s="91"/>
      <c r="AI9" s="91">
        <v>181</v>
      </c>
      <c r="AJ9" s="91"/>
      <c r="AK9" s="91"/>
      <c r="AL9" s="91">
        <v>213</v>
      </c>
      <c r="AM9" s="91"/>
      <c r="AN9" s="91"/>
      <c r="AO9" s="91">
        <v>234</v>
      </c>
      <c r="AP9" s="91"/>
      <c r="AQ9" s="91"/>
      <c r="AR9" s="91">
        <v>311</v>
      </c>
      <c r="AS9" s="91"/>
      <c r="AT9" s="91"/>
      <c r="AU9" s="91">
        <v>275</v>
      </c>
      <c r="AV9" s="91"/>
      <c r="AW9" s="91"/>
      <c r="AX9" s="91">
        <v>285</v>
      </c>
      <c r="AY9" s="91"/>
      <c r="AZ9" s="108"/>
      <c r="BA9" s="105">
        <f t="shared" ref="BA9:BA34" si="1">SUM(Q10:AZ10)</f>
        <v>0</v>
      </c>
      <c r="BB9" s="106"/>
      <c r="BC9" s="106"/>
      <c r="BD9" s="107"/>
    </row>
    <row r="10" spans="1:72" ht="13.2" customHeight="1" x14ac:dyDescent="0.2">
      <c r="B10" s="85"/>
      <c r="C10" s="86"/>
      <c r="D10" s="86"/>
      <c r="E10" s="86"/>
      <c r="F10" s="86"/>
      <c r="G10" s="86"/>
      <c r="H10" s="87"/>
      <c r="I10" s="35"/>
      <c r="J10" s="36"/>
      <c r="K10" s="37"/>
      <c r="L10" s="92" t="s">
        <v>48</v>
      </c>
      <c r="M10" s="93"/>
      <c r="N10" s="93"/>
      <c r="O10" s="93"/>
      <c r="P10" s="94"/>
      <c r="Q10" s="160">
        <f>IF(Q9&gt;120,(120*入札額内訳書1!$M$26),(Q9*入札額内訳書1!$M$26))+IF(Q9&gt;300,(180*入札額内訳書1!$M$27),(IF(120&gt;Q9,0,((Q9-120)*入札額内訳書1!$M$27))))+IF(Q9&gt;300,((Q9-300)*入札額内訳書1!$M$28),0)</f>
        <v>0</v>
      </c>
      <c r="R10" s="160"/>
      <c r="S10" s="160"/>
      <c r="T10" s="160">
        <f>IF(T9&gt;120,(120*入札額内訳書1!$M$26),(T9*入札額内訳書1!$M$26))+IF(T9&gt;300,(180*入札額内訳書1!$M$27),(IF(120&gt;T9,0,((T9-120)*入札額内訳書1!$M$27))))+IF(T9&gt;300,((T9-300)*入札額内訳書1!$M$28),0)</f>
        <v>0</v>
      </c>
      <c r="U10" s="160"/>
      <c r="V10" s="160"/>
      <c r="W10" s="160">
        <f>IF(W9&gt;120,(120*入札額内訳書1!$M$26),(W9*入札額内訳書1!$M$26))+IF(W9&gt;300,(180*入札額内訳書1!$M$27),(IF(120&gt;W9,0,((W9-120)*入札額内訳書1!$M$27))))+IF(W9&gt;300,((W9-300)*入札額内訳書1!$M$28),0)</f>
        <v>0</v>
      </c>
      <c r="X10" s="160"/>
      <c r="Y10" s="160"/>
      <c r="Z10" s="160">
        <f>IF(Z9&gt;120,(120*入札額内訳書1!$M$26),(Z9*入札額内訳書1!$M$26))+IF(Z9&gt;300,(180*入札額内訳書1!$M$27),(IF(120&gt;Z9,0,((Z9-120)*入札額内訳書1!$M$27))))+IF(Z9&gt;300,((Z9-300)*入札額内訳書1!$M$28),0)</f>
        <v>0</v>
      </c>
      <c r="AA10" s="160"/>
      <c r="AB10" s="160"/>
      <c r="AC10" s="160">
        <f>IF(AC9&gt;120,(120*入札額内訳書1!$M$26),(AC9*入札額内訳書1!$M$26))+IF(AC9&gt;300,(180*入札額内訳書1!$M$27),(IF(120&gt;AC9,0,((AC9-120)*入札額内訳書1!$M$27))))+IF(AC9&gt;300,((AC9-300)*入札額内訳書1!$M$28),0)</f>
        <v>0</v>
      </c>
      <c r="AD10" s="160"/>
      <c r="AE10" s="160"/>
      <c r="AF10" s="160">
        <f>IF(AF9&gt;120,(120*入札額内訳書1!$M$26),(AF9*入札額内訳書1!$M$26))+IF(AF9&gt;300,(180*入札額内訳書1!$M$27),(IF(120&gt;AF9,0,((AF9-120)*入札額内訳書1!$M$27))))+IF(AF9&gt;300,((AF9-300)*入札額内訳書1!$M$28),0)</f>
        <v>0</v>
      </c>
      <c r="AG10" s="160"/>
      <c r="AH10" s="160"/>
      <c r="AI10" s="160">
        <f>IF(AI9&gt;120,(120*入札額内訳書1!$M$26),(AI9*入札額内訳書1!$M$26))+IF(AI9&gt;300,(180*入札額内訳書1!$M$27),(IF(120&gt;AI9,0,((AI9-120)*入札額内訳書1!$M$27))))+IF(AI9&gt;300,((AI9-300)*入札額内訳書1!$M$28),0)</f>
        <v>0</v>
      </c>
      <c r="AJ10" s="160"/>
      <c r="AK10" s="160"/>
      <c r="AL10" s="160">
        <f>IF(AL9&gt;120,(120*入札額内訳書1!$M$26),(AL9*入札額内訳書1!$M$26))+IF(AL9&gt;300,(180*入札額内訳書1!$M$27),(IF(120&gt;AL9,0,((AL9-120)*入札額内訳書1!$M$27))))+IF(AL9&gt;300,((AL9-300)*入札額内訳書1!$M$28),0)</f>
        <v>0</v>
      </c>
      <c r="AM10" s="160"/>
      <c r="AN10" s="160"/>
      <c r="AO10" s="160">
        <f>IF(AO9&gt;120,(120*入札額内訳書1!$M$26),(AO9*入札額内訳書1!$M$26))+IF(AO9&gt;300,(180*入札額内訳書1!$M$27),(IF(120&gt;AO9,0,((AO9-120)*入札額内訳書1!$M$27))))+IF(AO9&gt;300,((AO9-300)*入札額内訳書1!$M$28),0)</f>
        <v>0</v>
      </c>
      <c r="AP10" s="160"/>
      <c r="AQ10" s="160"/>
      <c r="AR10" s="160">
        <f>IF(AR9&gt;120,(120*入札額内訳書1!$M$26),(AR9*入札額内訳書1!$M$26))+IF(AR9&gt;300,(180*入札額内訳書1!$M$27),(IF(120&gt;AR9,0,((AR9-120)*入札額内訳書1!$M$27))))+IF(AR9&gt;300,((AR9-300)*入札額内訳書1!$M$28),0)</f>
        <v>0</v>
      </c>
      <c r="AS10" s="160"/>
      <c r="AT10" s="160"/>
      <c r="AU10" s="160">
        <f>IF(AU9&gt;120,(120*入札額内訳書1!$M$26),(AU9*入札額内訳書1!$M$26))+IF(AU9&gt;300,(180*入札額内訳書1!$M$27),(IF(120&gt;AU9,0,((AU9-120)*入札額内訳書1!$M$27))))+IF(AU9&gt;300,((AU9-300)*入札額内訳書1!$M$28),0)</f>
        <v>0</v>
      </c>
      <c r="AV10" s="160"/>
      <c r="AW10" s="160"/>
      <c r="AX10" s="160">
        <f>IF(AX9&gt;120,(120*入札額内訳書1!$M$26),(AX9*入札額内訳書1!$M$26))+IF(AX9&gt;300,(180*入札額内訳書1!$M$27),(IF(120&gt;AX9,0,((AX9-120)*入札額内訳書1!$M$27))))+IF(AX9&gt;300,((AX9-300)*入札額内訳書1!$M$28),0)</f>
        <v>0</v>
      </c>
      <c r="AY10" s="160"/>
      <c r="AZ10" s="160"/>
      <c r="BA10" s="105"/>
      <c r="BB10" s="106"/>
      <c r="BC10" s="106"/>
      <c r="BD10" s="107"/>
    </row>
    <row r="11" spans="1:72" x14ac:dyDescent="0.2">
      <c r="B11" s="78" t="s">
        <v>32</v>
      </c>
      <c r="C11" s="79"/>
      <c r="D11" s="79"/>
      <c r="E11" s="79"/>
      <c r="F11" s="79"/>
      <c r="G11" s="79"/>
      <c r="H11" s="80"/>
      <c r="I11" s="38" t="s">
        <v>91</v>
      </c>
      <c r="J11" s="30"/>
      <c r="K11" s="31"/>
      <c r="L11" s="88" t="s">
        <v>47</v>
      </c>
      <c r="M11" s="89"/>
      <c r="N11" s="89"/>
      <c r="O11" s="89"/>
      <c r="P11" s="90"/>
      <c r="Q11" s="91">
        <v>55</v>
      </c>
      <c r="R11" s="91"/>
      <c r="S11" s="91"/>
      <c r="T11" s="91">
        <v>63</v>
      </c>
      <c r="U11" s="91"/>
      <c r="V11" s="91"/>
      <c r="W11" s="91">
        <v>92</v>
      </c>
      <c r="X11" s="91"/>
      <c r="Y11" s="91"/>
      <c r="Z11" s="91">
        <v>89</v>
      </c>
      <c r="AA11" s="91"/>
      <c r="AB11" s="91"/>
      <c r="AC11" s="91">
        <v>107</v>
      </c>
      <c r="AD11" s="91"/>
      <c r="AE11" s="91"/>
      <c r="AF11" s="91">
        <v>124</v>
      </c>
      <c r="AG11" s="91"/>
      <c r="AH11" s="91"/>
      <c r="AI11" s="91">
        <v>81</v>
      </c>
      <c r="AJ11" s="91"/>
      <c r="AK11" s="91"/>
      <c r="AL11" s="91">
        <v>72</v>
      </c>
      <c r="AM11" s="91"/>
      <c r="AN11" s="91"/>
      <c r="AO11" s="91">
        <v>52</v>
      </c>
      <c r="AP11" s="91"/>
      <c r="AQ11" s="91"/>
      <c r="AR11" s="91">
        <v>65</v>
      </c>
      <c r="AS11" s="91"/>
      <c r="AT11" s="91"/>
      <c r="AU11" s="91">
        <v>46</v>
      </c>
      <c r="AV11" s="91"/>
      <c r="AW11" s="91"/>
      <c r="AX11" s="91">
        <v>54</v>
      </c>
      <c r="AY11" s="91"/>
      <c r="AZ11" s="108"/>
      <c r="BA11" s="105">
        <f t="shared" ref="BA11:BA34" si="2">SUM(Q12:AZ12)</f>
        <v>0</v>
      </c>
      <c r="BB11" s="106"/>
      <c r="BC11" s="106"/>
      <c r="BD11" s="107"/>
    </row>
    <row r="12" spans="1:72" x14ac:dyDescent="0.2">
      <c r="B12" s="85"/>
      <c r="C12" s="86"/>
      <c r="D12" s="86"/>
      <c r="E12" s="86"/>
      <c r="F12" s="86"/>
      <c r="G12" s="86"/>
      <c r="H12" s="87"/>
      <c r="I12" s="35"/>
      <c r="J12" s="36"/>
      <c r="K12" s="37"/>
      <c r="L12" s="92" t="s">
        <v>48</v>
      </c>
      <c r="M12" s="93"/>
      <c r="N12" s="93"/>
      <c r="O12" s="93"/>
      <c r="P12" s="94"/>
      <c r="Q12" s="160">
        <f>IF(Q11&gt;120,(120*入札額内訳書1!$M$26),(Q11*入札額内訳書1!$M$26))+IF(Q11&gt;300,(180*入札額内訳書1!$M$27),(IF(120&gt;Q11,0,((Q11-120)*入札額内訳書1!$M$27))))+IF(Q11&gt;300,((Q11-300)*入札額内訳書1!$M$28),0)</f>
        <v>0</v>
      </c>
      <c r="R12" s="160"/>
      <c r="S12" s="160"/>
      <c r="T12" s="160">
        <f>IF(T11&gt;120,(120*入札額内訳書1!$M$26),(T11*入札額内訳書1!$M$26))+IF(T11&gt;300,(180*入札額内訳書1!$M$27),(IF(120&gt;T11,0,((T11-120)*入札額内訳書1!$M$27))))+IF(T11&gt;300,((T11-300)*入札額内訳書1!$M$28),0)</f>
        <v>0</v>
      </c>
      <c r="U12" s="160"/>
      <c r="V12" s="160"/>
      <c r="W12" s="160">
        <f>IF(W11&gt;120,(120*入札額内訳書1!$M$26),(W11*入札額内訳書1!$M$26))+IF(W11&gt;300,(180*入札額内訳書1!$M$27),(IF(120&gt;W11,0,((W11-120)*入札額内訳書1!$M$27))))+IF(W11&gt;300,((W11-300)*入札額内訳書1!$M$28),0)</f>
        <v>0</v>
      </c>
      <c r="X12" s="160"/>
      <c r="Y12" s="160"/>
      <c r="Z12" s="160">
        <f>IF(Z11&gt;120,(120*入札額内訳書1!$M$26),(Z11*入札額内訳書1!$M$26))+IF(Z11&gt;300,(180*入札額内訳書1!$M$27),(IF(120&gt;Z11,0,((Z11-120)*入札額内訳書1!$M$27))))+IF(Z11&gt;300,((Z11-300)*入札額内訳書1!$M$28),0)</f>
        <v>0</v>
      </c>
      <c r="AA12" s="160"/>
      <c r="AB12" s="160"/>
      <c r="AC12" s="160">
        <f>IF(AC11&gt;120,(120*入札額内訳書1!$M$26),(AC11*入札額内訳書1!$M$26))+IF(AC11&gt;300,(180*入札額内訳書1!$M$27),(IF(120&gt;AC11,0,((AC11-120)*入札額内訳書1!$M$27))))+IF(AC11&gt;300,((AC11-300)*入札額内訳書1!$M$28),0)</f>
        <v>0</v>
      </c>
      <c r="AD12" s="160"/>
      <c r="AE12" s="160"/>
      <c r="AF12" s="160">
        <f>IF(AF11&gt;120,(120*入札額内訳書1!$M$26),(AF11*入札額内訳書1!$M$26))+IF(AF11&gt;300,(180*入札額内訳書1!$M$27),(IF(120&gt;AF11,0,((AF11-120)*入札額内訳書1!$M$27))))+IF(AF11&gt;300,((AF11-300)*入札額内訳書1!$M$28),0)</f>
        <v>0</v>
      </c>
      <c r="AG12" s="160"/>
      <c r="AH12" s="160"/>
      <c r="AI12" s="160">
        <f>IF(AI11&gt;120,(120*入札額内訳書1!$M$26),(AI11*入札額内訳書1!$M$26))+IF(AI11&gt;300,(180*入札額内訳書1!$M$27),(IF(120&gt;AI11,0,((AI11-120)*入札額内訳書1!$M$27))))+IF(AI11&gt;300,((AI11-300)*入札額内訳書1!$M$28),0)</f>
        <v>0</v>
      </c>
      <c r="AJ12" s="160"/>
      <c r="AK12" s="160"/>
      <c r="AL12" s="160">
        <f>IF(AL11&gt;120,(120*入札額内訳書1!$M$26),(AL11*入札額内訳書1!$M$26))+IF(AL11&gt;300,(180*入札額内訳書1!$M$27),(IF(120&gt;AL11,0,((AL11-120)*入札額内訳書1!$M$27))))+IF(AL11&gt;300,((AL11-300)*入札額内訳書1!$M$28),0)</f>
        <v>0</v>
      </c>
      <c r="AM12" s="160"/>
      <c r="AN12" s="160"/>
      <c r="AO12" s="160">
        <f>IF(AO11&gt;120,(120*入札額内訳書1!$M$26),(AO11*入札額内訳書1!$M$26))+IF(AO11&gt;300,(180*入札額内訳書1!$M$27),(IF(120&gt;AO11,0,((AO11-120)*入札額内訳書1!$M$27))))+IF(AO11&gt;300,((AO11-300)*入札額内訳書1!$M$28),0)</f>
        <v>0</v>
      </c>
      <c r="AP12" s="160"/>
      <c r="AQ12" s="160"/>
      <c r="AR12" s="160">
        <f>IF(AR11&gt;120,(120*入札額内訳書1!$M$26),(AR11*入札額内訳書1!$M$26))+IF(AR11&gt;300,(180*入札額内訳書1!$M$27),(IF(120&gt;AR11,0,((AR11-120)*入札額内訳書1!$M$27))))+IF(AR11&gt;300,((AR11-300)*入札額内訳書1!$M$28),0)</f>
        <v>0</v>
      </c>
      <c r="AS12" s="160"/>
      <c r="AT12" s="160"/>
      <c r="AU12" s="160">
        <f>IF(AU11&gt;120,(120*入札額内訳書1!$M$26),(AU11*入札額内訳書1!$M$26))+IF(AU11&gt;300,(180*入札額内訳書1!$M$27),(IF(120&gt;AU11,0,((AU11-120)*入札額内訳書1!$M$27))))+IF(AU11&gt;300,((AU11-300)*入札額内訳書1!$M$28),0)</f>
        <v>0</v>
      </c>
      <c r="AV12" s="160"/>
      <c r="AW12" s="160"/>
      <c r="AX12" s="160">
        <f>IF(AX11&gt;120,(120*入札額内訳書1!$M$26),(AX11*入札額内訳書1!$M$26))+IF(AX11&gt;300,(180*入札額内訳書1!$M$27),(IF(120&gt;AX11,0,((AX11-120)*入札額内訳書1!$M$27))))+IF(AX11&gt;300,((AX11-300)*入札額内訳書1!$M$28),0)</f>
        <v>0</v>
      </c>
      <c r="AY12" s="160"/>
      <c r="AZ12" s="160"/>
      <c r="BA12" s="105"/>
      <c r="BB12" s="106"/>
      <c r="BC12" s="106"/>
      <c r="BD12" s="107"/>
    </row>
    <row r="13" spans="1:72" ht="13.2" customHeight="1" x14ac:dyDescent="0.2">
      <c r="B13" s="78" t="s">
        <v>33</v>
      </c>
      <c r="C13" s="79"/>
      <c r="D13" s="79"/>
      <c r="E13" s="79"/>
      <c r="F13" s="79"/>
      <c r="G13" s="79"/>
      <c r="H13" s="80"/>
      <c r="I13" s="38" t="s">
        <v>91</v>
      </c>
      <c r="J13" s="30"/>
      <c r="K13" s="31"/>
      <c r="L13" s="88" t="s">
        <v>47</v>
      </c>
      <c r="M13" s="89"/>
      <c r="N13" s="89"/>
      <c r="O13" s="89"/>
      <c r="P13" s="90"/>
      <c r="Q13" s="91">
        <v>48</v>
      </c>
      <c r="R13" s="91"/>
      <c r="S13" s="91"/>
      <c r="T13" s="91">
        <v>35</v>
      </c>
      <c r="U13" s="91"/>
      <c r="V13" s="91"/>
      <c r="W13" s="91">
        <v>42</v>
      </c>
      <c r="X13" s="91"/>
      <c r="Y13" s="91"/>
      <c r="Z13" s="91">
        <v>30</v>
      </c>
      <c r="AA13" s="91"/>
      <c r="AB13" s="91"/>
      <c r="AC13" s="91">
        <v>27</v>
      </c>
      <c r="AD13" s="91"/>
      <c r="AE13" s="91"/>
      <c r="AF13" s="91">
        <v>31</v>
      </c>
      <c r="AG13" s="91"/>
      <c r="AH13" s="91"/>
      <c r="AI13" s="91">
        <v>25</v>
      </c>
      <c r="AJ13" s="91"/>
      <c r="AK13" s="91"/>
      <c r="AL13" s="91">
        <v>41</v>
      </c>
      <c r="AM13" s="91"/>
      <c r="AN13" s="91"/>
      <c r="AO13" s="91">
        <v>36</v>
      </c>
      <c r="AP13" s="91"/>
      <c r="AQ13" s="91"/>
      <c r="AR13" s="91">
        <v>41</v>
      </c>
      <c r="AS13" s="91"/>
      <c r="AT13" s="91"/>
      <c r="AU13" s="91">
        <v>30</v>
      </c>
      <c r="AV13" s="91"/>
      <c r="AW13" s="91"/>
      <c r="AX13" s="91">
        <v>40</v>
      </c>
      <c r="AY13" s="91"/>
      <c r="AZ13" s="108"/>
      <c r="BA13" s="105">
        <f t="shared" ref="BA13:BA34" si="3">SUM(Q14:AZ14)</f>
        <v>0</v>
      </c>
      <c r="BB13" s="106"/>
      <c r="BC13" s="106"/>
      <c r="BD13" s="107"/>
    </row>
    <row r="14" spans="1:72" x14ac:dyDescent="0.2">
      <c r="B14" s="85"/>
      <c r="C14" s="86"/>
      <c r="D14" s="86"/>
      <c r="E14" s="86"/>
      <c r="F14" s="86"/>
      <c r="G14" s="86"/>
      <c r="H14" s="87"/>
      <c r="I14" s="35"/>
      <c r="J14" s="36"/>
      <c r="K14" s="37"/>
      <c r="L14" s="92" t="s">
        <v>48</v>
      </c>
      <c r="M14" s="93"/>
      <c r="N14" s="93"/>
      <c r="O14" s="93"/>
      <c r="P14" s="94"/>
      <c r="Q14" s="160">
        <f>IF(Q13&gt;120,(120*入札額内訳書1!$M$26),(Q13*入札額内訳書1!$M$26))+IF(Q13&gt;300,(180*入札額内訳書1!$M$27),(IF(120&gt;Q13,0,((Q13-120)*入札額内訳書1!$M$27))))+IF(Q13&gt;300,((Q13-300)*入札額内訳書1!$M$28),0)</f>
        <v>0</v>
      </c>
      <c r="R14" s="160"/>
      <c r="S14" s="160"/>
      <c r="T14" s="160">
        <f>IF(T13&gt;120,(120*入札額内訳書1!$M$26),(T13*入札額内訳書1!$M$26))+IF(T13&gt;300,(180*入札額内訳書1!$M$27),(IF(120&gt;T13,0,((T13-120)*入札額内訳書1!$M$27))))+IF(T13&gt;300,((T13-300)*入札額内訳書1!$M$28),0)</f>
        <v>0</v>
      </c>
      <c r="U14" s="160"/>
      <c r="V14" s="160"/>
      <c r="W14" s="160">
        <f>IF(W13&gt;120,(120*入札額内訳書1!$M$26),(W13*入札額内訳書1!$M$26))+IF(W13&gt;300,(180*入札額内訳書1!$M$27),(IF(120&gt;W13,0,((W13-120)*入札額内訳書1!$M$27))))+IF(W13&gt;300,((W13-300)*入札額内訳書1!$M$28),0)</f>
        <v>0</v>
      </c>
      <c r="X14" s="160"/>
      <c r="Y14" s="160"/>
      <c r="Z14" s="160">
        <f>IF(Z13&gt;120,(120*入札額内訳書1!$M$26),(Z13*入札額内訳書1!$M$26))+IF(Z13&gt;300,(180*入札額内訳書1!$M$27),(IF(120&gt;Z13,0,((Z13-120)*入札額内訳書1!$M$27))))+IF(Z13&gt;300,((Z13-300)*入札額内訳書1!$M$28),0)</f>
        <v>0</v>
      </c>
      <c r="AA14" s="160"/>
      <c r="AB14" s="160"/>
      <c r="AC14" s="160">
        <f>IF(AC13&gt;120,(120*入札額内訳書1!$M$26),(AC13*入札額内訳書1!$M$26))+IF(AC13&gt;300,(180*入札額内訳書1!$M$27),(IF(120&gt;AC13,0,((AC13-120)*入札額内訳書1!$M$27))))+IF(AC13&gt;300,((AC13-300)*入札額内訳書1!$M$28),0)</f>
        <v>0</v>
      </c>
      <c r="AD14" s="160"/>
      <c r="AE14" s="160"/>
      <c r="AF14" s="160">
        <f>IF(AF13&gt;120,(120*入札額内訳書1!$M$26),(AF13*入札額内訳書1!$M$26))+IF(AF13&gt;300,(180*入札額内訳書1!$M$27),(IF(120&gt;AF13,0,((AF13-120)*入札額内訳書1!$M$27))))+IF(AF13&gt;300,((AF13-300)*入札額内訳書1!$M$28),0)</f>
        <v>0</v>
      </c>
      <c r="AG14" s="160"/>
      <c r="AH14" s="160"/>
      <c r="AI14" s="160">
        <f>IF(AI13&gt;120,(120*入札額内訳書1!$M$26),(AI13*入札額内訳書1!$M$26))+IF(AI13&gt;300,(180*入札額内訳書1!$M$27),(IF(120&gt;AI13,0,((AI13-120)*入札額内訳書1!$M$27))))+IF(AI13&gt;300,((AI13-300)*入札額内訳書1!$M$28),0)</f>
        <v>0</v>
      </c>
      <c r="AJ14" s="160"/>
      <c r="AK14" s="160"/>
      <c r="AL14" s="160">
        <f>IF(AL13&gt;120,(120*入札額内訳書1!$M$26),(AL13*入札額内訳書1!$M$26))+IF(AL13&gt;300,(180*入札額内訳書1!$M$27),(IF(120&gt;AL13,0,((AL13-120)*入札額内訳書1!$M$27))))+IF(AL13&gt;300,((AL13-300)*入札額内訳書1!$M$28),0)</f>
        <v>0</v>
      </c>
      <c r="AM14" s="160"/>
      <c r="AN14" s="160"/>
      <c r="AO14" s="160">
        <f>IF(AO13&gt;120,(120*入札額内訳書1!$M$26),(AO13*入札額内訳書1!$M$26))+IF(AO13&gt;300,(180*入札額内訳書1!$M$27),(IF(120&gt;AO13,0,((AO13-120)*入札額内訳書1!$M$27))))+IF(AO13&gt;300,((AO13-300)*入札額内訳書1!$M$28),0)</f>
        <v>0</v>
      </c>
      <c r="AP14" s="160"/>
      <c r="AQ14" s="160"/>
      <c r="AR14" s="160">
        <f>IF(AR13&gt;120,(120*入札額内訳書1!$M$26),(AR13*入札額内訳書1!$M$26))+IF(AR13&gt;300,(180*入札額内訳書1!$M$27),(IF(120&gt;AR13,0,((AR13-120)*入札額内訳書1!$M$27))))+IF(AR13&gt;300,((AR13-300)*入札額内訳書1!$M$28),0)</f>
        <v>0</v>
      </c>
      <c r="AS14" s="160"/>
      <c r="AT14" s="160"/>
      <c r="AU14" s="160">
        <f>IF(AU13&gt;120,(120*入札額内訳書1!$M$26),(AU13*入札額内訳書1!$M$26))+IF(AU13&gt;300,(180*入札額内訳書1!$M$27),(IF(120&gt;AU13,0,((AU13-120)*入札額内訳書1!$M$27))))+IF(AU13&gt;300,((AU13-300)*入札額内訳書1!$M$28),0)</f>
        <v>0</v>
      </c>
      <c r="AV14" s="160"/>
      <c r="AW14" s="160"/>
      <c r="AX14" s="160">
        <f>IF(AX13&gt;120,(120*入札額内訳書1!$M$26),(AX13*入札額内訳書1!$M$26))+IF(AX13&gt;300,(180*入札額内訳書1!$M$27),(IF(120&gt;AX13,0,((AX13-120)*入札額内訳書1!$M$27))))+IF(AX13&gt;300,((AX13-300)*入札額内訳書1!$M$28),0)</f>
        <v>0</v>
      </c>
      <c r="AY14" s="160"/>
      <c r="AZ14" s="160"/>
      <c r="BA14" s="105"/>
      <c r="BB14" s="106"/>
      <c r="BC14" s="106"/>
      <c r="BD14" s="107"/>
    </row>
    <row r="15" spans="1:72" x14ac:dyDescent="0.2">
      <c r="B15" s="78" t="s">
        <v>34</v>
      </c>
      <c r="C15" s="79"/>
      <c r="D15" s="79"/>
      <c r="E15" s="79"/>
      <c r="F15" s="79"/>
      <c r="G15" s="79"/>
      <c r="H15" s="80"/>
      <c r="I15" s="38" t="s">
        <v>91</v>
      </c>
      <c r="J15" s="30"/>
      <c r="K15" s="31"/>
      <c r="L15" s="88" t="s">
        <v>47</v>
      </c>
      <c r="M15" s="89"/>
      <c r="N15" s="89"/>
      <c r="O15" s="89"/>
      <c r="P15" s="90"/>
      <c r="Q15" s="91">
        <v>52</v>
      </c>
      <c r="R15" s="91"/>
      <c r="S15" s="91"/>
      <c r="T15" s="91">
        <v>50</v>
      </c>
      <c r="U15" s="91"/>
      <c r="V15" s="91"/>
      <c r="W15" s="91">
        <v>44</v>
      </c>
      <c r="X15" s="91"/>
      <c r="Y15" s="91"/>
      <c r="Z15" s="91">
        <v>47</v>
      </c>
      <c r="AA15" s="91"/>
      <c r="AB15" s="91"/>
      <c r="AC15" s="91">
        <v>44</v>
      </c>
      <c r="AD15" s="91"/>
      <c r="AE15" s="91"/>
      <c r="AF15" s="91">
        <v>44</v>
      </c>
      <c r="AG15" s="91"/>
      <c r="AH15" s="91"/>
      <c r="AI15" s="91">
        <v>47</v>
      </c>
      <c r="AJ15" s="91"/>
      <c r="AK15" s="91"/>
      <c r="AL15" s="91">
        <v>45</v>
      </c>
      <c r="AM15" s="91"/>
      <c r="AN15" s="91"/>
      <c r="AO15" s="91">
        <v>45</v>
      </c>
      <c r="AP15" s="91"/>
      <c r="AQ15" s="91"/>
      <c r="AR15" s="91">
        <v>45</v>
      </c>
      <c r="AS15" s="91"/>
      <c r="AT15" s="91"/>
      <c r="AU15" s="91">
        <v>40</v>
      </c>
      <c r="AV15" s="91"/>
      <c r="AW15" s="91"/>
      <c r="AX15" s="91">
        <v>39</v>
      </c>
      <c r="AY15" s="91"/>
      <c r="AZ15" s="108"/>
      <c r="BA15" s="105">
        <f t="shared" ref="BA15:BA34" si="4">SUM(Q16:AZ16)</f>
        <v>0</v>
      </c>
      <c r="BB15" s="106"/>
      <c r="BC15" s="106"/>
      <c r="BD15" s="107"/>
    </row>
    <row r="16" spans="1:72" ht="13.2" customHeight="1" x14ac:dyDescent="0.2">
      <c r="B16" s="85"/>
      <c r="C16" s="86"/>
      <c r="D16" s="86"/>
      <c r="E16" s="86"/>
      <c r="F16" s="86"/>
      <c r="G16" s="86"/>
      <c r="H16" s="87"/>
      <c r="I16" s="35"/>
      <c r="J16" s="36"/>
      <c r="K16" s="37"/>
      <c r="L16" s="92" t="s">
        <v>48</v>
      </c>
      <c r="M16" s="93"/>
      <c r="N16" s="93"/>
      <c r="O16" s="93"/>
      <c r="P16" s="94"/>
      <c r="Q16" s="160">
        <f>IF(Q15&gt;120,(120*入札額内訳書1!$M$26),(Q15*入札額内訳書1!$M$26))+IF(Q15&gt;300,(180*入札額内訳書1!$M$27),(IF(120&gt;Q15,0,((Q15-120)*入札額内訳書1!$M$27))))+IF(Q15&gt;300,((Q15-300)*入札額内訳書1!$M$28),0)</f>
        <v>0</v>
      </c>
      <c r="R16" s="160"/>
      <c r="S16" s="160"/>
      <c r="T16" s="160">
        <f>IF(T15&gt;120,(120*入札額内訳書1!$M$26),(T15*入札額内訳書1!$M$26))+IF(T15&gt;300,(180*入札額内訳書1!$M$27),(IF(120&gt;T15,0,((T15-120)*入札額内訳書1!$M$27))))+IF(T15&gt;300,((T15-300)*入札額内訳書1!$M$28),0)</f>
        <v>0</v>
      </c>
      <c r="U16" s="160"/>
      <c r="V16" s="160"/>
      <c r="W16" s="160">
        <f>IF(W15&gt;120,(120*入札額内訳書1!$M$26),(W15*入札額内訳書1!$M$26))+IF(W15&gt;300,(180*入札額内訳書1!$M$27),(IF(120&gt;W15,0,((W15-120)*入札額内訳書1!$M$27))))+IF(W15&gt;300,((W15-300)*入札額内訳書1!$M$28),0)</f>
        <v>0</v>
      </c>
      <c r="X16" s="160"/>
      <c r="Y16" s="160"/>
      <c r="Z16" s="160">
        <f>IF(Z15&gt;120,(120*入札額内訳書1!$M$26),(Z15*入札額内訳書1!$M$26))+IF(Z15&gt;300,(180*入札額内訳書1!$M$27),(IF(120&gt;Z15,0,((Z15-120)*入札額内訳書1!$M$27))))+IF(Z15&gt;300,((Z15-300)*入札額内訳書1!$M$28),0)</f>
        <v>0</v>
      </c>
      <c r="AA16" s="160"/>
      <c r="AB16" s="160"/>
      <c r="AC16" s="160">
        <f>IF(AC15&gt;120,(120*入札額内訳書1!$M$26),(AC15*入札額内訳書1!$M$26))+IF(AC15&gt;300,(180*入札額内訳書1!$M$27),(IF(120&gt;AC15,0,((AC15-120)*入札額内訳書1!$M$27))))+IF(AC15&gt;300,((AC15-300)*入札額内訳書1!$M$28),0)</f>
        <v>0</v>
      </c>
      <c r="AD16" s="160"/>
      <c r="AE16" s="160"/>
      <c r="AF16" s="160">
        <f>IF(AF15&gt;120,(120*入札額内訳書1!$M$26),(AF15*入札額内訳書1!$M$26))+IF(AF15&gt;300,(180*入札額内訳書1!$M$27),(IF(120&gt;AF15,0,((AF15-120)*入札額内訳書1!$M$27))))+IF(AF15&gt;300,((AF15-300)*入札額内訳書1!$M$28),0)</f>
        <v>0</v>
      </c>
      <c r="AG16" s="160"/>
      <c r="AH16" s="160"/>
      <c r="AI16" s="160">
        <f>IF(AI15&gt;120,(120*入札額内訳書1!$M$26),(AI15*入札額内訳書1!$M$26))+IF(AI15&gt;300,(180*入札額内訳書1!$M$27),(IF(120&gt;AI15,0,((AI15-120)*入札額内訳書1!$M$27))))+IF(AI15&gt;300,((AI15-300)*入札額内訳書1!$M$28),0)</f>
        <v>0</v>
      </c>
      <c r="AJ16" s="160"/>
      <c r="AK16" s="160"/>
      <c r="AL16" s="160">
        <f>IF(AL15&gt;120,(120*入札額内訳書1!$M$26),(AL15*入札額内訳書1!$M$26))+IF(AL15&gt;300,(180*入札額内訳書1!$M$27),(IF(120&gt;AL15,0,((AL15-120)*入札額内訳書1!$M$27))))+IF(AL15&gt;300,((AL15-300)*入札額内訳書1!$M$28),0)</f>
        <v>0</v>
      </c>
      <c r="AM16" s="160"/>
      <c r="AN16" s="160"/>
      <c r="AO16" s="160">
        <f>IF(AO15&gt;120,(120*入札額内訳書1!$M$26),(AO15*入札額内訳書1!$M$26))+IF(AO15&gt;300,(180*入札額内訳書1!$M$27),(IF(120&gt;AO15,0,((AO15-120)*入札額内訳書1!$M$27))))+IF(AO15&gt;300,((AO15-300)*入札額内訳書1!$M$28),0)</f>
        <v>0</v>
      </c>
      <c r="AP16" s="160"/>
      <c r="AQ16" s="160"/>
      <c r="AR16" s="160">
        <f>IF(AR15&gt;120,(120*入札額内訳書1!$M$26),(AR15*入札額内訳書1!$M$26))+IF(AR15&gt;300,(180*入札額内訳書1!$M$27),(IF(120&gt;AR15,0,((AR15-120)*入札額内訳書1!$M$27))))+IF(AR15&gt;300,((AR15-300)*入札額内訳書1!$M$28),0)</f>
        <v>0</v>
      </c>
      <c r="AS16" s="160"/>
      <c r="AT16" s="160"/>
      <c r="AU16" s="160">
        <f>IF(AU15&gt;120,(120*入札額内訳書1!$M$26),(AU15*入札額内訳書1!$M$26))+IF(AU15&gt;300,(180*入札額内訳書1!$M$27),(IF(120&gt;AU15,0,((AU15-120)*入札額内訳書1!$M$27))))+IF(AU15&gt;300,((AU15-300)*入札額内訳書1!$M$28),0)</f>
        <v>0</v>
      </c>
      <c r="AV16" s="160"/>
      <c r="AW16" s="160"/>
      <c r="AX16" s="160">
        <f>IF(AX15&gt;120,(120*入札額内訳書1!$M$26),(AX15*入札額内訳書1!$M$26))+IF(AX15&gt;300,(180*入札額内訳書1!$M$27),(IF(120&gt;AX15,0,((AX15-120)*入札額内訳書1!$M$27))))+IF(AX15&gt;300,((AX15-300)*入札額内訳書1!$M$28),0)</f>
        <v>0</v>
      </c>
      <c r="AY16" s="160"/>
      <c r="AZ16" s="160"/>
      <c r="BA16" s="105"/>
      <c r="BB16" s="106"/>
      <c r="BC16" s="106"/>
      <c r="BD16" s="107"/>
    </row>
    <row r="17" spans="2:56" x14ac:dyDescent="0.2">
      <c r="B17" s="78" t="s">
        <v>35</v>
      </c>
      <c r="C17" s="79"/>
      <c r="D17" s="79"/>
      <c r="E17" s="79"/>
      <c r="F17" s="79"/>
      <c r="G17" s="79"/>
      <c r="H17" s="80"/>
      <c r="I17" s="38" t="s">
        <v>91</v>
      </c>
      <c r="J17" s="30"/>
      <c r="K17" s="31"/>
      <c r="L17" s="88" t="s">
        <v>47</v>
      </c>
      <c r="M17" s="89"/>
      <c r="N17" s="89"/>
      <c r="O17" s="89"/>
      <c r="P17" s="90"/>
      <c r="Q17" s="91">
        <v>155</v>
      </c>
      <c r="R17" s="91"/>
      <c r="S17" s="91"/>
      <c r="T17" s="91">
        <v>148</v>
      </c>
      <c r="U17" s="91"/>
      <c r="V17" s="91"/>
      <c r="W17" s="91">
        <v>122</v>
      </c>
      <c r="X17" s="91"/>
      <c r="Y17" s="91"/>
      <c r="Z17" s="91">
        <v>119</v>
      </c>
      <c r="AA17" s="91"/>
      <c r="AB17" s="91"/>
      <c r="AC17" s="91">
        <v>112</v>
      </c>
      <c r="AD17" s="91"/>
      <c r="AE17" s="91"/>
      <c r="AF17" s="91">
        <v>124</v>
      </c>
      <c r="AG17" s="91"/>
      <c r="AH17" s="91"/>
      <c r="AI17" s="91">
        <v>132</v>
      </c>
      <c r="AJ17" s="91"/>
      <c r="AK17" s="91"/>
      <c r="AL17" s="91">
        <v>167</v>
      </c>
      <c r="AM17" s="91"/>
      <c r="AN17" s="91"/>
      <c r="AO17" s="91">
        <v>172</v>
      </c>
      <c r="AP17" s="91"/>
      <c r="AQ17" s="91"/>
      <c r="AR17" s="91">
        <v>170</v>
      </c>
      <c r="AS17" s="91"/>
      <c r="AT17" s="91"/>
      <c r="AU17" s="91">
        <v>125</v>
      </c>
      <c r="AV17" s="91"/>
      <c r="AW17" s="91"/>
      <c r="AX17" s="91">
        <v>115</v>
      </c>
      <c r="AY17" s="91"/>
      <c r="AZ17" s="108"/>
      <c r="BA17" s="105">
        <f t="shared" ref="BA17:BA34" si="5">SUM(Q18:AZ18)</f>
        <v>0</v>
      </c>
      <c r="BB17" s="106"/>
      <c r="BC17" s="106"/>
      <c r="BD17" s="107"/>
    </row>
    <row r="18" spans="2:56" x14ac:dyDescent="0.2">
      <c r="B18" s="85"/>
      <c r="C18" s="86"/>
      <c r="D18" s="86"/>
      <c r="E18" s="86"/>
      <c r="F18" s="86"/>
      <c r="G18" s="86"/>
      <c r="H18" s="87"/>
      <c r="I18" s="35"/>
      <c r="J18" s="36"/>
      <c r="K18" s="37"/>
      <c r="L18" s="92" t="s">
        <v>48</v>
      </c>
      <c r="M18" s="93"/>
      <c r="N18" s="93"/>
      <c r="O18" s="93"/>
      <c r="P18" s="94"/>
      <c r="Q18" s="160">
        <f>IF(Q17&gt;120,(120*入札額内訳書1!$M$26),(Q17*入札額内訳書1!$M$26))+IF(Q17&gt;300,(180*入札額内訳書1!$M$27),(IF(120&gt;Q17,0,((Q17-120)*入札額内訳書1!$M$27))))+IF(Q17&gt;300,((Q17-300)*入札額内訳書1!$M$28),0)</f>
        <v>0</v>
      </c>
      <c r="R18" s="160"/>
      <c r="S18" s="160"/>
      <c r="T18" s="160">
        <f>IF(T17&gt;120,(120*入札額内訳書1!$M$26),(T17*入札額内訳書1!$M$26))+IF(T17&gt;300,(180*入札額内訳書1!$M$27),(IF(120&gt;T17,0,((T17-120)*入札額内訳書1!$M$27))))+IF(T17&gt;300,((T17-300)*入札額内訳書1!$M$28),0)</f>
        <v>0</v>
      </c>
      <c r="U18" s="160"/>
      <c r="V18" s="160"/>
      <c r="W18" s="160">
        <f>IF(W17&gt;120,(120*入札額内訳書1!$M$26),(W17*入札額内訳書1!$M$26))+IF(W17&gt;300,(180*入札額内訳書1!$M$27),(IF(120&gt;W17,0,((W17-120)*入札額内訳書1!$M$27))))+IF(W17&gt;300,((W17-300)*入札額内訳書1!$M$28),0)</f>
        <v>0</v>
      </c>
      <c r="X18" s="160"/>
      <c r="Y18" s="160"/>
      <c r="Z18" s="160">
        <f>IF(Z17&gt;120,(120*入札額内訳書1!$M$26),(Z17*入札額内訳書1!$M$26))+IF(Z17&gt;300,(180*入札額内訳書1!$M$27),(IF(120&gt;Z17,0,((Z17-120)*入札額内訳書1!$M$27))))+IF(Z17&gt;300,((Z17-300)*入札額内訳書1!$M$28),0)</f>
        <v>0</v>
      </c>
      <c r="AA18" s="160"/>
      <c r="AB18" s="160"/>
      <c r="AC18" s="160">
        <f>IF(AC17&gt;120,(120*入札額内訳書1!$M$26),(AC17*入札額内訳書1!$M$26))+IF(AC17&gt;300,(180*入札額内訳書1!$M$27),(IF(120&gt;AC17,0,((AC17-120)*入札額内訳書1!$M$27))))+IF(AC17&gt;300,((AC17-300)*入札額内訳書1!$M$28),0)</f>
        <v>0</v>
      </c>
      <c r="AD18" s="160"/>
      <c r="AE18" s="160"/>
      <c r="AF18" s="160">
        <f>IF(AF17&gt;120,(120*入札額内訳書1!$M$26),(AF17*入札額内訳書1!$M$26))+IF(AF17&gt;300,(180*入札額内訳書1!$M$27),(IF(120&gt;AF17,0,((AF17-120)*入札額内訳書1!$M$27))))+IF(AF17&gt;300,((AF17-300)*入札額内訳書1!$M$28),0)</f>
        <v>0</v>
      </c>
      <c r="AG18" s="160"/>
      <c r="AH18" s="160"/>
      <c r="AI18" s="160">
        <f>IF(AI17&gt;120,(120*入札額内訳書1!$M$26),(AI17*入札額内訳書1!$M$26))+IF(AI17&gt;300,(180*入札額内訳書1!$M$27),(IF(120&gt;AI17,0,((AI17-120)*入札額内訳書1!$M$27))))+IF(AI17&gt;300,((AI17-300)*入札額内訳書1!$M$28),0)</f>
        <v>0</v>
      </c>
      <c r="AJ18" s="160"/>
      <c r="AK18" s="160"/>
      <c r="AL18" s="160">
        <f>IF(AL17&gt;120,(120*入札額内訳書1!$M$26),(AL17*入札額内訳書1!$M$26))+IF(AL17&gt;300,(180*入札額内訳書1!$M$27),(IF(120&gt;AL17,0,((AL17-120)*入札額内訳書1!$M$27))))+IF(AL17&gt;300,((AL17-300)*入札額内訳書1!$M$28),0)</f>
        <v>0</v>
      </c>
      <c r="AM18" s="160"/>
      <c r="AN18" s="160"/>
      <c r="AO18" s="160">
        <f>IF(AO17&gt;120,(120*入札額内訳書1!$M$26),(AO17*入札額内訳書1!$M$26))+IF(AO17&gt;300,(180*入札額内訳書1!$M$27),(IF(120&gt;AO17,0,((AO17-120)*入札額内訳書1!$M$27))))+IF(AO17&gt;300,((AO17-300)*入札額内訳書1!$M$28),0)</f>
        <v>0</v>
      </c>
      <c r="AP18" s="160"/>
      <c r="AQ18" s="160"/>
      <c r="AR18" s="160">
        <f>IF(AR17&gt;120,(120*入札額内訳書1!$M$26),(AR17*入札額内訳書1!$M$26))+IF(AR17&gt;300,(180*入札額内訳書1!$M$27),(IF(120&gt;AR17,0,((AR17-120)*入札額内訳書1!$M$27))))+IF(AR17&gt;300,((AR17-300)*入札額内訳書1!$M$28),0)</f>
        <v>0</v>
      </c>
      <c r="AS18" s="160"/>
      <c r="AT18" s="160"/>
      <c r="AU18" s="160">
        <f>IF(AU17&gt;120,(120*入札額内訳書1!$M$26),(AU17*入札額内訳書1!$M$26))+IF(AU17&gt;300,(180*入札額内訳書1!$M$27),(IF(120&gt;AU17,0,((AU17-120)*入札額内訳書1!$M$27))))+IF(AU17&gt;300,((AU17-300)*入札額内訳書1!$M$28),0)</f>
        <v>0</v>
      </c>
      <c r="AV18" s="160"/>
      <c r="AW18" s="160"/>
      <c r="AX18" s="160">
        <f>IF(AX17&gt;120,(120*入札額内訳書1!$M$26),(AX17*入札額内訳書1!$M$26))+IF(AX17&gt;300,(180*入札額内訳書1!$M$27),(IF(120&gt;AX17,0,((AX17-120)*入札額内訳書1!$M$27))))+IF(AX17&gt;300,((AX17-300)*入札額内訳書1!$M$28),0)</f>
        <v>0</v>
      </c>
      <c r="AY18" s="160"/>
      <c r="AZ18" s="160"/>
      <c r="BA18" s="105"/>
      <c r="BB18" s="106"/>
      <c r="BC18" s="106"/>
      <c r="BD18" s="107"/>
    </row>
    <row r="19" spans="2:56" ht="13.2" customHeight="1" x14ac:dyDescent="0.2">
      <c r="B19" s="78" t="s">
        <v>36</v>
      </c>
      <c r="C19" s="79"/>
      <c r="D19" s="79"/>
      <c r="E19" s="79"/>
      <c r="F19" s="79"/>
      <c r="G19" s="79"/>
      <c r="H19" s="80"/>
      <c r="I19" s="38" t="s">
        <v>91</v>
      </c>
      <c r="J19" s="30"/>
      <c r="K19" s="31"/>
      <c r="L19" s="88" t="s">
        <v>47</v>
      </c>
      <c r="M19" s="89"/>
      <c r="N19" s="89"/>
      <c r="O19" s="89"/>
      <c r="P19" s="90"/>
      <c r="Q19" s="91">
        <v>172</v>
      </c>
      <c r="R19" s="91"/>
      <c r="S19" s="91"/>
      <c r="T19" s="91">
        <v>174</v>
      </c>
      <c r="U19" s="91"/>
      <c r="V19" s="91"/>
      <c r="W19" s="91">
        <v>183</v>
      </c>
      <c r="X19" s="91"/>
      <c r="Y19" s="91"/>
      <c r="Z19" s="91">
        <v>169</v>
      </c>
      <c r="AA19" s="91"/>
      <c r="AB19" s="91"/>
      <c r="AC19" s="91">
        <v>161</v>
      </c>
      <c r="AD19" s="91"/>
      <c r="AE19" s="91"/>
      <c r="AF19" s="91">
        <v>178</v>
      </c>
      <c r="AG19" s="91"/>
      <c r="AH19" s="91"/>
      <c r="AI19" s="91">
        <v>175</v>
      </c>
      <c r="AJ19" s="91"/>
      <c r="AK19" s="91"/>
      <c r="AL19" s="91">
        <v>196</v>
      </c>
      <c r="AM19" s="91"/>
      <c r="AN19" s="91"/>
      <c r="AO19" s="91">
        <v>158</v>
      </c>
      <c r="AP19" s="91"/>
      <c r="AQ19" s="91"/>
      <c r="AR19" s="91">
        <v>103</v>
      </c>
      <c r="AS19" s="91"/>
      <c r="AT19" s="91"/>
      <c r="AU19" s="91">
        <v>100</v>
      </c>
      <c r="AV19" s="91"/>
      <c r="AW19" s="91"/>
      <c r="AX19" s="91">
        <v>103</v>
      </c>
      <c r="AY19" s="91"/>
      <c r="AZ19" s="108"/>
      <c r="BA19" s="105">
        <f t="shared" ref="BA19:BA34" si="6">SUM(Q20:AZ20)</f>
        <v>0</v>
      </c>
      <c r="BB19" s="106"/>
      <c r="BC19" s="106"/>
      <c r="BD19" s="107"/>
    </row>
    <row r="20" spans="2:56" x14ac:dyDescent="0.2">
      <c r="B20" s="85"/>
      <c r="C20" s="86"/>
      <c r="D20" s="86"/>
      <c r="E20" s="86"/>
      <c r="F20" s="86"/>
      <c r="G20" s="86"/>
      <c r="H20" s="87"/>
      <c r="I20" s="35"/>
      <c r="J20" s="36"/>
      <c r="K20" s="37"/>
      <c r="L20" s="92" t="s">
        <v>48</v>
      </c>
      <c r="M20" s="93"/>
      <c r="N20" s="93"/>
      <c r="O20" s="93"/>
      <c r="P20" s="94"/>
      <c r="Q20" s="160">
        <f>IF(Q19&gt;120,(120*入札額内訳書1!$M$26),(Q19*入札額内訳書1!$M$26))+IF(Q19&gt;300,(180*入札額内訳書1!$M$27),(IF(120&gt;Q19,0,((Q19-120)*入札額内訳書1!$M$27))))+IF(Q19&gt;300,((Q19-300)*入札額内訳書1!$M$28),0)</f>
        <v>0</v>
      </c>
      <c r="R20" s="160"/>
      <c r="S20" s="160"/>
      <c r="T20" s="160">
        <f>IF(T19&gt;120,(120*入札額内訳書1!$M$26),(T19*入札額内訳書1!$M$26))+IF(T19&gt;300,(180*入札額内訳書1!$M$27),(IF(120&gt;T19,0,((T19-120)*入札額内訳書1!$M$27))))+IF(T19&gt;300,((T19-300)*入札額内訳書1!$M$28),0)</f>
        <v>0</v>
      </c>
      <c r="U20" s="160"/>
      <c r="V20" s="160"/>
      <c r="W20" s="160">
        <f>IF(W19&gt;120,(120*入札額内訳書1!$M$26),(W19*入札額内訳書1!$M$26))+IF(W19&gt;300,(180*入札額内訳書1!$M$27),(IF(120&gt;W19,0,((W19-120)*入札額内訳書1!$M$27))))+IF(W19&gt;300,((W19-300)*入札額内訳書1!$M$28),0)</f>
        <v>0</v>
      </c>
      <c r="X20" s="160"/>
      <c r="Y20" s="160"/>
      <c r="Z20" s="160">
        <f>IF(Z19&gt;120,(120*入札額内訳書1!$M$26),(Z19*入札額内訳書1!$M$26))+IF(Z19&gt;300,(180*入札額内訳書1!$M$27),(IF(120&gt;Z19,0,((Z19-120)*入札額内訳書1!$M$27))))+IF(Z19&gt;300,((Z19-300)*入札額内訳書1!$M$28),0)</f>
        <v>0</v>
      </c>
      <c r="AA20" s="160"/>
      <c r="AB20" s="160"/>
      <c r="AC20" s="160">
        <f>IF(AC19&gt;120,(120*入札額内訳書1!$M$26),(AC19*入札額内訳書1!$M$26))+IF(AC19&gt;300,(180*入札額内訳書1!$M$27),(IF(120&gt;AC19,0,((AC19-120)*入札額内訳書1!$M$27))))+IF(AC19&gt;300,((AC19-300)*入札額内訳書1!$M$28),0)</f>
        <v>0</v>
      </c>
      <c r="AD20" s="160"/>
      <c r="AE20" s="160"/>
      <c r="AF20" s="160">
        <f>IF(AF19&gt;120,(120*入札額内訳書1!$M$26),(AF19*入札額内訳書1!$M$26))+IF(AF19&gt;300,(180*入札額内訳書1!$M$27),(IF(120&gt;AF19,0,((AF19-120)*入札額内訳書1!$M$27))))+IF(AF19&gt;300,((AF19-300)*入札額内訳書1!$M$28),0)</f>
        <v>0</v>
      </c>
      <c r="AG20" s="160"/>
      <c r="AH20" s="160"/>
      <c r="AI20" s="160">
        <f>IF(AI19&gt;120,(120*入札額内訳書1!$M$26),(AI19*入札額内訳書1!$M$26))+IF(AI19&gt;300,(180*入札額内訳書1!$M$27),(IF(120&gt;AI19,0,((AI19-120)*入札額内訳書1!$M$27))))+IF(AI19&gt;300,((AI19-300)*入札額内訳書1!$M$28),0)</f>
        <v>0</v>
      </c>
      <c r="AJ20" s="160"/>
      <c r="AK20" s="160"/>
      <c r="AL20" s="160">
        <f>IF(AL19&gt;120,(120*入札額内訳書1!$M$26),(AL19*入札額内訳書1!$M$26))+IF(AL19&gt;300,(180*入札額内訳書1!$M$27),(IF(120&gt;AL19,0,((AL19-120)*入札額内訳書1!$M$27))))+IF(AL19&gt;300,((AL19-300)*入札額内訳書1!$M$28),0)</f>
        <v>0</v>
      </c>
      <c r="AM20" s="160"/>
      <c r="AN20" s="160"/>
      <c r="AO20" s="160">
        <f>IF(AO19&gt;120,(120*入札額内訳書1!$M$26),(AO19*入札額内訳書1!$M$26))+IF(AO19&gt;300,(180*入札額内訳書1!$M$27),(IF(120&gt;AO19,0,((AO19-120)*入札額内訳書1!$M$27))))+IF(AO19&gt;300,((AO19-300)*入札額内訳書1!$M$28),0)</f>
        <v>0</v>
      </c>
      <c r="AP20" s="160"/>
      <c r="AQ20" s="160"/>
      <c r="AR20" s="160">
        <f>IF(AR19&gt;120,(120*入札額内訳書1!$M$26),(AR19*入札額内訳書1!$M$26))+IF(AR19&gt;300,(180*入札額内訳書1!$M$27),(IF(120&gt;AR19,0,((AR19-120)*入札額内訳書1!$M$27))))+IF(AR19&gt;300,((AR19-300)*入札額内訳書1!$M$28),0)</f>
        <v>0</v>
      </c>
      <c r="AS20" s="160"/>
      <c r="AT20" s="160"/>
      <c r="AU20" s="160">
        <f>IF(AU19&gt;120,(120*入札額内訳書1!$M$26),(AU19*入札額内訳書1!$M$26))+IF(AU19&gt;300,(180*入札額内訳書1!$M$27),(IF(120&gt;AU19,0,((AU19-120)*入札額内訳書1!$M$27))))+IF(AU19&gt;300,((AU19-300)*入札額内訳書1!$M$28),0)</f>
        <v>0</v>
      </c>
      <c r="AV20" s="160"/>
      <c r="AW20" s="160"/>
      <c r="AX20" s="160">
        <f>IF(AX19&gt;120,(120*入札額内訳書1!$M$26),(AX19*入札額内訳書1!$M$26))+IF(AX19&gt;300,(180*入札額内訳書1!$M$27),(IF(120&gt;AX19,0,((AX19-120)*入札額内訳書1!$M$27))))+IF(AX19&gt;300,((AX19-300)*入札額内訳書1!$M$28),0)</f>
        <v>0</v>
      </c>
      <c r="AY20" s="160"/>
      <c r="AZ20" s="160"/>
      <c r="BA20" s="105"/>
      <c r="BB20" s="106"/>
      <c r="BC20" s="106"/>
      <c r="BD20" s="107"/>
    </row>
    <row r="21" spans="2:56" x14ac:dyDescent="0.2">
      <c r="B21" s="78" t="s">
        <v>84</v>
      </c>
      <c r="C21" s="79"/>
      <c r="D21" s="79"/>
      <c r="E21" s="79"/>
      <c r="F21" s="79"/>
      <c r="G21" s="79"/>
      <c r="H21" s="80"/>
      <c r="I21" s="99" t="s">
        <v>92</v>
      </c>
      <c r="J21" s="100"/>
      <c r="K21" s="101"/>
      <c r="L21" s="88" t="s">
        <v>47</v>
      </c>
      <c r="M21" s="89"/>
      <c r="N21" s="89"/>
      <c r="O21" s="89"/>
      <c r="P21" s="90"/>
      <c r="Q21" s="91">
        <v>1154</v>
      </c>
      <c r="R21" s="91"/>
      <c r="S21" s="91"/>
      <c r="T21" s="91">
        <v>367</v>
      </c>
      <c r="U21" s="91"/>
      <c r="V21" s="91"/>
      <c r="W21" s="91">
        <v>489</v>
      </c>
      <c r="X21" s="91"/>
      <c r="Y21" s="91"/>
      <c r="Z21" s="91">
        <v>781</v>
      </c>
      <c r="AA21" s="91"/>
      <c r="AB21" s="91"/>
      <c r="AC21" s="91">
        <v>1415</v>
      </c>
      <c r="AD21" s="91"/>
      <c r="AE21" s="91"/>
      <c r="AF21" s="91">
        <v>1810</v>
      </c>
      <c r="AG21" s="91"/>
      <c r="AH21" s="91"/>
      <c r="AI21" s="91">
        <v>1188</v>
      </c>
      <c r="AJ21" s="91"/>
      <c r="AK21" s="91"/>
      <c r="AL21" s="91">
        <v>496</v>
      </c>
      <c r="AM21" s="91"/>
      <c r="AN21" s="91"/>
      <c r="AO21" s="91">
        <v>769</v>
      </c>
      <c r="AP21" s="91"/>
      <c r="AQ21" s="91"/>
      <c r="AR21" s="91">
        <v>1405</v>
      </c>
      <c r="AS21" s="91"/>
      <c r="AT21" s="91"/>
      <c r="AU21" s="91">
        <v>1476</v>
      </c>
      <c r="AV21" s="91"/>
      <c r="AW21" s="91"/>
      <c r="AX21" s="91">
        <v>1442</v>
      </c>
      <c r="AY21" s="91"/>
      <c r="AZ21" s="108"/>
      <c r="BA21" s="105">
        <f t="shared" ref="BA21:BA34" si="7">SUM(Q22:AZ22)</f>
        <v>0</v>
      </c>
      <c r="BB21" s="106"/>
      <c r="BC21" s="106"/>
      <c r="BD21" s="107"/>
    </row>
    <row r="22" spans="2:56" x14ac:dyDescent="0.2">
      <c r="B22" s="96"/>
      <c r="C22" s="97"/>
      <c r="D22" s="97"/>
      <c r="E22" s="97"/>
      <c r="F22" s="97"/>
      <c r="G22" s="97"/>
      <c r="H22" s="98"/>
      <c r="I22" s="102"/>
      <c r="J22" s="103"/>
      <c r="K22" s="104"/>
      <c r="L22" s="92" t="s">
        <v>48</v>
      </c>
      <c r="M22" s="93"/>
      <c r="N22" s="93"/>
      <c r="O22" s="93"/>
      <c r="P22" s="94"/>
      <c r="Q22" s="95">
        <f>Q21*入札額内訳書1!$M$19</f>
        <v>0</v>
      </c>
      <c r="R22" s="95"/>
      <c r="S22" s="95"/>
      <c r="T22" s="95">
        <f>T21*入札額内訳書1!$M$19</f>
        <v>0</v>
      </c>
      <c r="U22" s="95"/>
      <c r="V22" s="95"/>
      <c r="W22" s="95">
        <f>W21*入札額内訳書1!$M$19</f>
        <v>0</v>
      </c>
      <c r="X22" s="95"/>
      <c r="Y22" s="95"/>
      <c r="Z22" s="95">
        <f>Z21*入札額内訳書1!$M$18</f>
        <v>0</v>
      </c>
      <c r="AA22" s="95"/>
      <c r="AB22" s="95"/>
      <c r="AC22" s="95">
        <f>AC21*入札額内訳書1!$M$18</f>
        <v>0</v>
      </c>
      <c r="AD22" s="95"/>
      <c r="AE22" s="95"/>
      <c r="AF22" s="95">
        <f>AF21*入札額内訳書1!$M$18</f>
        <v>0</v>
      </c>
      <c r="AG22" s="95"/>
      <c r="AH22" s="95"/>
      <c r="AI22" s="95">
        <f>AI21*入札額内訳書1!$M$19</f>
        <v>0</v>
      </c>
      <c r="AJ22" s="95"/>
      <c r="AK22" s="95"/>
      <c r="AL22" s="95">
        <f>AL21*入札額内訳書1!$M$19</f>
        <v>0</v>
      </c>
      <c r="AM22" s="95"/>
      <c r="AN22" s="95"/>
      <c r="AO22" s="95">
        <f>AO21*入札額内訳書1!$M$19</f>
        <v>0</v>
      </c>
      <c r="AP22" s="95"/>
      <c r="AQ22" s="95"/>
      <c r="AR22" s="95">
        <f>AR21*入札額内訳書1!$M$19</f>
        <v>0</v>
      </c>
      <c r="AS22" s="95"/>
      <c r="AT22" s="95"/>
      <c r="AU22" s="95">
        <f>AU21*入札額内訳書1!$M$19</f>
        <v>0</v>
      </c>
      <c r="AV22" s="95"/>
      <c r="AW22" s="95"/>
      <c r="AX22" s="95">
        <f>AX21*入札額内訳書1!$M$19</f>
        <v>0</v>
      </c>
      <c r="AY22" s="95"/>
      <c r="AZ22" s="95"/>
      <c r="BA22" s="105"/>
      <c r="BB22" s="106"/>
      <c r="BC22" s="106"/>
      <c r="BD22" s="107"/>
    </row>
    <row r="23" spans="2:56" ht="13.2" customHeight="1" x14ac:dyDescent="0.2">
      <c r="B23" s="96"/>
      <c r="C23" s="97"/>
      <c r="D23" s="97"/>
      <c r="E23" s="97"/>
      <c r="F23" s="97"/>
      <c r="G23" s="97"/>
      <c r="H23" s="98"/>
      <c r="I23" s="99" t="s">
        <v>93</v>
      </c>
      <c r="J23" s="100"/>
      <c r="K23" s="101"/>
      <c r="L23" s="88" t="s">
        <v>47</v>
      </c>
      <c r="M23" s="89"/>
      <c r="N23" s="89"/>
      <c r="O23" s="89"/>
      <c r="P23" s="90"/>
      <c r="Q23" s="91">
        <v>1579</v>
      </c>
      <c r="R23" s="91"/>
      <c r="S23" s="91"/>
      <c r="T23" s="91">
        <v>1346</v>
      </c>
      <c r="U23" s="91"/>
      <c r="V23" s="91"/>
      <c r="W23" s="91">
        <v>1493</v>
      </c>
      <c r="X23" s="91"/>
      <c r="Y23" s="91"/>
      <c r="Z23" s="91">
        <v>1581</v>
      </c>
      <c r="AA23" s="91"/>
      <c r="AB23" s="91"/>
      <c r="AC23" s="91">
        <v>1631</v>
      </c>
      <c r="AD23" s="91"/>
      <c r="AE23" s="91"/>
      <c r="AF23" s="91">
        <v>1863</v>
      </c>
      <c r="AG23" s="91"/>
      <c r="AH23" s="91"/>
      <c r="AI23" s="91">
        <v>1638</v>
      </c>
      <c r="AJ23" s="91"/>
      <c r="AK23" s="91"/>
      <c r="AL23" s="91">
        <v>1693</v>
      </c>
      <c r="AM23" s="91"/>
      <c r="AN23" s="91"/>
      <c r="AO23" s="91">
        <v>1541</v>
      </c>
      <c r="AP23" s="91"/>
      <c r="AQ23" s="91"/>
      <c r="AR23" s="91">
        <v>1772</v>
      </c>
      <c r="AS23" s="91"/>
      <c r="AT23" s="91"/>
      <c r="AU23" s="91">
        <v>1597</v>
      </c>
      <c r="AV23" s="91"/>
      <c r="AW23" s="91"/>
      <c r="AX23" s="91">
        <v>1557</v>
      </c>
      <c r="AY23" s="91"/>
      <c r="AZ23" s="108"/>
      <c r="BA23" s="105">
        <f t="shared" ref="BA23:BA34" si="8">SUM(Q24:AZ24)</f>
        <v>0</v>
      </c>
      <c r="BB23" s="106"/>
      <c r="BC23" s="106"/>
      <c r="BD23" s="107"/>
    </row>
    <row r="24" spans="2:56" x14ac:dyDescent="0.2">
      <c r="B24" s="85"/>
      <c r="C24" s="86"/>
      <c r="D24" s="86"/>
      <c r="E24" s="86"/>
      <c r="F24" s="86"/>
      <c r="G24" s="86"/>
      <c r="H24" s="87"/>
      <c r="I24" s="102"/>
      <c r="J24" s="103"/>
      <c r="K24" s="104"/>
      <c r="L24" s="92" t="s">
        <v>48</v>
      </c>
      <c r="M24" s="93"/>
      <c r="N24" s="93"/>
      <c r="O24" s="93"/>
      <c r="P24" s="94"/>
      <c r="Q24" s="160">
        <f>IF(Q23&gt;120,(120*入札額内訳書1!$M$30),(Q23*入札額内訳書1!$M$30))+IF(Q23&gt;300,(180*入札額内訳書1!$M$31),(IF(120&gt;Q23,0,((Q23-120)*入札額内訳書1!$M$31))))+IF(Q23&gt;300,((Q23-300)*入札額内訳書1!$M$32),0)</f>
        <v>0</v>
      </c>
      <c r="R24" s="160"/>
      <c r="S24" s="160"/>
      <c r="T24" s="160">
        <f>IF(T23&gt;120,(120*入札額内訳書1!$M$30),(T23*入札額内訳書1!$M$30))+IF(T23&gt;300,(180*入札額内訳書1!$M$31),(IF(120&gt;T23,0,((T23-120)*入札額内訳書1!$M$31))))+IF(T23&gt;300,((T23-300)*入札額内訳書1!$M$32),0)</f>
        <v>0</v>
      </c>
      <c r="U24" s="160"/>
      <c r="V24" s="160"/>
      <c r="W24" s="160">
        <f>IF(W23&gt;120,(120*入札額内訳書1!$M$30),(W23*入札額内訳書1!$M$30))+IF(W23&gt;300,(180*入札額内訳書1!$M$31),(IF(120&gt;W23,0,((W23-120)*入札額内訳書1!$M$31))))+IF(W23&gt;300,((W23-300)*入札額内訳書1!$M$32),0)</f>
        <v>0</v>
      </c>
      <c r="X24" s="160"/>
      <c r="Y24" s="160"/>
      <c r="Z24" s="160">
        <f>IF(Z23&gt;120,(120*入札額内訳書1!$M$30),(Z23*入札額内訳書1!$M$30))+IF(Z23&gt;300,(180*入札額内訳書1!$M$31),(IF(120&gt;Z23,0,((Z23-120)*入札額内訳書1!$M$31))))+IF(Z23&gt;300,((Z23-300)*入札額内訳書1!$M$32),0)</f>
        <v>0</v>
      </c>
      <c r="AA24" s="160"/>
      <c r="AB24" s="160"/>
      <c r="AC24" s="160">
        <f>IF(AC23&gt;120,(120*入札額内訳書1!$M$30),(AC23*入札額内訳書1!$M$30))+IF(AC23&gt;300,(180*入札額内訳書1!$M$31),(IF(120&gt;AC23,0,((AC23-120)*入札額内訳書1!$M$31))))+IF(AC23&gt;300,((AC23-300)*入札額内訳書1!$M$32),0)</f>
        <v>0</v>
      </c>
      <c r="AD24" s="160"/>
      <c r="AE24" s="160"/>
      <c r="AF24" s="160">
        <f>IF(AF23&gt;120,(120*入札額内訳書1!$M$30),(AF23*入札額内訳書1!$M$30))+IF(AF23&gt;300,(180*入札額内訳書1!$M$31),(IF(120&gt;AF23,0,((AF23-120)*入札額内訳書1!$M$31))))+IF(AF23&gt;300,((AF23-300)*入札額内訳書1!$M$32),0)</f>
        <v>0</v>
      </c>
      <c r="AG24" s="160"/>
      <c r="AH24" s="160"/>
      <c r="AI24" s="160">
        <f>IF(AI23&gt;120,(120*入札額内訳書1!$M$30),(AI23*入札額内訳書1!$M$30))+IF(AI23&gt;300,(180*入札額内訳書1!$M$31),(IF(120&gt;AI23,0,((AI23-120)*入札額内訳書1!$M$31))))+IF(AI23&gt;300,((AI23-300)*入札額内訳書1!$M$32),0)</f>
        <v>0</v>
      </c>
      <c r="AJ24" s="160"/>
      <c r="AK24" s="160"/>
      <c r="AL24" s="160">
        <f>IF(AL23&gt;120,(120*入札額内訳書1!$M$30),(AL23*入札額内訳書1!$M$30))+IF(AL23&gt;300,(180*入札額内訳書1!$M$31),(IF(120&gt;AL23,0,((AL23-120)*入札額内訳書1!$M$31))))+IF(AL23&gt;300,((AL23-300)*入札額内訳書1!$M$32),0)</f>
        <v>0</v>
      </c>
      <c r="AM24" s="160"/>
      <c r="AN24" s="160"/>
      <c r="AO24" s="160">
        <f>IF(AO23&gt;120,(120*入札額内訳書1!$M$30),(AO23*入札額内訳書1!$M$30))+IF(AO23&gt;300,(180*入札額内訳書1!$M$31),(IF(120&gt;AO23,0,((AO23-120)*入札額内訳書1!$M$31))))+IF(AO23&gt;300,((AO23-300)*入札額内訳書1!$M$32),0)</f>
        <v>0</v>
      </c>
      <c r="AP24" s="160"/>
      <c r="AQ24" s="160"/>
      <c r="AR24" s="160">
        <f>IF(AR23&gt;120,(120*入札額内訳書1!$M$30),(AR23*入札額内訳書1!$M$30))+IF(AR23&gt;300,(180*入札額内訳書1!$M$31),(IF(120&gt;AR23,0,((AR23-120)*入札額内訳書1!$M$31))))+IF(AR23&gt;300,((AR23-300)*入札額内訳書1!$M$32),0)</f>
        <v>0</v>
      </c>
      <c r="AS24" s="160"/>
      <c r="AT24" s="160"/>
      <c r="AU24" s="160">
        <f>IF(AU23&gt;120,(120*入札額内訳書1!$M$30),(AU23*入札額内訳書1!$M$30))+IF(AU23&gt;300,(180*入札額内訳書1!$M$31),(IF(120&gt;AU23,0,((AU23-120)*入札額内訳書1!$M$31))))+IF(AU23&gt;300,((AU23-300)*入札額内訳書1!$M$32),0)</f>
        <v>0</v>
      </c>
      <c r="AV24" s="160"/>
      <c r="AW24" s="160"/>
      <c r="AX24" s="160">
        <f>IF(AX23&gt;120,(120*入札額内訳書1!$M$30),(AX23*入札額内訳書1!$M$30))+IF(AX23&gt;300,(180*入札額内訳書1!$M$31),(IF(120&gt;AX23,0,((AX23-120)*入札額内訳書1!$M$31))))+IF(AX23&gt;300,((AX23-300)*入札額内訳書1!$M$32),0)</f>
        <v>0</v>
      </c>
      <c r="AY24" s="160"/>
      <c r="AZ24" s="160"/>
      <c r="BA24" s="105"/>
      <c r="BB24" s="106"/>
      <c r="BC24" s="106"/>
      <c r="BD24" s="107"/>
    </row>
    <row r="25" spans="2:56" ht="13.2" customHeight="1" x14ac:dyDescent="0.2">
      <c r="B25" s="78" t="s">
        <v>85</v>
      </c>
      <c r="C25" s="79"/>
      <c r="D25" s="79"/>
      <c r="E25" s="79"/>
      <c r="F25" s="79"/>
      <c r="G25" s="79"/>
      <c r="H25" s="80"/>
      <c r="I25" s="99" t="s">
        <v>92</v>
      </c>
      <c r="J25" s="100"/>
      <c r="K25" s="101"/>
      <c r="L25" s="88" t="s">
        <v>47</v>
      </c>
      <c r="M25" s="89"/>
      <c r="N25" s="89"/>
      <c r="O25" s="89"/>
      <c r="P25" s="90"/>
      <c r="Q25" s="91">
        <v>286</v>
      </c>
      <c r="R25" s="91"/>
      <c r="S25" s="91"/>
      <c r="T25" s="91">
        <v>102</v>
      </c>
      <c r="U25" s="91"/>
      <c r="V25" s="91"/>
      <c r="W25" s="91">
        <v>84</v>
      </c>
      <c r="X25" s="91"/>
      <c r="Y25" s="91"/>
      <c r="Z25" s="91">
        <v>164</v>
      </c>
      <c r="AA25" s="91"/>
      <c r="AB25" s="91"/>
      <c r="AC25" s="91">
        <v>416</v>
      </c>
      <c r="AD25" s="91"/>
      <c r="AE25" s="91"/>
      <c r="AF25" s="91">
        <v>521</v>
      </c>
      <c r="AG25" s="91"/>
      <c r="AH25" s="91"/>
      <c r="AI25" s="91">
        <v>369</v>
      </c>
      <c r="AJ25" s="91"/>
      <c r="AK25" s="91"/>
      <c r="AL25" s="91">
        <v>131</v>
      </c>
      <c r="AM25" s="91"/>
      <c r="AN25" s="91"/>
      <c r="AO25" s="91">
        <v>149</v>
      </c>
      <c r="AP25" s="91"/>
      <c r="AQ25" s="91"/>
      <c r="AR25" s="91">
        <v>285</v>
      </c>
      <c r="AS25" s="91"/>
      <c r="AT25" s="91"/>
      <c r="AU25" s="91">
        <v>305</v>
      </c>
      <c r="AV25" s="91"/>
      <c r="AW25" s="91"/>
      <c r="AX25" s="91">
        <v>323</v>
      </c>
      <c r="AY25" s="91"/>
      <c r="AZ25" s="108"/>
      <c r="BA25" s="105">
        <f t="shared" ref="BA25:BA34" si="9">SUM(Q26:AZ26)</f>
        <v>0</v>
      </c>
      <c r="BB25" s="106"/>
      <c r="BC25" s="106"/>
      <c r="BD25" s="107"/>
    </row>
    <row r="26" spans="2:56" ht="13.2" customHeight="1" x14ac:dyDescent="0.2">
      <c r="B26" s="96"/>
      <c r="C26" s="97"/>
      <c r="D26" s="97"/>
      <c r="E26" s="97"/>
      <c r="F26" s="97"/>
      <c r="G26" s="97"/>
      <c r="H26" s="98"/>
      <c r="I26" s="102"/>
      <c r="J26" s="103"/>
      <c r="K26" s="104"/>
      <c r="L26" s="92" t="s">
        <v>48</v>
      </c>
      <c r="M26" s="93"/>
      <c r="N26" s="93"/>
      <c r="O26" s="93"/>
      <c r="P26" s="94"/>
      <c r="Q26" s="95">
        <f>Q25*入札額内訳書1!$M$19</f>
        <v>0</v>
      </c>
      <c r="R26" s="95"/>
      <c r="S26" s="95"/>
      <c r="T26" s="95">
        <f>T25*入札額内訳書1!$M$19</f>
        <v>0</v>
      </c>
      <c r="U26" s="95"/>
      <c r="V26" s="95"/>
      <c r="W26" s="95">
        <f>W25*入札額内訳書1!$M$19</f>
        <v>0</v>
      </c>
      <c r="X26" s="95"/>
      <c r="Y26" s="95"/>
      <c r="Z26" s="95">
        <f>Z25*入札額内訳書1!$M$18</f>
        <v>0</v>
      </c>
      <c r="AA26" s="95"/>
      <c r="AB26" s="95"/>
      <c r="AC26" s="95">
        <f>AC25*入札額内訳書1!$M$18</f>
        <v>0</v>
      </c>
      <c r="AD26" s="95"/>
      <c r="AE26" s="95"/>
      <c r="AF26" s="95">
        <f>AF25*入札額内訳書1!$M$18</f>
        <v>0</v>
      </c>
      <c r="AG26" s="95"/>
      <c r="AH26" s="95"/>
      <c r="AI26" s="95">
        <f>AI25*入札額内訳書1!$M$19</f>
        <v>0</v>
      </c>
      <c r="AJ26" s="95"/>
      <c r="AK26" s="95"/>
      <c r="AL26" s="95">
        <f>AL25*入札額内訳書1!$M$19</f>
        <v>0</v>
      </c>
      <c r="AM26" s="95"/>
      <c r="AN26" s="95"/>
      <c r="AO26" s="95">
        <f>AO25*入札額内訳書1!$M$19</f>
        <v>0</v>
      </c>
      <c r="AP26" s="95"/>
      <c r="AQ26" s="95"/>
      <c r="AR26" s="95">
        <f>AR25*入札額内訳書1!$M$19</f>
        <v>0</v>
      </c>
      <c r="AS26" s="95"/>
      <c r="AT26" s="95"/>
      <c r="AU26" s="95">
        <f>AU25*入札額内訳書1!$M$19</f>
        <v>0</v>
      </c>
      <c r="AV26" s="95"/>
      <c r="AW26" s="95"/>
      <c r="AX26" s="95">
        <f>AX25*入札額内訳書1!$M$19</f>
        <v>0</v>
      </c>
      <c r="AY26" s="95"/>
      <c r="AZ26" s="95"/>
      <c r="BA26" s="105"/>
      <c r="BB26" s="106"/>
      <c r="BC26" s="106"/>
      <c r="BD26" s="107"/>
    </row>
    <row r="27" spans="2:56" x14ac:dyDescent="0.2">
      <c r="B27" s="96"/>
      <c r="C27" s="97"/>
      <c r="D27" s="97"/>
      <c r="E27" s="97"/>
      <c r="F27" s="97"/>
      <c r="G27" s="97"/>
      <c r="H27" s="98"/>
      <c r="I27" s="38" t="s">
        <v>91</v>
      </c>
      <c r="J27" s="30"/>
      <c r="K27" s="31"/>
      <c r="L27" s="88" t="s">
        <v>47</v>
      </c>
      <c r="M27" s="89"/>
      <c r="N27" s="89"/>
      <c r="O27" s="89"/>
      <c r="P27" s="90"/>
      <c r="Q27" s="91">
        <v>899</v>
      </c>
      <c r="R27" s="91"/>
      <c r="S27" s="91"/>
      <c r="T27" s="91">
        <v>725</v>
      </c>
      <c r="U27" s="91"/>
      <c r="V27" s="91"/>
      <c r="W27" s="91">
        <v>816</v>
      </c>
      <c r="X27" s="91"/>
      <c r="Y27" s="91"/>
      <c r="Z27" s="91">
        <v>718</v>
      </c>
      <c r="AA27" s="91"/>
      <c r="AB27" s="91"/>
      <c r="AC27" s="91">
        <v>783</v>
      </c>
      <c r="AD27" s="91"/>
      <c r="AE27" s="91"/>
      <c r="AF27" s="91">
        <v>849</v>
      </c>
      <c r="AG27" s="91"/>
      <c r="AH27" s="91"/>
      <c r="AI27" s="91">
        <v>746</v>
      </c>
      <c r="AJ27" s="91"/>
      <c r="AK27" s="91"/>
      <c r="AL27" s="91">
        <v>779</v>
      </c>
      <c r="AM27" s="91"/>
      <c r="AN27" s="91"/>
      <c r="AO27" s="91">
        <v>797</v>
      </c>
      <c r="AP27" s="91"/>
      <c r="AQ27" s="91"/>
      <c r="AR27" s="91">
        <v>1035</v>
      </c>
      <c r="AS27" s="91"/>
      <c r="AT27" s="91"/>
      <c r="AU27" s="91">
        <v>883</v>
      </c>
      <c r="AV27" s="91"/>
      <c r="AW27" s="91"/>
      <c r="AX27" s="91">
        <v>881</v>
      </c>
      <c r="AY27" s="91"/>
      <c r="AZ27" s="108"/>
      <c r="BA27" s="105">
        <f t="shared" ref="BA27:BA34" si="10">SUM(Q28:AZ28)</f>
        <v>0</v>
      </c>
      <c r="BB27" s="106"/>
      <c r="BC27" s="106"/>
      <c r="BD27" s="107"/>
    </row>
    <row r="28" spans="2:56" x14ac:dyDescent="0.2">
      <c r="B28" s="85"/>
      <c r="C28" s="86"/>
      <c r="D28" s="86"/>
      <c r="E28" s="86"/>
      <c r="F28" s="86"/>
      <c r="G28" s="86"/>
      <c r="H28" s="87"/>
      <c r="I28" s="35"/>
      <c r="J28" s="36"/>
      <c r="K28" s="37"/>
      <c r="L28" s="92" t="s">
        <v>48</v>
      </c>
      <c r="M28" s="93"/>
      <c r="N28" s="93"/>
      <c r="O28" s="93"/>
      <c r="P28" s="94"/>
      <c r="Q28" s="160">
        <f>IF(Q27&gt;120,(120*入札額内訳書1!$M$26),(Q27*入札額内訳書1!$M$26))+IF(Q27&gt;300,(180*入札額内訳書1!$M$27),(IF(120&gt;Q27,0,((Q27-120)*入札額内訳書1!$M$27))))+IF(Q27&gt;300,((Q27-300)*入札額内訳書1!$M$28),0)</f>
        <v>0</v>
      </c>
      <c r="R28" s="160"/>
      <c r="S28" s="160"/>
      <c r="T28" s="160">
        <f>IF(T27&gt;120,(120*入札額内訳書1!$M$26),(T27*入札額内訳書1!$M$26))+IF(T27&gt;300,(180*入札額内訳書1!$M$27),(IF(120&gt;T27,0,((T27-120)*入札額内訳書1!$M$27))))+IF(T27&gt;300,((T27-300)*入札額内訳書1!$M$28),0)</f>
        <v>0</v>
      </c>
      <c r="U28" s="160"/>
      <c r="V28" s="160"/>
      <c r="W28" s="160">
        <f>IF(W27&gt;120,(120*入札額内訳書1!$M$26),(W27*入札額内訳書1!$M$26))+IF(W27&gt;300,(180*入札額内訳書1!$M$27),(IF(120&gt;W27,0,((W27-120)*入札額内訳書1!$M$27))))+IF(W27&gt;300,((W27-300)*入札額内訳書1!$M$28),0)</f>
        <v>0</v>
      </c>
      <c r="X28" s="160"/>
      <c r="Y28" s="160"/>
      <c r="Z28" s="160">
        <f>IF(Z27&gt;120,(120*入札額内訳書1!$M$26),(Z27*入札額内訳書1!$M$26))+IF(Z27&gt;300,(180*入札額内訳書1!$M$27),(IF(120&gt;Z27,0,((Z27-120)*入札額内訳書1!$M$27))))+IF(Z27&gt;300,((Z27-300)*入札額内訳書1!$M$28),0)</f>
        <v>0</v>
      </c>
      <c r="AA28" s="160"/>
      <c r="AB28" s="160"/>
      <c r="AC28" s="160">
        <f>IF(AC27&gt;120,(120*入札額内訳書1!$M$26),(AC27*入札額内訳書1!$M$26))+IF(AC27&gt;300,(180*入札額内訳書1!$M$27),(IF(120&gt;AC27,0,((AC27-120)*入札額内訳書1!$M$27))))+IF(AC27&gt;300,((AC27-300)*入札額内訳書1!$M$28),0)</f>
        <v>0</v>
      </c>
      <c r="AD28" s="160"/>
      <c r="AE28" s="160"/>
      <c r="AF28" s="160">
        <f>IF(AF27&gt;120,(120*入札額内訳書1!$M$26),(AF27*入札額内訳書1!$M$26))+IF(AF27&gt;300,(180*入札額内訳書1!$M$27),(IF(120&gt;AF27,0,((AF27-120)*入札額内訳書1!$M$27))))+IF(AF27&gt;300,((AF27-300)*入札額内訳書1!$M$28),0)</f>
        <v>0</v>
      </c>
      <c r="AG28" s="160"/>
      <c r="AH28" s="160"/>
      <c r="AI28" s="160">
        <f>IF(AI27&gt;120,(120*入札額内訳書1!$M$26),(AI27*入札額内訳書1!$M$26))+IF(AI27&gt;300,(180*入札額内訳書1!$M$27),(IF(120&gt;AI27,0,((AI27-120)*入札額内訳書1!$M$27))))+IF(AI27&gt;300,((AI27-300)*入札額内訳書1!$M$28),0)</f>
        <v>0</v>
      </c>
      <c r="AJ28" s="160"/>
      <c r="AK28" s="160"/>
      <c r="AL28" s="160">
        <f>IF(AL27&gt;120,(120*入札額内訳書1!$M$26),(AL27*入札額内訳書1!$M$26))+IF(AL27&gt;300,(180*入札額内訳書1!$M$27),(IF(120&gt;AL27,0,((AL27-120)*入札額内訳書1!$M$27))))+IF(AL27&gt;300,((AL27-300)*入札額内訳書1!$M$28),0)</f>
        <v>0</v>
      </c>
      <c r="AM28" s="160"/>
      <c r="AN28" s="160"/>
      <c r="AO28" s="160">
        <f>IF(AO27&gt;120,(120*入札額内訳書1!$M$26),(AO27*入札額内訳書1!$M$26))+IF(AO27&gt;300,(180*入札額内訳書1!$M$27),(IF(120&gt;AO27,0,((AO27-120)*入札額内訳書1!$M$27))))+IF(AO27&gt;300,((AO27-300)*入札額内訳書1!$M$28),0)</f>
        <v>0</v>
      </c>
      <c r="AP28" s="160"/>
      <c r="AQ28" s="160"/>
      <c r="AR28" s="160">
        <f>IF(AR27&gt;120,(120*入札額内訳書1!$M$26),(AR27*入札額内訳書1!$M$26))+IF(AR27&gt;300,(180*入札額内訳書1!$M$27),(IF(120&gt;AR27,0,((AR27-120)*入札額内訳書1!$M$27))))+IF(AR27&gt;300,((AR27-300)*入札額内訳書1!$M$28),0)</f>
        <v>0</v>
      </c>
      <c r="AS28" s="160"/>
      <c r="AT28" s="160"/>
      <c r="AU28" s="160">
        <f>IF(AU27&gt;120,(120*入札額内訳書1!$M$26),(AU27*入札額内訳書1!$M$26))+IF(AU27&gt;300,(180*入札額内訳書1!$M$27),(IF(120&gt;AU27,0,((AU27-120)*入札額内訳書1!$M$27))))+IF(AU27&gt;300,((AU27-300)*入札額内訳書1!$M$28),0)</f>
        <v>0</v>
      </c>
      <c r="AV28" s="160"/>
      <c r="AW28" s="160"/>
      <c r="AX28" s="160">
        <f>IF(AX27&gt;120,(120*入札額内訳書1!$M$26),(AX27*入札額内訳書1!$M$26))+IF(AX27&gt;300,(180*入札額内訳書1!$M$27),(IF(120&gt;AX27,0,((AX27-120)*入札額内訳書1!$M$27))))+IF(AX27&gt;300,((AX27-300)*入札額内訳書1!$M$28),0)</f>
        <v>0</v>
      </c>
      <c r="AY28" s="160"/>
      <c r="AZ28" s="160"/>
      <c r="BA28" s="105"/>
      <c r="BB28" s="106"/>
      <c r="BC28" s="106"/>
      <c r="BD28" s="107"/>
    </row>
    <row r="29" spans="2:56" ht="13.2" customHeight="1" x14ac:dyDescent="0.2">
      <c r="B29" s="78" t="s">
        <v>86</v>
      </c>
      <c r="C29" s="79"/>
      <c r="D29" s="79"/>
      <c r="E29" s="79"/>
      <c r="F29" s="79"/>
      <c r="G29" s="79"/>
      <c r="H29" s="80"/>
      <c r="I29" s="99" t="s">
        <v>92</v>
      </c>
      <c r="J29" s="100"/>
      <c r="K29" s="101"/>
      <c r="L29" s="88" t="s">
        <v>47</v>
      </c>
      <c r="M29" s="89"/>
      <c r="N29" s="89"/>
      <c r="O29" s="89"/>
      <c r="P29" s="90"/>
      <c r="Q29" s="91">
        <v>682</v>
      </c>
      <c r="R29" s="91"/>
      <c r="S29" s="91"/>
      <c r="T29" s="91">
        <v>919</v>
      </c>
      <c r="U29" s="91"/>
      <c r="V29" s="91"/>
      <c r="W29" s="91">
        <v>1040</v>
      </c>
      <c r="X29" s="91"/>
      <c r="Y29" s="91"/>
      <c r="Z29" s="91">
        <v>940</v>
      </c>
      <c r="AA29" s="91"/>
      <c r="AB29" s="91"/>
      <c r="AC29" s="91">
        <v>959</v>
      </c>
      <c r="AD29" s="91"/>
      <c r="AE29" s="91"/>
      <c r="AF29" s="91">
        <v>1023</v>
      </c>
      <c r="AG29" s="91"/>
      <c r="AH29" s="91"/>
      <c r="AI29" s="91">
        <v>949</v>
      </c>
      <c r="AJ29" s="91"/>
      <c r="AK29" s="91"/>
      <c r="AL29" s="91">
        <v>1063</v>
      </c>
      <c r="AM29" s="91"/>
      <c r="AN29" s="91"/>
      <c r="AO29" s="91">
        <v>737</v>
      </c>
      <c r="AP29" s="91"/>
      <c r="AQ29" s="91"/>
      <c r="AR29" s="91">
        <v>857</v>
      </c>
      <c r="AS29" s="91"/>
      <c r="AT29" s="91"/>
      <c r="AU29" s="91">
        <v>709</v>
      </c>
      <c r="AV29" s="91"/>
      <c r="AW29" s="91"/>
      <c r="AX29" s="91">
        <v>737</v>
      </c>
      <c r="AY29" s="91"/>
      <c r="AZ29" s="108"/>
      <c r="BA29" s="105">
        <f t="shared" ref="BA29:BA34" si="11">SUM(Q30:AZ30)</f>
        <v>0</v>
      </c>
      <c r="BB29" s="106"/>
      <c r="BC29" s="106"/>
      <c r="BD29" s="107"/>
    </row>
    <row r="30" spans="2:56" x14ac:dyDescent="0.2">
      <c r="B30" s="85"/>
      <c r="C30" s="86"/>
      <c r="D30" s="86"/>
      <c r="E30" s="86"/>
      <c r="F30" s="86"/>
      <c r="G30" s="86"/>
      <c r="H30" s="87"/>
      <c r="I30" s="102"/>
      <c r="J30" s="103"/>
      <c r="K30" s="104"/>
      <c r="L30" s="92" t="s">
        <v>48</v>
      </c>
      <c r="M30" s="93"/>
      <c r="N30" s="93"/>
      <c r="O30" s="93"/>
      <c r="P30" s="94"/>
      <c r="Q30" s="95">
        <f>Q29*入札額内訳書1!$M$19</f>
        <v>0</v>
      </c>
      <c r="R30" s="95"/>
      <c r="S30" s="95"/>
      <c r="T30" s="95">
        <f>T29*入札額内訳書1!$M$19</f>
        <v>0</v>
      </c>
      <c r="U30" s="95"/>
      <c r="V30" s="95"/>
      <c r="W30" s="95">
        <f>W29*入札額内訳書1!$M$19</f>
        <v>0</v>
      </c>
      <c r="X30" s="95"/>
      <c r="Y30" s="95"/>
      <c r="Z30" s="95">
        <f>Z29*入札額内訳書1!$M$18</f>
        <v>0</v>
      </c>
      <c r="AA30" s="95"/>
      <c r="AB30" s="95"/>
      <c r="AC30" s="95">
        <f>AC29*入札額内訳書1!$M$18</f>
        <v>0</v>
      </c>
      <c r="AD30" s="95"/>
      <c r="AE30" s="95"/>
      <c r="AF30" s="95">
        <f>AF29*入札額内訳書1!$M$18</f>
        <v>0</v>
      </c>
      <c r="AG30" s="95"/>
      <c r="AH30" s="95"/>
      <c r="AI30" s="95">
        <f>AI29*入札額内訳書1!$M$19</f>
        <v>0</v>
      </c>
      <c r="AJ30" s="95"/>
      <c r="AK30" s="95"/>
      <c r="AL30" s="95">
        <f>AL29*入札額内訳書1!$M$19</f>
        <v>0</v>
      </c>
      <c r="AM30" s="95"/>
      <c r="AN30" s="95"/>
      <c r="AO30" s="95">
        <f>AO29*入札額内訳書1!$M$19</f>
        <v>0</v>
      </c>
      <c r="AP30" s="95"/>
      <c r="AQ30" s="95"/>
      <c r="AR30" s="95">
        <f>AR29*入札額内訳書1!$M$19</f>
        <v>0</v>
      </c>
      <c r="AS30" s="95"/>
      <c r="AT30" s="95"/>
      <c r="AU30" s="95">
        <f>AU29*入札額内訳書1!$M$19</f>
        <v>0</v>
      </c>
      <c r="AV30" s="95"/>
      <c r="AW30" s="95"/>
      <c r="AX30" s="95">
        <f>AX29*入札額内訳書1!$M$19</f>
        <v>0</v>
      </c>
      <c r="AY30" s="95"/>
      <c r="AZ30" s="95"/>
      <c r="BA30" s="105"/>
      <c r="BB30" s="106"/>
      <c r="BC30" s="106"/>
      <c r="BD30" s="107"/>
    </row>
    <row r="31" spans="2:56" x14ac:dyDescent="0.2">
      <c r="B31" s="78" t="s">
        <v>87</v>
      </c>
      <c r="C31" s="79"/>
      <c r="D31" s="79"/>
      <c r="E31" s="79"/>
      <c r="F31" s="79"/>
      <c r="G31" s="79"/>
      <c r="H31" s="80"/>
      <c r="I31" s="99" t="s">
        <v>93</v>
      </c>
      <c r="J31" s="100"/>
      <c r="K31" s="101"/>
      <c r="L31" s="88" t="s">
        <v>47</v>
      </c>
      <c r="M31" s="89"/>
      <c r="N31" s="89"/>
      <c r="O31" s="89"/>
      <c r="P31" s="90"/>
      <c r="Q31" s="91">
        <v>2193</v>
      </c>
      <c r="R31" s="91"/>
      <c r="S31" s="91"/>
      <c r="T31" s="91">
        <v>1670</v>
      </c>
      <c r="U31" s="91"/>
      <c r="V31" s="91"/>
      <c r="W31" s="91">
        <v>1737</v>
      </c>
      <c r="X31" s="91"/>
      <c r="Y31" s="91"/>
      <c r="Z31" s="91">
        <v>1540</v>
      </c>
      <c r="AA31" s="91"/>
      <c r="AB31" s="91"/>
      <c r="AC31" s="91">
        <v>1754</v>
      </c>
      <c r="AD31" s="91"/>
      <c r="AE31" s="91"/>
      <c r="AF31" s="91">
        <v>1855</v>
      </c>
      <c r="AG31" s="91"/>
      <c r="AH31" s="91"/>
      <c r="AI31" s="91">
        <v>1679</v>
      </c>
      <c r="AJ31" s="91"/>
      <c r="AK31" s="91"/>
      <c r="AL31" s="91">
        <v>1610</v>
      </c>
      <c r="AM31" s="91"/>
      <c r="AN31" s="91"/>
      <c r="AO31" s="91">
        <v>1597</v>
      </c>
      <c r="AP31" s="91"/>
      <c r="AQ31" s="91"/>
      <c r="AR31" s="91">
        <v>2214</v>
      </c>
      <c r="AS31" s="91"/>
      <c r="AT31" s="91"/>
      <c r="AU31" s="91">
        <v>1948</v>
      </c>
      <c r="AV31" s="91"/>
      <c r="AW31" s="91"/>
      <c r="AX31" s="91">
        <v>2036</v>
      </c>
      <c r="AY31" s="91"/>
      <c r="AZ31" s="108"/>
      <c r="BA31" s="105">
        <f t="shared" ref="BA31:BA34" si="12">SUM(Q32:AZ32)</f>
        <v>0</v>
      </c>
      <c r="BB31" s="106"/>
      <c r="BC31" s="106"/>
      <c r="BD31" s="107"/>
    </row>
    <row r="32" spans="2:56" ht="13.2" customHeight="1" x14ac:dyDescent="0.2">
      <c r="B32" s="85"/>
      <c r="C32" s="86"/>
      <c r="D32" s="86"/>
      <c r="E32" s="86"/>
      <c r="F32" s="86"/>
      <c r="G32" s="86"/>
      <c r="H32" s="87"/>
      <c r="I32" s="102"/>
      <c r="J32" s="103"/>
      <c r="K32" s="104"/>
      <c r="L32" s="92" t="s">
        <v>48</v>
      </c>
      <c r="M32" s="93"/>
      <c r="N32" s="93"/>
      <c r="O32" s="93"/>
      <c r="P32" s="94"/>
      <c r="Q32" s="160">
        <f>IF(Q31&gt;120,(120*入札額内訳書1!$M$30),(Q31*入札額内訳書1!$M$30))+IF(Q31&gt;300,(180*入札額内訳書1!$M$31),(IF(120&gt;Q31,0,((Q31-120)*入札額内訳書1!$M$31))))+IF(Q31&gt;300,((Q31-300)*入札額内訳書1!$M$32),0)</f>
        <v>0</v>
      </c>
      <c r="R32" s="160"/>
      <c r="S32" s="160"/>
      <c r="T32" s="160">
        <f>IF(T31&gt;120,(120*入札額内訳書1!$M$30),(T31*入札額内訳書1!$M$30))+IF(T31&gt;300,(180*入札額内訳書1!$M$31),(IF(120&gt;T31,0,((T31-120)*入札額内訳書1!$M$31))))+IF(T31&gt;300,((T31-300)*入札額内訳書1!$M$32),0)</f>
        <v>0</v>
      </c>
      <c r="U32" s="160"/>
      <c r="V32" s="160"/>
      <c r="W32" s="160">
        <f>IF(W31&gt;120,(120*入札額内訳書1!$M$30),(W31*入札額内訳書1!$M$30))+IF(W31&gt;300,(180*入札額内訳書1!$M$31),(IF(120&gt;W31,0,((W31-120)*入札額内訳書1!$M$31))))+IF(W31&gt;300,((W31-300)*入札額内訳書1!$M$32),0)</f>
        <v>0</v>
      </c>
      <c r="X32" s="160"/>
      <c r="Y32" s="160"/>
      <c r="Z32" s="160">
        <f>IF(Z31&gt;120,(120*入札額内訳書1!$M$30),(Z31*入札額内訳書1!$M$30))+IF(Z31&gt;300,(180*入札額内訳書1!$M$31),(IF(120&gt;Z31,0,((Z31-120)*入札額内訳書1!$M$31))))+IF(Z31&gt;300,((Z31-300)*入札額内訳書1!$M$32),0)</f>
        <v>0</v>
      </c>
      <c r="AA32" s="160"/>
      <c r="AB32" s="160"/>
      <c r="AC32" s="160">
        <f>IF(AC31&gt;120,(120*入札額内訳書1!$M$30),(AC31*入札額内訳書1!$M$30))+IF(AC31&gt;300,(180*入札額内訳書1!$M$31),(IF(120&gt;AC31,0,((AC31-120)*入札額内訳書1!$M$31))))+IF(AC31&gt;300,((AC31-300)*入札額内訳書1!$M$32),0)</f>
        <v>0</v>
      </c>
      <c r="AD32" s="160"/>
      <c r="AE32" s="160"/>
      <c r="AF32" s="160">
        <f>IF(AF31&gt;120,(120*入札額内訳書1!$M$30),(AF31*入札額内訳書1!$M$30))+IF(AF31&gt;300,(180*入札額内訳書1!$M$31),(IF(120&gt;AF31,0,((AF31-120)*入札額内訳書1!$M$31))))+IF(AF31&gt;300,((AF31-300)*入札額内訳書1!$M$32),0)</f>
        <v>0</v>
      </c>
      <c r="AG32" s="160"/>
      <c r="AH32" s="160"/>
      <c r="AI32" s="160">
        <f>IF(AI31&gt;120,(120*入札額内訳書1!$M$30),(AI31*入札額内訳書1!$M$30))+IF(AI31&gt;300,(180*入札額内訳書1!$M$31),(IF(120&gt;AI31,0,((AI31-120)*入札額内訳書1!$M$31))))+IF(AI31&gt;300,((AI31-300)*入札額内訳書1!$M$32),0)</f>
        <v>0</v>
      </c>
      <c r="AJ32" s="160"/>
      <c r="AK32" s="160"/>
      <c r="AL32" s="160">
        <f>IF(AL31&gt;120,(120*入札額内訳書1!$M$30),(AL31*入札額内訳書1!$M$30))+IF(AL31&gt;300,(180*入札額内訳書1!$M$31),(IF(120&gt;AL31,0,((AL31-120)*入札額内訳書1!$M$31))))+IF(AL31&gt;300,((AL31-300)*入札額内訳書1!$M$32),0)</f>
        <v>0</v>
      </c>
      <c r="AM32" s="160"/>
      <c r="AN32" s="160"/>
      <c r="AO32" s="160">
        <f>IF(AO31&gt;120,(120*入札額内訳書1!$M$30),(AO31*入札額内訳書1!$M$30))+IF(AO31&gt;300,(180*入札額内訳書1!$M$31),(IF(120&gt;AO31,0,((AO31-120)*入札額内訳書1!$M$31))))+IF(AO31&gt;300,((AO31-300)*入札額内訳書1!$M$32),0)</f>
        <v>0</v>
      </c>
      <c r="AP32" s="160"/>
      <c r="AQ32" s="160"/>
      <c r="AR32" s="160">
        <f>IF(AR31&gt;120,(120*入札額内訳書1!$M$30),(AR31*入札額内訳書1!$M$30))+IF(AR31&gt;300,(180*入札額内訳書1!$M$31),(IF(120&gt;AR31,0,((AR31-120)*入札額内訳書1!$M$31))))+IF(AR31&gt;300,((AR31-300)*入札額内訳書1!$M$32),0)</f>
        <v>0</v>
      </c>
      <c r="AS32" s="160"/>
      <c r="AT32" s="160"/>
      <c r="AU32" s="160">
        <f>IF(AU31&gt;120,(120*入札額内訳書1!$M$30),(AU31*入札額内訳書1!$M$30))+IF(AU31&gt;300,(180*入札額内訳書1!$M$31),(IF(120&gt;AU31,0,((AU31-120)*入札額内訳書1!$M$31))))+IF(AU31&gt;300,((AU31-300)*入札額内訳書1!$M$32),0)</f>
        <v>0</v>
      </c>
      <c r="AV32" s="160"/>
      <c r="AW32" s="160"/>
      <c r="AX32" s="160">
        <f>IF(AX31&gt;120,(120*入札額内訳書1!$M$30),(AX31*入札額内訳書1!$M$30))+IF(AX31&gt;300,(180*入札額内訳書1!$M$31),(IF(120&gt;AX31,0,((AX31-120)*入札額内訳書1!$M$31))))+IF(AX31&gt;300,((AX31-300)*入札額内訳書1!$M$32),0)</f>
        <v>0</v>
      </c>
      <c r="AY32" s="160"/>
      <c r="AZ32" s="160"/>
      <c r="BA32" s="105"/>
      <c r="BB32" s="106"/>
      <c r="BC32" s="106"/>
      <c r="BD32" s="107"/>
    </row>
    <row r="33" spans="2:73" x14ac:dyDescent="0.2">
      <c r="B33" s="78" t="s">
        <v>88</v>
      </c>
      <c r="C33" s="79"/>
      <c r="D33" s="79"/>
      <c r="E33" s="79"/>
      <c r="F33" s="79"/>
      <c r="G33" s="79"/>
      <c r="H33" s="80"/>
      <c r="I33" s="38" t="s">
        <v>91</v>
      </c>
      <c r="J33" s="30"/>
      <c r="K33" s="31"/>
      <c r="L33" s="88" t="s">
        <v>47</v>
      </c>
      <c r="M33" s="89"/>
      <c r="N33" s="89"/>
      <c r="O33" s="89"/>
      <c r="P33" s="90"/>
      <c r="Q33" s="91">
        <v>294</v>
      </c>
      <c r="R33" s="91"/>
      <c r="S33" s="91"/>
      <c r="T33" s="91">
        <v>219</v>
      </c>
      <c r="U33" s="91"/>
      <c r="V33" s="91"/>
      <c r="W33" s="91">
        <v>242</v>
      </c>
      <c r="X33" s="91"/>
      <c r="Y33" s="91"/>
      <c r="Z33" s="91">
        <v>188</v>
      </c>
      <c r="AA33" s="91"/>
      <c r="AB33" s="91"/>
      <c r="AC33" s="91">
        <v>180</v>
      </c>
      <c r="AD33" s="91"/>
      <c r="AE33" s="91"/>
      <c r="AF33" s="91">
        <v>206</v>
      </c>
      <c r="AG33" s="91"/>
      <c r="AH33" s="91"/>
      <c r="AI33" s="91">
        <v>170</v>
      </c>
      <c r="AJ33" s="91"/>
      <c r="AK33" s="91"/>
      <c r="AL33" s="91">
        <v>236</v>
      </c>
      <c r="AM33" s="91"/>
      <c r="AN33" s="91"/>
      <c r="AO33" s="91">
        <v>277</v>
      </c>
      <c r="AP33" s="91"/>
      <c r="AQ33" s="91"/>
      <c r="AR33" s="91">
        <v>404</v>
      </c>
      <c r="AS33" s="91"/>
      <c r="AT33" s="91"/>
      <c r="AU33" s="91">
        <v>328</v>
      </c>
      <c r="AV33" s="91"/>
      <c r="AW33" s="91"/>
      <c r="AX33" s="91">
        <v>327</v>
      </c>
      <c r="AY33" s="91"/>
      <c r="AZ33" s="108"/>
      <c r="BA33" s="105">
        <f t="shared" ref="BA33:BA34" si="13">SUM(Q34:AZ34)</f>
        <v>0</v>
      </c>
      <c r="BB33" s="106"/>
      <c r="BC33" s="106"/>
      <c r="BD33" s="107"/>
    </row>
    <row r="34" spans="2:73" ht="13.8" thickBot="1" x14ac:dyDescent="0.25">
      <c r="B34" s="85"/>
      <c r="C34" s="86"/>
      <c r="D34" s="86"/>
      <c r="E34" s="86"/>
      <c r="F34" s="86"/>
      <c r="G34" s="86"/>
      <c r="H34" s="87"/>
      <c r="I34" s="35"/>
      <c r="J34" s="36"/>
      <c r="K34" s="37"/>
      <c r="L34" s="92" t="s">
        <v>48</v>
      </c>
      <c r="M34" s="93"/>
      <c r="N34" s="93"/>
      <c r="O34" s="93"/>
      <c r="P34" s="94"/>
      <c r="Q34" s="160">
        <f>IF(Q33&gt;120,(120*入札額内訳書1!$M$26),(Q33*入札額内訳書1!$M$26))+IF(Q33&gt;300,(180*入札額内訳書1!$M$27),(IF(120&gt;Q33,0,((Q33-120)*入札額内訳書1!$M$27))))+IF(Q33&gt;300,((Q33-300)*入札額内訳書1!$M$28),0)</f>
        <v>0</v>
      </c>
      <c r="R34" s="160"/>
      <c r="S34" s="160"/>
      <c r="T34" s="160">
        <f>IF(T33&gt;120,(120*入札額内訳書1!$M$26),(T33*入札額内訳書1!$M$26))+IF(T33&gt;300,(180*入札額内訳書1!$M$27),(IF(120&gt;T33,0,((T33-120)*入札額内訳書1!$M$27))))+IF(T33&gt;300,((T33-300)*入札額内訳書1!$M$28),0)</f>
        <v>0</v>
      </c>
      <c r="U34" s="160"/>
      <c r="V34" s="160"/>
      <c r="W34" s="160">
        <f>IF(W33&gt;120,(120*入札額内訳書1!$M$26),(W33*入札額内訳書1!$M$26))+IF(W33&gt;300,(180*入札額内訳書1!$M$27),(IF(120&gt;W33,0,((W33-120)*入札額内訳書1!$M$27))))+IF(W33&gt;300,((W33-300)*入札額内訳書1!$M$28),0)</f>
        <v>0</v>
      </c>
      <c r="X34" s="160"/>
      <c r="Y34" s="160"/>
      <c r="Z34" s="160">
        <f>IF(Z33&gt;120,(120*入札額内訳書1!$M$26),(Z33*入札額内訳書1!$M$26))+IF(Z33&gt;300,(180*入札額内訳書1!$M$27),(IF(120&gt;Z33,0,((Z33-120)*入札額内訳書1!$M$27))))+IF(Z33&gt;300,((Z33-300)*入札額内訳書1!$M$28),0)</f>
        <v>0</v>
      </c>
      <c r="AA34" s="160"/>
      <c r="AB34" s="160"/>
      <c r="AC34" s="160">
        <f>IF(AC33&gt;120,(120*入札額内訳書1!$M$26),(AC33*入札額内訳書1!$M$26))+IF(AC33&gt;300,(180*入札額内訳書1!$M$27),(IF(120&gt;AC33,0,((AC33-120)*入札額内訳書1!$M$27))))+IF(AC33&gt;300,((AC33-300)*入札額内訳書1!$M$28),0)</f>
        <v>0</v>
      </c>
      <c r="AD34" s="160"/>
      <c r="AE34" s="160"/>
      <c r="AF34" s="160">
        <f>IF(AF33&gt;120,(120*入札額内訳書1!$M$26),(AF33*入札額内訳書1!$M$26))+IF(AF33&gt;300,(180*入札額内訳書1!$M$27),(IF(120&gt;AF33,0,((AF33-120)*入札額内訳書1!$M$27))))+IF(AF33&gt;300,((AF33-300)*入札額内訳書1!$M$28),0)</f>
        <v>0</v>
      </c>
      <c r="AG34" s="160"/>
      <c r="AH34" s="160"/>
      <c r="AI34" s="160">
        <f>IF(AI33&gt;120,(120*入札額内訳書1!$M$26),(AI33*入札額内訳書1!$M$26))+IF(AI33&gt;300,(180*入札額内訳書1!$M$27),(IF(120&gt;AI33,0,((AI33-120)*入札額内訳書1!$M$27))))+IF(AI33&gt;300,((AI33-300)*入札額内訳書1!$M$28),0)</f>
        <v>0</v>
      </c>
      <c r="AJ34" s="160"/>
      <c r="AK34" s="160"/>
      <c r="AL34" s="160">
        <f>IF(AL33&gt;120,(120*入札額内訳書1!$M$26),(AL33*入札額内訳書1!$M$26))+IF(AL33&gt;300,(180*入札額内訳書1!$M$27),(IF(120&gt;AL33,0,((AL33-120)*入札額内訳書1!$M$27))))+IF(AL33&gt;300,((AL33-300)*入札額内訳書1!$M$28),0)</f>
        <v>0</v>
      </c>
      <c r="AM34" s="160"/>
      <c r="AN34" s="160"/>
      <c r="AO34" s="160">
        <f>IF(AO33&gt;120,(120*入札額内訳書1!$M$26),(AO33*入札額内訳書1!$M$26))+IF(AO33&gt;300,(180*入札額内訳書1!$M$27),(IF(120&gt;AO33,0,((AO33-120)*入札額内訳書1!$M$27))))+IF(AO33&gt;300,((AO33-300)*入札額内訳書1!$M$28),0)</f>
        <v>0</v>
      </c>
      <c r="AP34" s="160"/>
      <c r="AQ34" s="160"/>
      <c r="AR34" s="160">
        <f>IF(AR33&gt;120,(120*入札額内訳書1!$M$26),(AR33*入札額内訳書1!$M$26))+IF(AR33&gt;300,(180*入札額内訳書1!$M$27),(IF(120&gt;AR33,0,((AR33-120)*入札額内訳書1!$M$27))))+IF(AR33&gt;300,((AR33-300)*入札額内訳書1!$M$28),0)</f>
        <v>0</v>
      </c>
      <c r="AS34" s="160"/>
      <c r="AT34" s="160"/>
      <c r="AU34" s="160">
        <f>IF(AU33&gt;120,(120*入札額内訳書1!$M$26),(AU33*入札額内訳書1!$M$26))+IF(AU33&gt;300,(180*入札額内訳書1!$M$27),(IF(120&gt;AU33,0,((AU33-120)*入札額内訳書1!$M$27))))+IF(AU33&gt;300,((AU33-300)*入札額内訳書1!$M$28),0)</f>
        <v>0</v>
      </c>
      <c r="AV34" s="160"/>
      <c r="AW34" s="160"/>
      <c r="AX34" s="160">
        <f>IF(AX33&gt;120,(120*入札額内訳書1!$M$26),(AX33*入札額内訳書1!$M$26))+IF(AX33&gt;300,(180*入札額内訳書1!$M$27),(IF(120&gt;AX33,0,((AX33-120)*入札額内訳書1!$M$27))))+IF(AX33&gt;300,((AX33-300)*入札額内訳書1!$M$28),0)</f>
        <v>0</v>
      </c>
      <c r="AY34" s="160"/>
      <c r="AZ34" s="160"/>
      <c r="BA34" s="164"/>
      <c r="BB34" s="165"/>
      <c r="BC34" s="165"/>
      <c r="BD34" s="166"/>
    </row>
    <row r="35" spans="2:73" x14ac:dyDescent="0.2">
      <c r="B35" s="7" t="s">
        <v>73</v>
      </c>
      <c r="C35" s="7"/>
      <c r="D35" s="7"/>
      <c r="E35" s="7"/>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7"/>
      <c r="AN35" s="7"/>
      <c r="AO35" s="7"/>
      <c r="AP35" s="7"/>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row>
    <row r="36" spans="2:73" x14ac:dyDescent="0.2">
      <c r="B36" s="7" t="s">
        <v>72</v>
      </c>
      <c r="C36" s="7"/>
      <c r="D36" s="7"/>
      <c r="E36" s="7"/>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7"/>
      <c r="AN36" s="7"/>
      <c r="AO36" s="7"/>
      <c r="AP36" s="7"/>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row>
    <row r="37" spans="2:73" x14ac:dyDescent="0.2">
      <c r="BU37" s="3"/>
    </row>
  </sheetData>
  <mergeCells count="453">
    <mergeCell ref="I5:K6"/>
    <mergeCell ref="I7:K8"/>
    <mergeCell ref="I9:K10"/>
    <mergeCell ref="AI34:AK34"/>
    <mergeCell ref="AL34:AN34"/>
    <mergeCell ref="AI32:AK32"/>
    <mergeCell ref="AL32:AN32"/>
    <mergeCell ref="AI30:AK30"/>
    <mergeCell ref="AL30:AN30"/>
    <mergeCell ref="AI26:AK26"/>
    <mergeCell ref="AL26:AN26"/>
    <mergeCell ref="AI20:AK20"/>
    <mergeCell ref="AL20:AN20"/>
    <mergeCell ref="AI18:AK18"/>
    <mergeCell ref="AL18:AN18"/>
    <mergeCell ref="AI16:AK16"/>
    <mergeCell ref="AL16:AN16"/>
    <mergeCell ref="AI14:AK14"/>
    <mergeCell ref="AL14:AN14"/>
    <mergeCell ref="AF28:AH28"/>
    <mergeCell ref="AO34:AQ34"/>
    <mergeCell ref="AR34:AT34"/>
    <mergeCell ref="AU34:AW34"/>
    <mergeCell ref="AX34:AZ34"/>
    <mergeCell ref="AI33:AK33"/>
    <mergeCell ref="AL33:AN33"/>
    <mergeCell ref="AO33:AQ33"/>
    <mergeCell ref="AR33:AT33"/>
    <mergeCell ref="AU33:AW33"/>
    <mergeCell ref="AX33:AZ33"/>
    <mergeCell ref="AO32:AQ32"/>
    <mergeCell ref="AR32:AT32"/>
    <mergeCell ref="AU32:AW32"/>
    <mergeCell ref="AX32:AZ32"/>
    <mergeCell ref="AI31:AK31"/>
    <mergeCell ref="AL31:AN31"/>
    <mergeCell ref="AO31:AQ31"/>
    <mergeCell ref="AR31:AT31"/>
    <mergeCell ref="AU31:AW31"/>
    <mergeCell ref="AX31:AZ31"/>
    <mergeCell ref="AO30:AQ30"/>
    <mergeCell ref="AR30:AT30"/>
    <mergeCell ref="AU30:AW30"/>
    <mergeCell ref="AX30:AZ30"/>
    <mergeCell ref="AI29:AK29"/>
    <mergeCell ref="AL29:AN29"/>
    <mergeCell ref="AO29:AQ29"/>
    <mergeCell ref="AR29:AT29"/>
    <mergeCell ref="AU29:AW29"/>
    <mergeCell ref="AX29:AZ29"/>
    <mergeCell ref="AO27:AQ27"/>
    <mergeCell ref="AR27:AT27"/>
    <mergeCell ref="AU27:AW27"/>
    <mergeCell ref="AX27:AZ27"/>
    <mergeCell ref="BA27:BD28"/>
    <mergeCell ref="AI28:AK28"/>
    <mergeCell ref="AL28:AN28"/>
    <mergeCell ref="AO28:AQ28"/>
    <mergeCell ref="AR28:AT28"/>
    <mergeCell ref="AU28:AW28"/>
    <mergeCell ref="AI27:AK27"/>
    <mergeCell ref="AL27:AN27"/>
    <mergeCell ref="AO26:AQ26"/>
    <mergeCell ref="AR26:AT26"/>
    <mergeCell ref="AU26:AW26"/>
    <mergeCell ref="AX26:AZ26"/>
    <mergeCell ref="AI25:AK25"/>
    <mergeCell ref="AL25:AN25"/>
    <mergeCell ref="AO25:AQ25"/>
    <mergeCell ref="AR25:AT25"/>
    <mergeCell ref="AU25:AW25"/>
    <mergeCell ref="AX25:AZ25"/>
    <mergeCell ref="BA23:BD24"/>
    <mergeCell ref="L24:P24"/>
    <mergeCell ref="AI24:AK24"/>
    <mergeCell ref="AL24:AN24"/>
    <mergeCell ref="AO24:AQ24"/>
    <mergeCell ref="AR24:AT24"/>
    <mergeCell ref="AU24:AW24"/>
    <mergeCell ref="AX24:AZ24"/>
    <mergeCell ref="AI23:AK23"/>
    <mergeCell ref="AL23:AN23"/>
    <mergeCell ref="AO23:AQ23"/>
    <mergeCell ref="AR23:AT23"/>
    <mergeCell ref="AU23:AW23"/>
    <mergeCell ref="AX23:AZ23"/>
    <mergeCell ref="B23:H24"/>
    <mergeCell ref="L23:P23"/>
    <mergeCell ref="Q23:S23"/>
    <mergeCell ref="T23:V23"/>
    <mergeCell ref="W23:Y23"/>
    <mergeCell ref="Z23:AB23"/>
    <mergeCell ref="I23:K24"/>
    <mergeCell ref="AI22:AK22"/>
    <mergeCell ref="AL22:AN22"/>
    <mergeCell ref="B21:H22"/>
    <mergeCell ref="Z21:AB21"/>
    <mergeCell ref="I21:K22"/>
    <mergeCell ref="Q24:S24"/>
    <mergeCell ref="T24:V24"/>
    <mergeCell ref="W24:Y24"/>
    <mergeCell ref="Z24:AB24"/>
    <mergeCell ref="AC24:AE24"/>
    <mergeCell ref="AF24:AH24"/>
    <mergeCell ref="AC23:AE23"/>
    <mergeCell ref="AF23:AH23"/>
    <mergeCell ref="AO22:AQ22"/>
    <mergeCell ref="AR22:AT22"/>
    <mergeCell ref="AU22:AW22"/>
    <mergeCell ref="AX22:AZ22"/>
    <mergeCell ref="AU21:AW21"/>
    <mergeCell ref="AX21:AZ21"/>
    <mergeCell ref="BA21:BD22"/>
    <mergeCell ref="L22:P22"/>
    <mergeCell ref="Q22:S22"/>
    <mergeCell ref="T22:V22"/>
    <mergeCell ref="W22:Y22"/>
    <mergeCell ref="Z22:AB22"/>
    <mergeCell ref="AC22:AE22"/>
    <mergeCell ref="AF22:AH22"/>
    <mergeCell ref="AC21:AE21"/>
    <mergeCell ref="AF21:AH21"/>
    <mergeCell ref="AI21:AK21"/>
    <mergeCell ref="AL21:AN21"/>
    <mergeCell ref="AO21:AQ21"/>
    <mergeCell ref="AR21:AT21"/>
    <mergeCell ref="L21:P21"/>
    <mergeCell ref="Q21:S21"/>
    <mergeCell ref="T21:V21"/>
    <mergeCell ref="W21:Y21"/>
    <mergeCell ref="AO20:AQ20"/>
    <mergeCell ref="AR20:AT20"/>
    <mergeCell ref="AU20:AW20"/>
    <mergeCell ref="AX20:AZ20"/>
    <mergeCell ref="AI19:AK19"/>
    <mergeCell ref="AL19:AN19"/>
    <mergeCell ref="AO19:AQ19"/>
    <mergeCell ref="AR19:AT19"/>
    <mergeCell ref="AU19:AW19"/>
    <mergeCell ref="AX19:AZ19"/>
    <mergeCell ref="AO18:AQ18"/>
    <mergeCell ref="AR18:AT18"/>
    <mergeCell ref="AU18:AW18"/>
    <mergeCell ref="AX18:AZ18"/>
    <mergeCell ref="AI17:AK17"/>
    <mergeCell ref="AL17:AN17"/>
    <mergeCell ref="AO17:AQ17"/>
    <mergeCell ref="AR17:AT17"/>
    <mergeCell ref="AU17:AW17"/>
    <mergeCell ref="AX17:AZ17"/>
    <mergeCell ref="AO16:AQ16"/>
    <mergeCell ref="AR16:AT16"/>
    <mergeCell ref="AU16:AW16"/>
    <mergeCell ref="AX16:AZ16"/>
    <mergeCell ref="AI15:AK15"/>
    <mergeCell ref="AL15:AN15"/>
    <mergeCell ref="AO15:AQ15"/>
    <mergeCell ref="AR15:AT15"/>
    <mergeCell ref="AU15:AW15"/>
    <mergeCell ref="AX15:AZ15"/>
    <mergeCell ref="AO14:AQ14"/>
    <mergeCell ref="AR14:AT14"/>
    <mergeCell ref="AU14:AW14"/>
    <mergeCell ref="AX14:AZ14"/>
    <mergeCell ref="AX12:AZ12"/>
    <mergeCell ref="AI13:AK13"/>
    <mergeCell ref="AL13:AN13"/>
    <mergeCell ref="AO13:AQ13"/>
    <mergeCell ref="AR13:AT13"/>
    <mergeCell ref="AU13:AW13"/>
    <mergeCell ref="AX13:AZ13"/>
    <mergeCell ref="AI12:AK12"/>
    <mergeCell ref="AI7:AK7"/>
    <mergeCell ref="AL7:AN7"/>
    <mergeCell ref="AO7:AQ7"/>
    <mergeCell ref="AR7:AT7"/>
    <mergeCell ref="AU7:AW7"/>
    <mergeCell ref="AX7:AZ7"/>
    <mergeCell ref="AX10:AZ10"/>
    <mergeCell ref="AI11:AK11"/>
    <mergeCell ref="AL11:AN11"/>
    <mergeCell ref="AO11:AQ11"/>
    <mergeCell ref="AR11:AT11"/>
    <mergeCell ref="AU11:AW11"/>
    <mergeCell ref="AX11:AZ11"/>
    <mergeCell ref="AX8:AZ8"/>
    <mergeCell ref="AI9:AK9"/>
    <mergeCell ref="AL9:AN9"/>
    <mergeCell ref="AO9:AQ9"/>
    <mergeCell ref="AR9:AT9"/>
    <mergeCell ref="AU9:AW9"/>
    <mergeCell ref="AX9:AZ9"/>
    <mergeCell ref="AU10:AW10"/>
    <mergeCell ref="AI8:AK8"/>
    <mergeCell ref="AI10:AK10"/>
    <mergeCell ref="BA4:BD4"/>
    <mergeCell ref="AI5:AK5"/>
    <mergeCell ref="AL5:AN5"/>
    <mergeCell ref="AO5:AQ5"/>
    <mergeCell ref="AR5:AT5"/>
    <mergeCell ref="AU5:AW5"/>
    <mergeCell ref="AX5:AZ5"/>
    <mergeCell ref="BA5:BD6"/>
    <mergeCell ref="AI6:AK6"/>
    <mergeCell ref="AL6:AN6"/>
    <mergeCell ref="AO6:AQ6"/>
    <mergeCell ref="AR6:AT6"/>
    <mergeCell ref="AU6:AW6"/>
    <mergeCell ref="AX6:AZ6"/>
    <mergeCell ref="BA2:BD3"/>
    <mergeCell ref="AI4:AK4"/>
    <mergeCell ref="AL4:AN4"/>
    <mergeCell ref="AO4:AQ4"/>
    <mergeCell ref="AR4:AT4"/>
    <mergeCell ref="AU4:AW4"/>
    <mergeCell ref="BA33:BD34"/>
    <mergeCell ref="BA31:BD32"/>
    <mergeCell ref="BA29:BD30"/>
    <mergeCell ref="AX28:AZ28"/>
    <mergeCell ref="BA25:BD26"/>
    <mergeCell ref="BA17:BD18"/>
    <mergeCell ref="BA19:BD20"/>
    <mergeCell ref="BA15:BD16"/>
    <mergeCell ref="BA13:BD14"/>
    <mergeCell ref="BA11:BD12"/>
    <mergeCell ref="AL12:AN12"/>
    <mergeCell ref="AO12:AQ12"/>
    <mergeCell ref="AR12:AT12"/>
    <mergeCell ref="AU12:AW12"/>
    <mergeCell ref="BA9:BD10"/>
    <mergeCell ref="AL10:AN10"/>
    <mergeCell ref="AO10:AQ10"/>
    <mergeCell ref="AR10:AT10"/>
    <mergeCell ref="BA7:BD8"/>
    <mergeCell ref="AL8:AN8"/>
    <mergeCell ref="AO8:AQ8"/>
    <mergeCell ref="AR8:AT8"/>
    <mergeCell ref="AU8:AW8"/>
    <mergeCell ref="AC33:AE33"/>
    <mergeCell ref="AF33:AH33"/>
    <mergeCell ref="L34:P34"/>
    <mergeCell ref="Q34:S34"/>
    <mergeCell ref="T34:V34"/>
    <mergeCell ref="W34:Y34"/>
    <mergeCell ref="Z34:AB34"/>
    <mergeCell ref="AC34:AE34"/>
    <mergeCell ref="AF34:AH34"/>
    <mergeCell ref="AC29:AE29"/>
    <mergeCell ref="AF29:AH29"/>
    <mergeCell ref="L30:P30"/>
    <mergeCell ref="Q30:S30"/>
    <mergeCell ref="T30:V30"/>
    <mergeCell ref="W30:Y30"/>
    <mergeCell ref="Z30:AB30"/>
    <mergeCell ref="AC30:AE30"/>
    <mergeCell ref="AF30:AH30"/>
    <mergeCell ref="AC28:AE28"/>
    <mergeCell ref="B33:H34"/>
    <mergeCell ref="L33:P33"/>
    <mergeCell ref="Q33:S33"/>
    <mergeCell ref="T33:V33"/>
    <mergeCell ref="W33:Y33"/>
    <mergeCell ref="Z33:AB33"/>
    <mergeCell ref="I33:K34"/>
    <mergeCell ref="AC31:AE31"/>
    <mergeCell ref="AF31:AH31"/>
    <mergeCell ref="L32:P32"/>
    <mergeCell ref="Q32:S32"/>
    <mergeCell ref="T32:V32"/>
    <mergeCell ref="W32:Y32"/>
    <mergeCell ref="Z32:AB32"/>
    <mergeCell ref="AC32:AE32"/>
    <mergeCell ref="AF32:AH32"/>
    <mergeCell ref="B31:H32"/>
    <mergeCell ref="L31:P31"/>
    <mergeCell ref="Q31:S31"/>
    <mergeCell ref="T31:V31"/>
    <mergeCell ref="W31:Y31"/>
    <mergeCell ref="Z31:AB31"/>
    <mergeCell ref="I31:K32"/>
    <mergeCell ref="Q25:S25"/>
    <mergeCell ref="T25:V25"/>
    <mergeCell ref="W25:Y25"/>
    <mergeCell ref="Z25:AB25"/>
    <mergeCell ref="AC25:AE25"/>
    <mergeCell ref="AF25:AH25"/>
    <mergeCell ref="I25:K26"/>
    <mergeCell ref="B29:H30"/>
    <mergeCell ref="L29:P29"/>
    <mergeCell ref="Q29:S29"/>
    <mergeCell ref="T29:V29"/>
    <mergeCell ref="W29:Y29"/>
    <mergeCell ref="Z29:AB29"/>
    <mergeCell ref="L28:P28"/>
    <mergeCell ref="Q28:S28"/>
    <mergeCell ref="T28:V28"/>
    <mergeCell ref="W28:Y28"/>
    <mergeCell ref="Z28:AB28"/>
    <mergeCell ref="I27:K28"/>
    <mergeCell ref="I29:K30"/>
    <mergeCell ref="L20:P20"/>
    <mergeCell ref="Q20:S20"/>
    <mergeCell ref="T20:V20"/>
    <mergeCell ref="W20:Y20"/>
    <mergeCell ref="Z20:AB20"/>
    <mergeCell ref="AC20:AE20"/>
    <mergeCell ref="AF20:AH20"/>
    <mergeCell ref="AF26:AH26"/>
    <mergeCell ref="B27:H28"/>
    <mergeCell ref="L27:P27"/>
    <mergeCell ref="Q27:S27"/>
    <mergeCell ref="T27:V27"/>
    <mergeCell ref="W27:Y27"/>
    <mergeCell ref="Z27:AB27"/>
    <mergeCell ref="AC27:AE27"/>
    <mergeCell ref="AF27:AH27"/>
    <mergeCell ref="L26:P26"/>
    <mergeCell ref="Q26:S26"/>
    <mergeCell ref="T26:V26"/>
    <mergeCell ref="W26:Y26"/>
    <mergeCell ref="Z26:AB26"/>
    <mergeCell ref="AC26:AE26"/>
    <mergeCell ref="B25:H26"/>
    <mergeCell ref="L25:P25"/>
    <mergeCell ref="B17:H18"/>
    <mergeCell ref="L17:P17"/>
    <mergeCell ref="Q17:S17"/>
    <mergeCell ref="T17:V17"/>
    <mergeCell ref="W17:Y17"/>
    <mergeCell ref="Z17:AB17"/>
    <mergeCell ref="I17:K18"/>
    <mergeCell ref="AC19:AE19"/>
    <mergeCell ref="AF19:AH19"/>
    <mergeCell ref="AF15:AH15"/>
    <mergeCell ref="L16:P16"/>
    <mergeCell ref="Q16:S16"/>
    <mergeCell ref="T16:V16"/>
    <mergeCell ref="W16:Y16"/>
    <mergeCell ref="Z16:AB16"/>
    <mergeCell ref="AC16:AE16"/>
    <mergeCell ref="AF16:AH16"/>
    <mergeCell ref="B19:H20"/>
    <mergeCell ref="L19:P19"/>
    <mergeCell ref="Q19:S19"/>
    <mergeCell ref="T19:V19"/>
    <mergeCell ref="W19:Y19"/>
    <mergeCell ref="Z19:AB19"/>
    <mergeCell ref="I19:K20"/>
    <mergeCell ref="AC17:AE17"/>
    <mergeCell ref="AF17:AH17"/>
    <mergeCell ref="L18:P18"/>
    <mergeCell ref="Q18:S18"/>
    <mergeCell ref="T18:V18"/>
    <mergeCell ref="W18:Y18"/>
    <mergeCell ref="Z18:AB18"/>
    <mergeCell ref="AC18:AE18"/>
    <mergeCell ref="AF18:AH18"/>
    <mergeCell ref="B15:H16"/>
    <mergeCell ref="L15:P15"/>
    <mergeCell ref="Q15:S15"/>
    <mergeCell ref="T15:V15"/>
    <mergeCell ref="W15:Y15"/>
    <mergeCell ref="Z15:AB15"/>
    <mergeCell ref="I15:K16"/>
    <mergeCell ref="AC13:AE13"/>
    <mergeCell ref="AF13:AH13"/>
    <mergeCell ref="L14:P14"/>
    <mergeCell ref="Q14:S14"/>
    <mergeCell ref="T14:V14"/>
    <mergeCell ref="W14:Y14"/>
    <mergeCell ref="Z14:AB14"/>
    <mergeCell ref="AC14:AE14"/>
    <mergeCell ref="AF14:AH14"/>
    <mergeCell ref="B13:H14"/>
    <mergeCell ref="L13:P13"/>
    <mergeCell ref="Q13:S13"/>
    <mergeCell ref="T13:V13"/>
    <mergeCell ref="W13:Y13"/>
    <mergeCell ref="Z13:AB13"/>
    <mergeCell ref="I13:K14"/>
    <mergeCell ref="AC15:AE15"/>
    <mergeCell ref="Q9:S9"/>
    <mergeCell ref="T9:V9"/>
    <mergeCell ref="W9:Y9"/>
    <mergeCell ref="Z9:AB9"/>
    <mergeCell ref="AC11:AE11"/>
    <mergeCell ref="AF11:AH11"/>
    <mergeCell ref="L12:P12"/>
    <mergeCell ref="Q12:S12"/>
    <mergeCell ref="T12:V12"/>
    <mergeCell ref="W12:Y12"/>
    <mergeCell ref="Z12:AB12"/>
    <mergeCell ref="AC12:AE12"/>
    <mergeCell ref="AF12:AH12"/>
    <mergeCell ref="Q8:S8"/>
    <mergeCell ref="T8:V8"/>
    <mergeCell ref="W8:Y8"/>
    <mergeCell ref="Z8:AB8"/>
    <mergeCell ref="AC8:AE8"/>
    <mergeCell ref="AF8:AH8"/>
    <mergeCell ref="B11:H12"/>
    <mergeCell ref="L11:P11"/>
    <mergeCell ref="Q11:S11"/>
    <mergeCell ref="T11:V11"/>
    <mergeCell ref="W11:Y11"/>
    <mergeCell ref="Z11:AB11"/>
    <mergeCell ref="I11:K12"/>
    <mergeCell ref="AC9:AE9"/>
    <mergeCell ref="AF9:AH9"/>
    <mergeCell ref="L10:P10"/>
    <mergeCell ref="Q10:S10"/>
    <mergeCell ref="T10:V10"/>
    <mergeCell ref="W10:Y10"/>
    <mergeCell ref="Z10:AB10"/>
    <mergeCell ref="AC10:AE10"/>
    <mergeCell ref="AF10:AH10"/>
    <mergeCell ref="B9:H10"/>
    <mergeCell ref="L9:P9"/>
    <mergeCell ref="B7:H8"/>
    <mergeCell ref="L7:P7"/>
    <mergeCell ref="Q7:S7"/>
    <mergeCell ref="T7:V7"/>
    <mergeCell ref="W7:Y7"/>
    <mergeCell ref="Z7:AB7"/>
    <mergeCell ref="AC5:AE5"/>
    <mergeCell ref="AF5:AH5"/>
    <mergeCell ref="L6:P6"/>
    <mergeCell ref="Q6:S6"/>
    <mergeCell ref="T6:V6"/>
    <mergeCell ref="W6:Y6"/>
    <mergeCell ref="Z6:AB6"/>
    <mergeCell ref="AC6:AE6"/>
    <mergeCell ref="AF6:AH6"/>
    <mergeCell ref="B5:H6"/>
    <mergeCell ref="L5:P5"/>
    <mergeCell ref="Q5:S5"/>
    <mergeCell ref="T5:V5"/>
    <mergeCell ref="W5:Y5"/>
    <mergeCell ref="Z5:AB5"/>
    <mergeCell ref="AC7:AE7"/>
    <mergeCell ref="AF7:AH7"/>
    <mergeCell ref="L8:P8"/>
    <mergeCell ref="B2:H4"/>
    <mergeCell ref="L2:P4"/>
    <mergeCell ref="Q4:S4"/>
    <mergeCell ref="T4:V4"/>
    <mergeCell ref="W4:Y4"/>
    <mergeCell ref="Z4:AB4"/>
    <mergeCell ref="AC4:AE4"/>
    <mergeCell ref="AF4:AH4"/>
    <mergeCell ref="Q2:AZ3"/>
    <mergeCell ref="AX4:AZ4"/>
    <mergeCell ref="I2:K4"/>
  </mergeCells>
  <phoneticPr fontId="2"/>
  <pageMargins left="0.51181102362204722" right="0.51181102362204722" top="0.74803149606299213" bottom="0.55118110236220474"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47B61-5BDC-4249-87BC-4C6191A40230}">
  <sheetPr>
    <tabColor rgb="FFFFFF00"/>
  </sheetPr>
  <dimension ref="A1:AL24"/>
  <sheetViews>
    <sheetView view="pageBreakPreview" zoomScale="70" zoomScaleNormal="70" zoomScaleSheetLayoutView="70" workbookViewId="0">
      <selection activeCell="P17" sqref="P17:V17"/>
    </sheetView>
  </sheetViews>
  <sheetFormatPr defaultRowHeight="13.2" x14ac:dyDescent="0.2"/>
  <cols>
    <col min="1" max="44" width="2.77734375" style="1" customWidth="1"/>
    <col min="45" max="16384" width="8.88671875" style="1"/>
  </cols>
  <sheetData>
    <row r="1" spans="1:38" x14ac:dyDescent="0.2">
      <c r="A1" s="1" t="s">
        <v>56</v>
      </c>
    </row>
    <row r="2" spans="1:38" ht="45" customHeight="1" x14ac:dyDescent="0.2">
      <c r="A2" s="2"/>
      <c r="B2" s="13" t="s">
        <v>25</v>
      </c>
      <c r="C2" s="13"/>
      <c r="D2" s="13"/>
      <c r="E2" s="13"/>
      <c r="F2" s="13"/>
      <c r="G2" s="13"/>
      <c r="H2" s="13"/>
      <c r="I2" s="13"/>
      <c r="J2" s="13"/>
      <c r="K2" s="13"/>
      <c r="L2" s="38" t="s">
        <v>102</v>
      </c>
      <c r="M2" s="39"/>
      <c r="N2" s="30"/>
      <c r="O2" s="31"/>
      <c r="P2" s="110" t="s">
        <v>57</v>
      </c>
      <c r="Q2" s="111"/>
      <c r="R2" s="111"/>
      <c r="S2" s="111"/>
      <c r="T2" s="111"/>
      <c r="U2" s="111"/>
      <c r="V2" s="112"/>
      <c r="W2" s="109" t="s">
        <v>58</v>
      </c>
      <c r="X2" s="13"/>
      <c r="Y2" s="13"/>
      <c r="Z2" s="13"/>
      <c r="AA2" s="13"/>
      <c r="AB2" s="13"/>
      <c r="AC2" s="13"/>
      <c r="AD2" s="109" t="s">
        <v>59</v>
      </c>
      <c r="AE2" s="109"/>
      <c r="AF2" s="109"/>
      <c r="AG2" s="109"/>
      <c r="AH2" s="109"/>
      <c r="AI2" s="109"/>
      <c r="AJ2" s="109"/>
      <c r="AK2" s="4"/>
    </row>
    <row r="3" spans="1:38" ht="19.95" customHeight="1" x14ac:dyDescent="0.2">
      <c r="A3" s="2"/>
      <c r="B3" s="13"/>
      <c r="C3" s="13"/>
      <c r="D3" s="13"/>
      <c r="E3" s="13"/>
      <c r="F3" s="13"/>
      <c r="G3" s="13"/>
      <c r="H3" s="13"/>
      <c r="I3" s="13"/>
      <c r="J3" s="13"/>
      <c r="K3" s="13"/>
      <c r="L3" s="35"/>
      <c r="M3" s="36"/>
      <c r="N3" s="36"/>
      <c r="O3" s="37"/>
      <c r="P3" s="113" t="s">
        <v>0</v>
      </c>
      <c r="Q3" s="111"/>
      <c r="R3" s="111"/>
      <c r="S3" s="111"/>
      <c r="T3" s="111"/>
      <c r="U3" s="111"/>
      <c r="V3" s="112"/>
      <c r="W3" s="114" t="s">
        <v>1</v>
      </c>
      <c r="X3" s="114"/>
      <c r="Y3" s="114"/>
      <c r="Z3" s="114"/>
      <c r="AA3" s="114"/>
      <c r="AB3" s="114"/>
      <c r="AC3" s="114"/>
      <c r="AD3" s="13" t="s">
        <v>60</v>
      </c>
      <c r="AE3" s="13"/>
      <c r="AF3" s="13"/>
      <c r="AG3" s="13"/>
      <c r="AH3" s="13"/>
      <c r="AI3" s="13"/>
      <c r="AJ3" s="13"/>
      <c r="AK3" s="4"/>
    </row>
    <row r="4" spans="1:38" ht="19.95" customHeight="1" x14ac:dyDescent="0.2">
      <c r="A4" s="2"/>
      <c r="B4" s="115" t="s">
        <v>29</v>
      </c>
      <c r="C4" s="115"/>
      <c r="D4" s="115"/>
      <c r="E4" s="115"/>
      <c r="F4" s="115"/>
      <c r="G4" s="115"/>
      <c r="H4" s="115"/>
      <c r="I4" s="115"/>
      <c r="J4" s="115"/>
      <c r="K4" s="115"/>
      <c r="L4" s="141" t="s">
        <v>90</v>
      </c>
      <c r="M4" s="142"/>
      <c r="N4" s="142"/>
      <c r="O4" s="143"/>
      <c r="P4" s="167">
        <f>入札額内訳書1!V41</f>
        <v>0</v>
      </c>
      <c r="Q4" s="168"/>
      <c r="R4" s="168"/>
      <c r="S4" s="168"/>
      <c r="T4" s="168"/>
      <c r="U4" s="168"/>
      <c r="V4" s="169"/>
      <c r="W4" s="116">
        <f>入札額内訳書2!BA5</f>
        <v>0</v>
      </c>
      <c r="X4" s="117"/>
      <c r="Y4" s="117"/>
      <c r="Z4" s="117"/>
      <c r="AA4" s="117"/>
      <c r="AB4" s="117"/>
      <c r="AC4" s="117"/>
      <c r="AD4" s="118">
        <f>ROUNDDOWN((P4+W4),0)</f>
        <v>0</v>
      </c>
      <c r="AE4" s="118"/>
      <c r="AF4" s="118"/>
      <c r="AG4" s="118"/>
      <c r="AH4" s="118"/>
      <c r="AI4" s="118"/>
      <c r="AJ4" s="118"/>
      <c r="AK4" s="4"/>
    </row>
    <row r="5" spans="1:38" ht="19.95" customHeight="1" x14ac:dyDescent="0.2">
      <c r="A5" s="2"/>
      <c r="B5" s="21" t="s">
        <v>30</v>
      </c>
      <c r="C5" s="21"/>
      <c r="D5" s="21"/>
      <c r="E5" s="21"/>
      <c r="F5" s="21"/>
      <c r="G5" s="21"/>
      <c r="H5" s="21"/>
      <c r="I5" s="21"/>
      <c r="J5" s="21"/>
      <c r="K5" s="21"/>
      <c r="L5" s="122" t="s">
        <v>90</v>
      </c>
      <c r="M5" s="123"/>
      <c r="N5" s="123"/>
      <c r="O5" s="124"/>
      <c r="P5" s="170">
        <f>入札額内訳書1!V42</f>
        <v>0</v>
      </c>
      <c r="Q5" s="171"/>
      <c r="R5" s="171"/>
      <c r="S5" s="171"/>
      <c r="T5" s="171"/>
      <c r="U5" s="171"/>
      <c r="V5" s="172"/>
      <c r="W5" s="119">
        <f>入札額内訳書2!BA7</f>
        <v>0</v>
      </c>
      <c r="X5" s="120"/>
      <c r="Y5" s="120"/>
      <c r="Z5" s="120"/>
      <c r="AA5" s="120"/>
      <c r="AB5" s="120"/>
      <c r="AC5" s="120"/>
      <c r="AD5" s="121">
        <f t="shared" ref="AD5:AD18" si="0">ROUNDDOWN((P5+W5),0)</f>
        <v>0</v>
      </c>
      <c r="AE5" s="121"/>
      <c r="AF5" s="121"/>
      <c r="AG5" s="121"/>
      <c r="AH5" s="121"/>
      <c r="AI5" s="121"/>
      <c r="AJ5" s="121"/>
      <c r="AK5" s="4"/>
    </row>
    <row r="6" spans="1:38" ht="19.95" customHeight="1" x14ac:dyDescent="0.2">
      <c r="A6" s="2"/>
      <c r="B6" s="21" t="s">
        <v>31</v>
      </c>
      <c r="C6" s="21"/>
      <c r="D6" s="21"/>
      <c r="E6" s="21"/>
      <c r="F6" s="21"/>
      <c r="G6" s="21"/>
      <c r="H6" s="21"/>
      <c r="I6" s="21"/>
      <c r="J6" s="21"/>
      <c r="K6" s="21"/>
      <c r="L6" s="122" t="s">
        <v>90</v>
      </c>
      <c r="M6" s="123"/>
      <c r="N6" s="123"/>
      <c r="O6" s="124"/>
      <c r="P6" s="170">
        <f>入札額内訳書1!V43</f>
        <v>0</v>
      </c>
      <c r="Q6" s="171"/>
      <c r="R6" s="171"/>
      <c r="S6" s="171"/>
      <c r="T6" s="171"/>
      <c r="U6" s="171"/>
      <c r="V6" s="172"/>
      <c r="W6" s="119">
        <f>入札額内訳書2!BA9</f>
        <v>0</v>
      </c>
      <c r="X6" s="120"/>
      <c r="Y6" s="120"/>
      <c r="Z6" s="120"/>
      <c r="AA6" s="120"/>
      <c r="AB6" s="120"/>
      <c r="AC6" s="120"/>
      <c r="AD6" s="121">
        <f t="shared" si="0"/>
        <v>0</v>
      </c>
      <c r="AE6" s="121"/>
      <c r="AF6" s="121"/>
      <c r="AG6" s="121"/>
      <c r="AH6" s="121"/>
      <c r="AI6" s="121"/>
      <c r="AJ6" s="121"/>
      <c r="AK6" s="4"/>
    </row>
    <row r="7" spans="1:38" ht="19.95" customHeight="1" x14ac:dyDescent="0.2">
      <c r="A7" s="2"/>
      <c r="B7" s="21" t="s">
        <v>32</v>
      </c>
      <c r="C7" s="21"/>
      <c r="D7" s="21"/>
      <c r="E7" s="21"/>
      <c r="F7" s="21"/>
      <c r="G7" s="21"/>
      <c r="H7" s="21"/>
      <c r="I7" s="21"/>
      <c r="J7" s="21"/>
      <c r="K7" s="21"/>
      <c r="L7" s="122" t="s">
        <v>90</v>
      </c>
      <c r="M7" s="123"/>
      <c r="N7" s="123"/>
      <c r="O7" s="124"/>
      <c r="P7" s="170">
        <f>入札額内訳書1!V44</f>
        <v>0</v>
      </c>
      <c r="Q7" s="171"/>
      <c r="R7" s="171"/>
      <c r="S7" s="171"/>
      <c r="T7" s="171"/>
      <c r="U7" s="171"/>
      <c r="V7" s="172"/>
      <c r="W7" s="119">
        <f>入札額内訳書2!BA11</f>
        <v>0</v>
      </c>
      <c r="X7" s="120"/>
      <c r="Y7" s="120"/>
      <c r="Z7" s="120"/>
      <c r="AA7" s="120"/>
      <c r="AB7" s="120"/>
      <c r="AC7" s="120"/>
      <c r="AD7" s="121">
        <f t="shared" si="0"/>
        <v>0</v>
      </c>
      <c r="AE7" s="121"/>
      <c r="AF7" s="121"/>
      <c r="AG7" s="121"/>
      <c r="AH7" s="121"/>
      <c r="AI7" s="121"/>
      <c r="AJ7" s="121"/>
      <c r="AK7" s="4"/>
    </row>
    <row r="8" spans="1:38" s="2" customFormat="1" ht="19.95" customHeight="1" x14ac:dyDescent="0.2">
      <c r="B8" s="21" t="s">
        <v>33</v>
      </c>
      <c r="C8" s="21"/>
      <c r="D8" s="21"/>
      <c r="E8" s="21"/>
      <c r="F8" s="21"/>
      <c r="G8" s="21"/>
      <c r="H8" s="21"/>
      <c r="I8" s="21"/>
      <c r="J8" s="21"/>
      <c r="K8" s="21"/>
      <c r="L8" s="122" t="s">
        <v>90</v>
      </c>
      <c r="M8" s="123"/>
      <c r="N8" s="123"/>
      <c r="O8" s="124"/>
      <c r="P8" s="170">
        <f>入札額内訳書1!V45</f>
        <v>0</v>
      </c>
      <c r="Q8" s="171"/>
      <c r="R8" s="171"/>
      <c r="S8" s="171"/>
      <c r="T8" s="171"/>
      <c r="U8" s="171"/>
      <c r="V8" s="172"/>
      <c r="W8" s="119">
        <f>入札額内訳書2!BA13</f>
        <v>0</v>
      </c>
      <c r="X8" s="120"/>
      <c r="Y8" s="120"/>
      <c r="Z8" s="120"/>
      <c r="AA8" s="120"/>
      <c r="AB8" s="120"/>
      <c r="AC8" s="120"/>
      <c r="AD8" s="121">
        <f t="shared" si="0"/>
        <v>0</v>
      </c>
      <c r="AE8" s="121"/>
      <c r="AF8" s="121"/>
      <c r="AG8" s="121"/>
      <c r="AH8" s="121"/>
      <c r="AI8" s="121"/>
      <c r="AJ8" s="121"/>
      <c r="AK8" s="4"/>
      <c r="AL8" s="4"/>
    </row>
    <row r="9" spans="1:38" s="2" customFormat="1" ht="19.95" customHeight="1" x14ac:dyDescent="0.2">
      <c r="B9" s="21" t="s">
        <v>34</v>
      </c>
      <c r="C9" s="21"/>
      <c r="D9" s="21"/>
      <c r="E9" s="21"/>
      <c r="F9" s="21"/>
      <c r="G9" s="21"/>
      <c r="H9" s="21"/>
      <c r="I9" s="21"/>
      <c r="J9" s="21"/>
      <c r="K9" s="21"/>
      <c r="L9" s="122" t="s">
        <v>90</v>
      </c>
      <c r="M9" s="123"/>
      <c r="N9" s="123"/>
      <c r="O9" s="124"/>
      <c r="P9" s="170">
        <f>入札額内訳書1!V46</f>
        <v>0</v>
      </c>
      <c r="Q9" s="171"/>
      <c r="R9" s="171"/>
      <c r="S9" s="171"/>
      <c r="T9" s="171"/>
      <c r="U9" s="171"/>
      <c r="V9" s="172"/>
      <c r="W9" s="119">
        <f>入札額内訳書2!BA15</f>
        <v>0</v>
      </c>
      <c r="X9" s="120"/>
      <c r="Y9" s="120"/>
      <c r="Z9" s="120"/>
      <c r="AA9" s="120"/>
      <c r="AB9" s="120"/>
      <c r="AC9" s="120"/>
      <c r="AD9" s="121">
        <f t="shared" si="0"/>
        <v>0</v>
      </c>
      <c r="AE9" s="121"/>
      <c r="AF9" s="121"/>
      <c r="AG9" s="121"/>
      <c r="AH9" s="121"/>
      <c r="AI9" s="121"/>
      <c r="AJ9" s="121"/>
      <c r="AK9" s="4"/>
      <c r="AL9" s="4"/>
    </row>
    <row r="10" spans="1:38" s="2" customFormat="1" ht="19.95" customHeight="1" x14ac:dyDescent="0.2">
      <c r="B10" s="21" t="s">
        <v>35</v>
      </c>
      <c r="C10" s="21"/>
      <c r="D10" s="21"/>
      <c r="E10" s="21"/>
      <c r="F10" s="21"/>
      <c r="G10" s="21"/>
      <c r="H10" s="21"/>
      <c r="I10" s="21"/>
      <c r="J10" s="21"/>
      <c r="K10" s="21"/>
      <c r="L10" s="122" t="s">
        <v>90</v>
      </c>
      <c r="M10" s="123"/>
      <c r="N10" s="123"/>
      <c r="O10" s="124"/>
      <c r="P10" s="170">
        <f>入札額内訳書1!V47</f>
        <v>0</v>
      </c>
      <c r="Q10" s="171"/>
      <c r="R10" s="171"/>
      <c r="S10" s="171"/>
      <c r="T10" s="171"/>
      <c r="U10" s="171"/>
      <c r="V10" s="172"/>
      <c r="W10" s="119">
        <f>入札額内訳書2!BA17</f>
        <v>0</v>
      </c>
      <c r="X10" s="120"/>
      <c r="Y10" s="120"/>
      <c r="Z10" s="120"/>
      <c r="AA10" s="120"/>
      <c r="AB10" s="120"/>
      <c r="AC10" s="120"/>
      <c r="AD10" s="121">
        <f t="shared" si="0"/>
        <v>0</v>
      </c>
      <c r="AE10" s="121"/>
      <c r="AF10" s="121"/>
      <c r="AG10" s="121"/>
      <c r="AH10" s="121"/>
      <c r="AI10" s="121"/>
      <c r="AJ10" s="121"/>
      <c r="AK10" s="4"/>
      <c r="AL10" s="4"/>
    </row>
    <row r="11" spans="1:38" s="2" customFormat="1" ht="19.95" customHeight="1" x14ac:dyDescent="0.2">
      <c r="B11" s="21" t="s">
        <v>36</v>
      </c>
      <c r="C11" s="21"/>
      <c r="D11" s="21"/>
      <c r="E11" s="21"/>
      <c r="F11" s="21"/>
      <c r="G11" s="21"/>
      <c r="H11" s="21"/>
      <c r="I11" s="21"/>
      <c r="J11" s="21"/>
      <c r="K11" s="21"/>
      <c r="L11" s="122" t="s">
        <v>90</v>
      </c>
      <c r="M11" s="123"/>
      <c r="N11" s="123"/>
      <c r="O11" s="124"/>
      <c r="P11" s="170">
        <f>入札額内訳書1!V48</f>
        <v>0</v>
      </c>
      <c r="Q11" s="171"/>
      <c r="R11" s="171"/>
      <c r="S11" s="171"/>
      <c r="T11" s="171"/>
      <c r="U11" s="171"/>
      <c r="V11" s="172"/>
      <c r="W11" s="119">
        <f>入札額内訳書2!BA19</f>
        <v>0</v>
      </c>
      <c r="X11" s="120"/>
      <c r="Y11" s="120"/>
      <c r="Z11" s="120"/>
      <c r="AA11" s="120"/>
      <c r="AB11" s="120"/>
      <c r="AC11" s="120"/>
      <c r="AD11" s="121">
        <f t="shared" si="0"/>
        <v>0</v>
      </c>
      <c r="AE11" s="121"/>
      <c r="AF11" s="121"/>
      <c r="AG11" s="121"/>
      <c r="AH11" s="121"/>
      <c r="AI11" s="121"/>
      <c r="AJ11" s="121"/>
      <c r="AK11" s="4"/>
      <c r="AL11" s="4"/>
    </row>
    <row r="12" spans="1:38" ht="19.95" customHeight="1" x14ac:dyDescent="0.2">
      <c r="A12" s="2"/>
      <c r="B12" s="81" t="s">
        <v>84</v>
      </c>
      <c r="C12" s="82"/>
      <c r="D12" s="82"/>
      <c r="E12" s="82"/>
      <c r="F12" s="82"/>
      <c r="G12" s="82"/>
      <c r="H12" s="82"/>
      <c r="I12" s="82"/>
      <c r="J12" s="82"/>
      <c r="K12" s="83"/>
      <c r="L12" s="122" t="s">
        <v>79</v>
      </c>
      <c r="M12" s="123"/>
      <c r="N12" s="123"/>
      <c r="O12" s="124"/>
      <c r="P12" s="170">
        <f>入札額内訳書1!V54</f>
        <v>0</v>
      </c>
      <c r="Q12" s="171"/>
      <c r="R12" s="171"/>
      <c r="S12" s="171"/>
      <c r="T12" s="171"/>
      <c r="U12" s="171"/>
      <c r="V12" s="172"/>
      <c r="W12" s="119">
        <f>入札額内訳書2!BA21</f>
        <v>0</v>
      </c>
      <c r="X12" s="120"/>
      <c r="Y12" s="120"/>
      <c r="Z12" s="120"/>
      <c r="AA12" s="120"/>
      <c r="AB12" s="120"/>
      <c r="AC12" s="120"/>
      <c r="AD12" s="121">
        <f t="shared" si="0"/>
        <v>0</v>
      </c>
      <c r="AE12" s="121"/>
      <c r="AF12" s="121"/>
      <c r="AG12" s="121"/>
      <c r="AH12" s="121"/>
      <c r="AI12" s="121"/>
      <c r="AJ12" s="121"/>
      <c r="AK12" s="4"/>
    </row>
    <row r="13" spans="1:38" ht="19.95" customHeight="1" x14ac:dyDescent="0.2">
      <c r="A13" s="2"/>
      <c r="B13" s="129"/>
      <c r="C13" s="130"/>
      <c r="D13" s="130"/>
      <c r="E13" s="130"/>
      <c r="F13" s="130"/>
      <c r="G13" s="130"/>
      <c r="H13" s="130"/>
      <c r="I13" s="130"/>
      <c r="J13" s="130"/>
      <c r="K13" s="131"/>
      <c r="L13" s="122" t="s">
        <v>94</v>
      </c>
      <c r="M13" s="123"/>
      <c r="N13" s="123"/>
      <c r="O13" s="124"/>
      <c r="P13" s="170">
        <f>入札額内訳書1!V55</f>
        <v>0</v>
      </c>
      <c r="Q13" s="171"/>
      <c r="R13" s="171"/>
      <c r="S13" s="171"/>
      <c r="T13" s="171"/>
      <c r="U13" s="171"/>
      <c r="V13" s="172"/>
      <c r="W13" s="119">
        <f>入札額内訳書2!BA23</f>
        <v>0</v>
      </c>
      <c r="X13" s="120"/>
      <c r="Y13" s="120"/>
      <c r="Z13" s="120"/>
      <c r="AA13" s="120"/>
      <c r="AB13" s="120"/>
      <c r="AC13" s="120"/>
      <c r="AD13" s="121">
        <f t="shared" si="0"/>
        <v>0</v>
      </c>
      <c r="AE13" s="121"/>
      <c r="AF13" s="121"/>
      <c r="AG13" s="121"/>
      <c r="AH13" s="121"/>
      <c r="AI13" s="121"/>
      <c r="AJ13" s="121"/>
      <c r="AK13" s="4"/>
    </row>
    <row r="14" spans="1:38" ht="19.95" customHeight="1" x14ac:dyDescent="0.2">
      <c r="A14" s="2"/>
      <c r="B14" s="149" t="s">
        <v>85</v>
      </c>
      <c r="C14" s="150"/>
      <c r="D14" s="150"/>
      <c r="E14" s="150"/>
      <c r="F14" s="150"/>
      <c r="G14" s="150"/>
      <c r="H14" s="150"/>
      <c r="I14" s="150"/>
      <c r="J14" s="150"/>
      <c r="K14" s="151"/>
      <c r="L14" s="122" t="s">
        <v>79</v>
      </c>
      <c r="M14" s="123"/>
      <c r="N14" s="123"/>
      <c r="O14" s="124"/>
      <c r="P14" s="170">
        <f>入札額内訳書1!V56</f>
        <v>0</v>
      </c>
      <c r="Q14" s="171"/>
      <c r="R14" s="171"/>
      <c r="S14" s="171"/>
      <c r="T14" s="171"/>
      <c r="U14" s="171"/>
      <c r="V14" s="172"/>
      <c r="W14" s="119">
        <f>入札額内訳書2!BA25</f>
        <v>0</v>
      </c>
      <c r="X14" s="120"/>
      <c r="Y14" s="120"/>
      <c r="Z14" s="120"/>
      <c r="AA14" s="120"/>
      <c r="AB14" s="120"/>
      <c r="AC14" s="120"/>
      <c r="AD14" s="121">
        <f t="shared" si="0"/>
        <v>0</v>
      </c>
      <c r="AE14" s="121"/>
      <c r="AF14" s="121"/>
      <c r="AG14" s="121"/>
      <c r="AH14" s="121"/>
      <c r="AI14" s="121"/>
      <c r="AJ14" s="121"/>
      <c r="AK14" s="4"/>
    </row>
    <row r="15" spans="1:38" ht="19.95" customHeight="1" x14ac:dyDescent="0.2">
      <c r="A15" s="2"/>
      <c r="B15" s="129"/>
      <c r="C15" s="130"/>
      <c r="D15" s="130"/>
      <c r="E15" s="130"/>
      <c r="F15" s="130"/>
      <c r="G15" s="130"/>
      <c r="H15" s="130"/>
      <c r="I15" s="130"/>
      <c r="J15" s="130"/>
      <c r="K15" s="131"/>
      <c r="L15" s="122" t="s">
        <v>90</v>
      </c>
      <c r="M15" s="123"/>
      <c r="N15" s="123"/>
      <c r="O15" s="124"/>
      <c r="P15" s="170">
        <f>入札額内訳書1!V57</f>
        <v>0</v>
      </c>
      <c r="Q15" s="171"/>
      <c r="R15" s="171"/>
      <c r="S15" s="171"/>
      <c r="T15" s="171"/>
      <c r="U15" s="171"/>
      <c r="V15" s="172"/>
      <c r="W15" s="119">
        <f>入札額内訳書2!BA27</f>
        <v>0</v>
      </c>
      <c r="X15" s="120"/>
      <c r="Y15" s="120"/>
      <c r="Z15" s="120"/>
      <c r="AA15" s="120"/>
      <c r="AB15" s="120"/>
      <c r="AC15" s="120"/>
      <c r="AD15" s="121">
        <f t="shared" si="0"/>
        <v>0</v>
      </c>
      <c r="AE15" s="121"/>
      <c r="AF15" s="121"/>
      <c r="AG15" s="121"/>
      <c r="AH15" s="121"/>
      <c r="AI15" s="121"/>
      <c r="AJ15" s="121"/>
      <c r="AK15" s="4"/>
    </row>
    <row r="16" spans="1:38" s="2" customFormat="1" ht="19.95" customHeight="1" x14ac:dyDescent="0.2">
      <c r="B16" s="147" t="s">
        <v>86</v>
      </c>
      <c r="C16" s="148"/>
      <c r="D16" s="148"/>
      <c r="E16" s="148"/>
      <c r="F16" s="148"/>
      <c r="G16" s="148"/>
      <c r="H16" s="148"/>
      <c r="I16" s="148"/>
      <c r="J16" s="148"/>
      <c r="K16" s="20"/>
      <c r="L16" s="122" t="s">
        <v>79</v>
      </c>
      <c r="M16" s="123"/>
      <c r="N16" s="123"/>
      <c r="O16" s="124"/>
      <c r="P16" s="170">
        <f>入札額内訳書1!V58</f>
        <v>0</v>
      </c>
      <c r="Q16" s="171"/>
      <c r="R16" s="171"/>
      <c r="S16" s="171"/>
      <c r="T16" s="171"/>
      <c r="U16" s="171"/>
      <c r="V16" s="172"/>
      <c r="W16" s="119">
        <f>入札額内訳書2!BA29</f>
        <v>0</v>
      </c>
      <c r="X16" s="120"/>
      <c r="Y16" s="120"/>
      <c r="Z16" s="120"/>
      <c r="AA16" s="120"/>
      <c r="AB16" s="120"/>
      <c r="AC16" s="120"/>
      <c r="AD16" s="121">
        <f t="shared" si="0"/>
        <v>0</v>
      </c>
      <c r="AE16" s="121"/>
      <c r="AF16" s="121"/>
      <c r="AG16" s="121"/>
      <c r="AH16" s="121"/>
      <c r="AI16" s="121"/>
      <c r="AJ16" s="121"/>
      <c r="AK16" s="4"/>
      <c r="AL16" s="4"/>
    </row>
    <row r="17" spans="1:38" s="2" customFormat="1" ht="19.95" customHeight="1" x14ac:dyDescent="0.2">
      <c r="B17" s="147" t="s">
        <v>87</v>
      </c>
      <c r="C17" s="148"/>
      <c r="D17" s="148"/>
      <c r="E17" s="148"/>
      <c r="F17" s="148"/>
      <c r="G17" s="148"/>
      <c r="H17" s="148"/>
      <c r="I17" s="148"/>
      <c r="J17" s="148"/>
      <c r="K17" s="20"/>
      <c r="L17" s="122" t="s">
        <v>94</v>
      </c>
      <c r="M17" s="123"/>
      <c r="N17" s="123"/>
      <c r="O17" s="124"/>
      <c r="P17" s="170">
        <f>入札額内訳書1!V59</f>
        <v>0</v>
      </c>
      <c r="Q17" s="171"/>
      <c r="R17" s="171"/>
      <c r="S17" s="171"/>
      <c r="T17" s="171"/>
      <c r="U17" s="171"/>
      <c r="V17" s="172"/>
      <c r="W17" s="119">
        <f>入札額内訳書2!BA31</f>
        <v>0</v>
      </c>
      <c r="X17" s="120"/>
      <c r="Y17" s="120"/>
      <c r="Z17" s="120"/>
      <c r="AA17" s="120"/>
      <c r="AB17" s="120"/>
      <c r="AC17" s="120"/>
      <c r="AD17" s="121">
        <f t="shared" si="0"/>
        <v>0</v>
      </c>
      <c r="AE17" s="121"/>
      <c r="AF17" s="121"/>
      <c r="AG17" s="121"/>
      <c r="AH17" s="121"/>
      <c r="AI17" s="121"/>
      <c r="AJ17" s="121"/>
      <c r="AK17" s="4"/>
      <c r="AL17" s="4"/>
    </row>
    <row r="18" spans="1:38" s="2" customFormat="1" ht="19.95" customHeight="1" thickBot="1" x14ac:dyDescent="0.25">
      <c r="B18" s="135" t="s">
        <v>88</v>
      </c>
      <c r="C18" s="136"/>
      <c r="D18" s="136"/>
      <c r="E18" s="136"/>
      <c r="F18" s="136"/>
      <c r="G18" s="136"/>
      <c r="H18" s="136"/>
      <c r="I18" s="136"/>
      <c r="J18" s="136"/>
      <c r="K18" s="137"/>
      <c r="L18" s="132" t="s">
        <v>90</v>
      </c>
      <c r="M18" s="133"/>
      <c r="N18" s="133"/>
      <c r="O18" s="134"/>
      <c r="P18" s="173">
        <f>入札額内訳書1!V60</f>
        <v>0</v>
      </c>
      <c r="Q18" s="174"/>
      <c r="R18" s="174"/>
      <c r="S18" s="174"/>
      <c r="T18" s="174"/>
      <c r="U18" s="174"/>
      <c r="V18" s="175"/>
      <c r="W18" s="138">
        <f>入札額内訳書2!BA33</f>
        <v>0</v>
      </c>
      <c r="X18" s="139"/>
      <c r="Y18" s="139"/>
      <c r="Z18" s="139"/>
      <c r="AA18" s="139"/>
      <c r="AB18" s="139"/>
      <c r="AC18" s="139"/>
      <c r="AD18" s="140">
        <f t="shared" si="0"/>
        <v>0</v>
      </c>
      <c r="AE18" s="140"/>
      <c r="AF18" s="140"/>
      <c r="AG18" s="140"/>
      <c r="AH18" s="140"/>
      <c r="AI18" s="140"/>
      <c r="AJ18" s="140"/>
      <c r="AK18" s="4"/>
      <c r="AL18" s="4"/>
    </row>
    <row r="19" spans="1:38" s="2" customFormat="1" ht="19.95" customHeight="1" thickTop="1" x14ac:dyDescent="0.2">
      <c r="B19" s="144" t="s">
        <v>61</v>
      </c>
      <c r="C19" s="145"/>
      <c r="D19" s="145"/>
      <c r="E19" s="145"/>
      <c r="F19" s="145"/>
      <c r="G19" s="145"/>
      <c r="H19" s="145"/>
      <c r="I19" s="145"/>
      <c r="J19" s="145"/>
      <c r="K19" s="145"/>
      <c r="L19" s="145"/>
      <c r="M19" s="145"/>
      <c r="N19" s="145"/>
      <c r="O19" s="146"/>
      <c r="P19" s="125"/>
      <c r="Q19" s="126"/>
      <c r="R19" s="126"/>
      <c r="S19" s="126"/>
      <c r="T19" s="126"/>
      <c r="U19" s="126"/>
      <c r="V19" s="126"/>
      <c r="W19" s="126"/>
      <c r="X19" s="126"/>
      <c r="Y19" s="126"/>
      <c r="Z19" s="126"/>
      <c r="AA19" s="126"/>
      <c r="AB19" s="126"/>
      <c r="AC19" s="127"/>
      <c r="AD19" s="128">
        <f>SUM(AD4:AJ18)</f>
        <v>0</v>
      </c>
      <c r="AE19" s="128"/>
      <c r="AF19" s="128"/>
      <c r="AG19" s="128"/>
      <c r="AH19" s="128"/>
      <c r="AI19" s="128"/>
      <c r="AJ19" s="128"/>
      <c r="AK19" s="4"/>
      <c r="AL19" s="4"/>
    </row>
    <row r="20" spans="1:38" s="2" customFormat="1" ht="13.2" customHeight="1" x14ac:dyDescent="0.2">
      <c r="A20" s="1"/>
      <c r="B20" s="7" t="s">
        <v>62</v>
      </c>
      <c r="C20" s="8"/>
      <c r="D20" s="8"/>
      <c r="E20" s="8"/>
      <c r="F20" s="8"/>
      <c r="G20" s="8"/>
      <c r="H20" s="8"/>
      <c r="I20" s="8"/>
      <c r="J20" s="8"/>
      <c r="K20" s="8"/>
      <c r="L20" s="8"/>
      <c r="M20" s="8"/>
      <c r="N20" s="8"/>
      <c r="O20" s="8"/>
      <c r="P20" s="8"/>
      <c r="Q20" s="8"/>
      <c r="R20" s="8"/>
      <c r="S20" s="8"/>
      <c r="T20" s="8"/>
      <c r="U20" s="1"/>
      <c r="V20" s="1"/>
      <c r="W20" s="1"/>
      <c r="X20" s="1"/>
      <c r="Y20" s="1"/>
      <c r="Z20" s="1"/>
      <c r="AA20" s="1"/>
      <c r="AB20" s="1"/>
      <c r="AC20" s="1"/>
      <c r="AD20" s="1"/>
      <c r="AE20" s="1"/>
      <c r="AF20" s="1"/>
      <c r="AG20" s="1"/>
      <c r="AH20" s="1"/>
      <c r="AI20" s="1"/>
      <c r="AJ20" s="1"/>
      <c r="AK20" s="1"/>
      <c r="AL20" s="4"/>
    </row>
    <row r="21" spans="1:38" s="2" customFormat="1" ht="13.2" customHeight="1" x14ac:dyDescent="0.2">
      <c r="A21" s="1"/>
      <c r="B21" s="7" t="s">
        <v>63</v>
      </c>
      <c r="C21" s="8"/>
      <c r="D21" s="8"/>
      <c r="E21" s="8"/>
      <c r="F21" s="8"/>
      <c r="G21" s="8"/>
      <c r="H21" s="8"/>
      <c r="I21" s="8"/>
      <c r="J21" s="8"/>
      <c r="K21" s="8"/>
      <c r="L21" s="8"/>
      <c r="M21" s="8"/>
      <c r="N21" s="8"/>
      <c r="O21" s="8"/>
      <c r="P21" s="8"/>
      <c r="Q21" s="8"/>
      <c r="R21" s="8"/>
      <c r="S21" s="8"/>
      <c r="T21" s="8"/>
      <c r="U21" s="1"/>
      <c r="V21" s="1"/>
      <c r="W21" s="1"/>
      <c r="X21" s="1"/>
      <c r="Y21" s="1"/>
      <c r="Z21" s="1"/>
      <c r="AA21" s="1"/>
      <c r="AB21" s="1"/>
      <c r="AC21" s="1"/>
      <c r="AD21" s="1"/>
      <c r="AE21" s="1"/>
      <c r="AF21" s="1"/>
      <c r="AG21" s="1"/>
      <c r="AH21" s="1"/>
      <c r="AI21" s="1"/>
      <c r="AJ21" s="1"/>
      <c r="AK21" s="1"/>
      <c r="AL21" s="4"/>
    </row>
    <row r="22" spans="1:38" s="2" customFormat="1" ht="13.2" customHeight="1" x14ac:dyDescent="0.2">
      <c r="A22" s="1"/>
      <c r="B22" s="7" t="s">
        <v>71</v>
      </c>
      <c r="C22" s="8"/>
      <c r="D22" s="8"/>
      <c r="E22" s="8"/>
      <c r="F22" s="8"/>
      <c r="G22" s="8"/>
      <c r="H22" s="8"/>
      <c r="I22" s="8"/>
      <c r="J22" s="8"/>
      <c r="K22" s="8"/>
      <c r="L22" s="8"/>
      <c r="M22" s="8"/>
      <c r="N22" s="8"/>
      <c r="O22" s="8"/>
      <c r="P22" s="8"/>
      <c r="Q22" s="8"/>
      <c r="R22" s="8"/>
      <c r="S22" s="8"/>
      <c r="T22" s="8"/>
      <c r="U22" s="1"/>
      <c r="V22" s="1"/>
      <c r="W22" s="1"/>
      <c r="X22" s="1"/>
      <c r="Y22" s="1"/>
      <c r="Z22" s="1"/>
      <c r="AA22" s="1"/>
      <c r="AB22" s="1"/>
      <c r="AC22" s="1"/>
      <c r="AD22" s="1"/>
      <c r="AE22" s="1"/>
      <c r="AF22" s="1"/>
      <c r="AG22" s="1"/>
      <c r="AH22" s="1"/>
      <c r="AI22" s="1"/>
      <c r="AJ22" s="1"/>
      <c r="AK22" s="1"/>
      <c r="AL22" s="4"/>
    </row>
    <row r="23" spans="1:38" s="2" customFormat="1" ht="13.2" customHeight="1" x14ac:dyDescent="0.2">
      <c r="A23" s="1"/>
      <c r="B23" s="7" t="s">
        <v>64</v>
      </c>
      <c r="C23" s="8"/>
      <c r="D23" s="8"/>
      <c r="E23" s="8"/>
      <c r="F23" s="8"/>
      <c r="G23" s="8"/>
      <c r="H23" s="8"/>
      <c r="I23" s="8"/>
      <c r="J23" s="8"/>
      <c r="K23" s="8"/>
      <c r="L23" s="8"/>
      <c r="M23" s="8"/>
      <c r="N23" s="8"/>
      <c r="O23" s="8"/>
      <c r="P23" s="8"/>
      <c r="Q23" s="8"/>
      <c r="R23" s="8"/>
      <c r="S23" s="8"/>
      <c r="T23" s="8"/>
      <c r="U23" s="1"/>
      <c r="V23" s="1"/>
      <c r="W23" s="1"/>
      <c r="X23" s="1"/>
      <c r="Y23" s="1"/>
      <c r="Z23" s="1"/>
      <c r="AA23" s="1"/>
      <c r="AB23" s="1"/>
      <c r="AC23" s="1"/>
      <c r="AD23" s="1"/>
      <c r="AE23" s="1"/>
      <c r="AF23" s="1"/>
      <c r="AG23" s="1"/>
      <c r="AH23" s="1"/>
      <c r="AI23" s="1"/>
      <c r="AJ23" s="1"/>
      <c r="AK23" s="1"/>
      <c r="AL23" s="4"/>
    </row>
    <row r="24" spans="1:38" s="2" customFormat="1" ht="19.9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4"/>
    </row>
  </sheetData>
  <mergeCells count="86">
    <mergeCell ref="L16:O16"/>
    <mergeCell ref="L17:O17"/>
    <mergeCell ref="B19:O19"/>
    <mergeCell ref="B16:K16"/>
    <mergeCell ref="B17:K17"/>
    <mergeCell ref="AD18:AJ18"/>
    <mergeCell ref="L2:O3"/>
    <mergeCell ref="L4:O4"/>
    <mergeCell ref="L5:O5"/>
    <mergeCell ref="L6:O6"/>
    <mergeCell ref="L7:O7"/>
    <mergeCell ref="L8:O8"/>
    <mergeCell ref="L9:O9"/>
    <mergeCell ref="P16:V16"/>
    <mergeCell ref="W16:AC16"/>
    <mergeCell ref="AD16:AJ16"/>
    <mergeCell ref="P17:V17"/>
    <mergeCell ref="W17:AC17"/>
    <mergeCell ref="AD17:AJ17"/>
    <mergeCell ref="AD13:AJ13"/>
    <mergeCell ref="P14:V14"/>
    <mergeCell ref="AD14:AJ14"/>
    <mergeCell ref="B15:K15"/>
    <mergeCell ref="P15:V15"/>
    <mergeCell ref="W15:AC15"/>
    <mergeCell ref="AD15:AJ15"/>
    <mergeCell ref="L14:O14"/>
    <mergeCell ref="L15:O15"/>
    <mergeCell ref="B14:K14"/>
    <mergeCell ref="L13:O13"/>
    <mergeCell ref="P19:AC19"/>
    <mergeCell ref="AD19:AJ19"/>
    <mergeCell ref="B12:K12"/>
    <mergeCell ref="P12:V12"/>
    <mergeCell ref="W12:AC12"/>
    <mergeCell ref="AD12:AJ12"/>
    <mergeCell ref="B13:K13"/>
    <mergeCell ref="P13:V13"/>
    <mergeCell ref="W13:AC13"/>
    <mergeCell ref="L18:O18"/>
    <mergeCell ref="B18:K18"/>
    <mergeCell ref="P18:V18"/>
    <mergeCell ref="W18:AC18"/>
    <mergeCell ref="L12:O12"/>
    <mergeCell ref="W14:AC14"/>
    <mergeCell ref="B10:K10"/>
    <mergeCell ref="P10:V10"/>
    <mergeCell ref="W10:AC10"/>
    <mergeCell ref="AD10:AJ10"/>
    <mergeCell ref="B11:K11"/>
    <mergeCell ref="P11:V11"/>
    <mergeCell ref="W11:AC11"/>
    <mergeCell ref="AD11:AJ11"/>
    <mergeCell ref="L10:O10"/>
    <mergeCell ref="L11:O11"/>
    <mergeCell ref="B8:K8"/>
    <mergeCell ref="P8:V8"/>
    <mergeCell ref="W8:AC8"/>
    <mergeCell ref="AD8:AJ8"/>
    <mergeCell ref="B9:K9"/>
    <mergeCell ref="P9:V9"/>
    <mergeCell ref="W9:AC9"/>
    <mergeCell ref="AD9:AJ9"/>
    <mergeCell ref="B6:K6"/>
    <mergeCell ref="P6:V6"/>
    <mergeCell ref="W6:AC6"/>
    <mergeCell ref="AD6:AJ6"/>
    <mergeCell ref="B7:K7"/>
    <mergeCell ref="P7:V7"/>
    <mergeCell ref="W7:AC7"/>
    <mergeCell ref="AD7:AJ7"/>
    <mergeCell ref="B4:K4"/>
    <mergeCell ref="P4:V4"/>
    <mergeCell ref="W4:AC4"/>
    <mergeCell ref="AD4:AJ4"/>
    <mergeCell ref="B5:K5"/>
    <mergeCell ref="P5:V5"/>
    <mergeCell ref="W5:AC5"/>
    <mergeCell ref="AD5:AJ5"/>
    <mergeCell ref="B2:K3"/>
    <mergeCell ref="P2:V2"/>
    <mergeCell ref="W2:AC2"/>
    <mergeCell ref="AD2:AJ2"/>
    <mergeCell ref="P3:V3"/>
    <mergeCell ref="W3:AC3"/>
    <mergeCell ref="AD3:AJ3"/>
  </mergeCells>
  <phoneticPr fontId="2"/>
  <pageMargins left="0.51181102362204722" right="0.51181102362204722" top="0.74803149606299213" bottom="0.55118110236220474" header="0.31496062992125984" footer="0.31496062992125984"/>
  <pageSetup paperSize="9" scale="92" orientation="portrait" r:id="rId1"/>
  <rowBreaks count="1" manualBreakCount="1">
    <brk id="23"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入札額内訳書1</vt:lpstr>
      <vt:lpstr>入札額内訳書2</vt:lpstr>
      <vt:lpstr>入札額内訳書3</vt:lpstr>
      <vt:lpstr>入札額内訳書1!Print_Area</vt:lpstr>
      <vt:lpstr>入札額内訳書2!Print_Area</vt:lpstr>
      <vt:lpstr>入札額内訳書3!Print_Area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　祥平</dc:creator>
  <cp:lastModifiedBy>青島　利昌</cp:lastModifiedBy>
  <cp:lastPrinted>2025-08-18T05:09:32Z</cp:lastPrinted>
  <dcterms:created xsi:type="dcterms:W3CDTF">2020-12-10T03:00:13Z</dcterms:created>
  <dcterms:modified xsi:type="dcterms:W3CDTF">2025-08-18T10:33:52Z</dcterms:modified>
</cp:coreProperties>
</file>