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263B4763-53B6-4436-97A8-5924E0353AF3}" xr6:coauthVersionLast="47" xr6:coauthVersionMax="47" xr10:uidLastSave="{00000000-0000-0000-0000-000000000000}"/>
  <bookViews>
    <workbookView xWindow="-108" yWindow="-108" windowWidth="23256" windowHeight="12456" tabRatio="731" xr2:uid="{00000000-000D-0000-FFFF-FFFF00000000}"/>
  </bookViews>
  <sheets>
    <sheet name="見積様式の作成について" sheetId="13" r:id="rId1"/>
    <sheet name="記入要領" sheetId="15" r:id="rId2"/>
    <sheet name="見積様式 (サンプル)" sheetId="16" r:id="rId3"/>
    <sheet name="見積様式" sheetId="17" r:id="rId4"/>
  </sheets>
  <definedNames>
    <definedName name="_xlnm.Print_Area" localSheetId="3">見積様式!$A$1:$P$48</definedName>
    <definedName name="_xlnm.Print_Area" localSheetId="2">'見積様式 (サンプル)'!$A$1:$P$49</definedName>
    <definedName name="_xlnm.Print_Area" localSheetId="0">見積様式の作成について!$A$1:$D$23</definedName>
    <definedName name="_xlnm.Print_Titles" localSheetId="1">記入要領!$1:$3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9" i="17" l="1"/>
  <c r="N19" i="17"/>
  <c r="G11" i="17"/>
  <c r="G24" i="16"/>
  <c r="I24" i="16" s="1"/>
  <c r="O24" i="16" s="1"/>
  <c r="G18" i="16"/>
  <c r="I18" i="16" s="1"/>
  <c r="O18" i="16" s="1"/>
  <c r="G44" i="17"/>
  <c r="K44" i="17" s="1"/>
  <c r="G43" i="17"/>
  <c r="N43" i="17" s="1"/>
  <c r="J39" i="17"/>
  <c r="L38" i="17"/>
  <c r="N35" i="17"/>
  <c r="G22" i="17"/>
  <c r="I22" i="17" s="1"/>
  <c r="I9" i="17"/>
  <c r="O9" i="17" s="1"/>
  <c r="I11" i="17"/>
  <c r="O11" i="17" s="1"/>
  <c r="G27" i="17"/>
  <c r="I27" i="17" s="1"/>
  <c r="O27" i="17" s="1"/>
  <c r="I7" i="16"/>
  <c r="O7" i="16" s="1"/>
  <c r="G34" i="16"/>
  <c r="N34" i="16" s="1"/>
  <c r="H42" i="16"/>
  <c r="G42" i="16"/>
  <c r="K42" i="16" s="1"/>
  <c r="O42" i="16" s="1"/>
  <c r="J35" i="16"/>
  <c r="K35" i="16"/>
  <c r="J39" i="16"/>
  <c r="G35" i="16"/>
  <c r="L35" i="16" s="1"/>
  <c r="O35" i="16" s="1"/>
  <c r="M35" i="16"/>
  <c r="N35" i="16"/>
  <c r="H35" i="16"/>
  <c r="G36" i="16"/>
  <c r="N36" i="16" s="1"/>
  <c r="H36" i="16"/>
  <c r="G37" i="16"/>
  <c r="K37" i="16" s="1"/>
  <c r="H37" i="16"/>
  <c r="G38" i="16"/>
  <c r="M38" i="16"/>
  <c r="H38" i="16"/>
  <c r="G39" i="16"/>
  <c r="L39" i="16" s="1"/>
  <c r="H39" i="16"/>
  <c r="G40" i="16"/>
  <c r="L40" i="16" s="1"/>
  <c r="H40" i="16"/>
  <c r="G41" i="16"/>
  <c r="L41" i="16" s="1"/>
  <c r="H41" i="16"/>
  <c r="G38" i="17"/>
  <c r="M38" i="17" s="1"/>
  <c r="K38" i="17"/>
  <c r="H25" i="17"/>
  <c r="H30" i="16"/>
  <c r="G30" i="16"/>
  <c r="I30" i="16" s="1"/>
  <c r="O30" i="16" s="1"/>
  <c r="H26" i="16"/>
  <c r="G26" i="16"/>
  <c r="I26" i="16" s="1"/>
  <c r="O26" i="16" s="1"/>
  <c r="I32" i="17"/>
  <c r="J32" i="17" s="1"/>
  <c r="K32" i="17" s="1"/>
  <c r="L32" i="17" s="1"/>
  <c r="M32" i="17" s="1"/>
  <c r="N32" i="17" s="1"/>
  <c r="I21" i="17"/>
  <c r="J21" i="17" s="1"/>
  <c r="K21" i="17" s="1"/>
  <c r="L21" i="17" s="1"/>
  <c r="M21" i="17" s="1"/>
  <c r="N21" i="17" s="1"/>
  <c r="I21" i="16"/>
  <c r="I33" i="16" s="1"/>
  <c r="K31" i="16"/>
  <c r="H44" i="17"/>
  <c r="H43" i="17"/>
  <c r="H42" i="17"/>
  <c r="G42" i="17"/>
  <c r="L42" i="17" s="1"/>
  <c r="H41" i="17"/>
  <c r="G41" i="17"/>
  <c r="L41" i="17" s="1"/>
  <c r="H40" i="17"/>
  <c r="G40" i="17"/>
  <c r="J40" i="17" s="1"/>
  <c r="O40" i="17" s="1"/>
  <c r="N40" i="17"/>
  <c r="H39" i="17"/>
  <c r="G39" i="17"/>
  <c r="M39" i="17" s="1"/>
  <c r="H38" i="17"/>
  <c r="H37" i="17"/>
  <c r="G37" i="17"/>
  <c r="J37" i="17"/>
  <c r="H36" i="17"/>
  <c r="G36" i="17"/>
  <c r="N36" i="17" s="1"/>
  <c r="H35" i="17"/>
  <c r="G35" i="17"/>
  <c r="L35" i="17" s="1"/>
  <c r="O35" i="17" s="1"/>
  <c r="M35" i="17"/>
  <c r="H34" i="17"/>
  <c r="G34" i="17"/>
  <c r="K34" i="17" s="1"/>
  <c r="H33" i="17"/>
  <c r="G33" i="17"/>
  <c r="J33" i="17"/>
  <c r="H29" i="17"/>
  <c r="G29" i="17"/>
  <c r="I29" i="17" s="1"/>
  <c r="O29" i="17" s="1"/>
  <c r="H28" i="17"/>
  <c r="G28" i="17"/>
  <c r="I28" i="17" s="1"/>
  <c r="O28" i="17" s="1"/>
  <c r="H27" i="17"/>
  <c r="H26" i="17"/>
  <c r="G26" i="17"/>
  <c r="I26" i="17" s="1"/>
  <c r="O26" i="17" s="1"/>
  <c r="G25" i="17"/>
  <c r="I25" i="17" s="1"/>
  <c r="O25" i="17" s="1"/>
  <c r="H24" i="17"/>
  <c r="G24" i="17"/>
  <c r="I24" i="17" s="1"/>
  <c r="O24" i="17" s="1"/>
  <c r="H23" i="17"/>
  <c r="G23" i="17"/>
  <c r="I23" i="17"/>
  <c r="O23" i="17"/>
  <c r="H22" i="17"/>
  <c r="H18" i="17"/>
  <c r="G18" i="17"/>
  <c r="I18" i="17" s="1"/>
  <c r="O18" i="17" s="1"/>
  <c r="H17" i="17"/>
  <c r="G17" i="17"/>
  <c r="I17" i="17"/>
  <c r="O17" i="17"/>
  <c r="H16" i="17"/>
  <c r="G16" i="17"/>
  <c r="I16" i="17" s="1"/>
  <c r="O16" i="17" s="1"/>
  <c r="H15" i="17"/>
  <c r="G15" i="17"/>
  <c r="G19" i="17"/>
  <c r="H14" i="17"/>
  <c r="G14" i="17"/>
  <c r="I14" i="17" s="1"/>
  <c r="O14" i="17" s="1"/>
  <c r="H13" i="17"/>
  <c r="G13" i="17"/>
  <c r="I13" i="17"/>
  <c r="O13" i="17"/>
  <c r="H12" i="17"/>
  <c r="G12" i="17"/>
  <c r="I12" i="17"/>
  <c r="O12" i="17"/>
  <c r="H11" i="17"/>
  <c r="H10" i="17"/>
  <c r="G10" i="17"/>
  <c r="I10" i="17" s="1"/>
  <c r="O10" i="17" s="1"/>
  <c r="H9" i="17"/>
  <c r="G9" i="17"/>
  <c r="H8" i="17"/>
  <c r="G8" i="17"/>
  <c r="I8" i="17"/>
  <c r="O8" i="17"/>
  <c r="H7" i="17"/>
  <c r="G7" i="17"/>
  <c r="I7" i="17" s="1"/>
  <c r="O6" i="17"/>
  <c r="O44" i="16"/>
  <c r="O45" i="16"/>
  <c r="N31" i="16"/>
  <c r="N19" i="16"/>
  <c r="O6" i="16"/>
  <c r="L31" i="16"/>
  <c r="M31" i="16"/>
  <c r="J31" i="16"/>
  <c r="K19" i="16"/>
  <c r="H18" i="16"/>
  <c r="G15" i="16"/>
  <c r="I15" i="16" s="1"/>
  <c r="O15" i="16" s="1"/>
  <c r="H15" i="16"/>
  <c r="G16" i="16"/>
  <c r="I16" i="16"/>
  <c r="O16" i="16" s="1"/>
  <c r="H16" i="16"/>
  <c r="G17" i="16"/>
  <c r="I17" i="16"/>
  <c r="O17" i="16" s="1"/>
  <c r="H17" i="16"/>
  <c r="I46" i="16"/>
  <c r="H45" i="16"/>
  <c r="G45" i="16"/>
  <c r="H44" i="16"/>
  <c r="G44" i="16"/>
  <c r="H43" i="16"/>
  <c r="G43" i="16"/>
  <c r="J43" i="16" s="1"/>
  <c r="L43" i="16"/>
  <c r="H34" i="16"/>
  <c r="H29" i="16"/>
  <c r="G29" i="16"/>
  <c r="I29" i="16" s="1"/>
  <c r="O29" i="16" s="1"/>
  <c r="H28" i="16"/>
  <c r="G28" i="16"/>
  <c r="I28" i="16"/>
  <c r="O28" i="16" s="1"/>
  <c r="H27" i="16"/>
  <c r="G27" i="16"/>
  <c r="I27" i="16"/>
  <c r="O27" i="16" s="1"/>
  <c r="H25" i="16"/>
  <c r="G25" i="16"/>
  <c r="I25" i="16" s="1"/>
  <c r="O25" i="16" s="1"/>
  <c r="H24" i="16"/>
  <c r="H23" i="16"/>
  <c r="G23" i="16"/>
  <c r="I23" i="16"/>
  <c r="O23" i="16" s="1"/>
  <c r="H22" i="16"/>
  <c r="G22" i="16"/>
  <c r="I22" i="16"/>
  <c r="I31" i="16" s="1"/>
  <c r="O31" i="16" s="1"/>
  <c r="H14" i="16"/>
  <c r="G14" i="16"/>
  <c r="I14" i="16" s="1"/>
  <c r="O14" i="16" s="1"/>
  <c r="M19" i="16"/>
  <c r="H13" i="16"/>
  <c r="G13" i="16"/>
  <c r="I13" i="16" s="1"/>
  <c r="O13" i="16" s="1"/>
  <c r="H12" i="16"/>
  <c r="G12" i="16"/>
  <c r="I12" i="16" s="1"/>
  <c r="O12" i="16" s="1"/>
  <c r="H11" i="16"/>
  <c r="G11" i="16"/>
  <c r="I11" i="16" s="1"/>
  <c r="O11" i="16" s="1"/>
  <c r="H10" i="16"/>
  <c r="G10" i="16"/>
  <c r="I10" i="16" s="1"/>
  <c r="O10" i="16" s="1"/>
  <c r="H9" i="16"/>
  <c r="G9" i="16"/>
  <c r="G19" i="16" s="1"/>
  <c r="H8" i="16"/>
  <c r="G8" i="16"/>
  <c r="I8" i="16"/>
  <c r="O8" i="16"/>
  <c r="H7" i="16"/>
  <c r="G7" i="16"/>
  <c r="L19" i="16"/>
  <c r="J19" i="16"/>
  <c r="L30" i="17"/>
  <c r="J30" i="17"/>
  <c r="M30" i="17"/>
  <c r="K30" i="17"/>
  <c r="N30" i="17"/>
  <c r="I45" i="17"/>
  <c r="J19" i="17"/>
  <c r="L19" i="17"/>
  <c r="M19" i="17"/>
  <c r="N41" i="16"/>
  <c r="N37" i="16"/>
  <c r="M37" i="16"/>
  <c r="L38" i="16"/>
  <c r="J37" i="16"/>
  <c r="O37" i="16" s="1"/>
  <c r="K38" i="16"/>
  <c r="M41" i="16"/>
  <c r="K36" i="16"/>
  <c r="N38" i="16"/>
  <c r="L37" i="16"/>
  <c r="K40" i="16"/>
  <c r="K41" i="16"/>
  <c r="O41" i="16" s="1"/>
  <c r="J40" i="16"/>
  <c r="J42" i="16"/>
  <c r="N42" i="16"/>
  <c r="N40" i="16"/>
  <c r="K33" i="17"/>
  <c r="I15" i="17"/>
  <c r="O15" i="17" s="1"/>
  <c r="L33" i="17"/>
  <c r="N42" i="17"/>
  <c r="G31" i="16"/>
  <c r="M33" i="17"/>
  <c r="N34" i="17"/>
  <c r="K37" i="17"/>
  <c r="M41" i="17"/>
  <c r="J43" i="17"/>
  <c r="N39" i="17"/>
  <c r="J36" i="16"/>
  <c r="J38" i="16"/>
  <c r="O38" i="16" s="1"/>
  <c r="L42" i="16"/>
  <c r="N33" i="17"/>
  <c r="O33" i="17" s="1"/>
  <c r="J35" i="17"/>
  <c r="L37" i="17"/>
  <c r="O37" i="17" s="1"/>
  <c r="K40" i="17"/>
  <c r="N41" i="17"/>
  <c r="M42" i="16"/>
  <c r="J34" i="17"/>
  <c r="K35" i="17"/>
  <c r="M37" i="17"/>
  <c r="N38" i="17"/>
  <c r="L40" i="17"/>
  <c r="J41" i="16"/>
  <c r="N37" i="17"/>
  <c r="M40" i="17"/>
  <c r="J42" i="17"/>
  <c r="J38" i="17"/>
  <c r="O38" i="17" s="1"/>
  <c r="K42" i="17"/>
  <c r="J21" i="16" l="1"/>
  <c r="K21" i="16" s="1"/>
  <c r="L21" i="16" s="1"/>
  <c r="M21" i="16" s="1"/>
  <c r="N21" i="16" s="1"/>
  <c r="O21" i="16" s="1"/>
  <c r="O22" i="17"/>
  <c r="I30" i="17"/>
  <c r="O30" i="17" s="1"/>
  <c r="J33" i="16"/>
  <c r="K33" i="16" s="1"/>
  <c r="L33" i="16" s="1"/>
  <c r="M33" i="16" s="1"/>
  <c r="N33" i="16" s="1"/>
  <c r="O33" i="16" s="1"/>
  <c r="I48" i="16"/>
  <c r="O43" i="16"/>
  <c r="O34" i="17"/>
  <c r="O40" i="16"/>
  <c r="O7" i="17"/>
  <c r="I19" i="17"/>
  <c r="K39" i="17"/>
  <c r="K36" i="17"/>
  <c r="L39" i="17"/>
  <c r="K39" i="16"/>
  <c r="O39" i="16" s="1"/>
  <c r="J34" i="16"/>
  <c r="J36" i="17"/>
  <c r="O32" i="17"/>
  <c r="I9" i="16"/>
  <c r="O9" i="16" s="1"/>
  <c r="O22" i="16"/>
  <c r="I47" i="17"/>
  <c r="G30" i="17"/>
  <c r="N44" i="17"/>
  <c r="N45" i="17" s="1"/>
  <c r="N48" i="17" s="1"/>
  <c r="M36" i="16"/>
  <c r="O36" i="16" s="1"/>
  <c r="N43" i="16"/>
  <c r="M36" i="17"/>
  <c r="L36" i="17"/>
  <c r="L44" i="17"/>
  <c r="K43" i="16"/>
  <c r="L36" i="16"/>
  <c r="K34" i="16"/>
  <c r="K41" i="17"/>
  <c r="J41" i="17"/>
  <c r="O41" i="17" s="1"/>
  <c r="O21" i="17"/>
  <c r="L34" i="16"/>
  <c r="L46" i="16" s="1"/>
  <c r="L49" i="16" s="1"/>
  <c r="G46" i="16"/>
  <c r="M34" i="16"/>
  <c r="M42" i="17"/>
  <c r="O42" i="17" s="1"/>
  <c r="G45" i="17"/>
  <c r="M43" i="16"/>
  <c r="M40" i="16"/>
  <c r="L34" i="17"/>
  <c r="L43" i="17"/>
  <c r="M44" i="17"/>
  <c r="M43" i="17"/>
  <c r="N39" i="16"/>
  <c r="N46" i="16" s="1"/>
  <c r="N49" i="16" s="1"/>
  <c r="M34" i="17"/>
  <c r="J44" i="17"/>
  <c r="K43" i="17"/>
  <c r="O43" i="17" s="1"/>
  <c r="M39" i="16"/>
  <c r="O39" i="17" l="1"/>
  <c r="I48" i="17"/>
  <c r="O19" i="17"/>
  <c r="O44" i="17"/>
  <c r="M45" i="17"/>
  <c r="M48" i="17" s="1"/>
  <c r="J48" i="16"/>
  <c r="K48" i="16" s="1"/>
  <c r="L48" i="16" s="1"/>
  <c r="M48" i="16" s="1"/>
  <c r="N48" i="16" s="1"/>
  <c r="O48" i="16" s="1"/>
  <c r="K45" i="17"/>
  <c r="K48" i="17" s="1"/>
  <c r="O34" i="16"/>
  <c r="J46" i="16"/>
  <c r="M46" i="16"/>
  <c r="M49" i="16" s="1"/>
  <c r="J47" i="17"/>
  <c r="K47" i="17" s="1"/>
  <c r="L47" i="17" s="1"/>
  <c r="M47" i="17" s="1"/>
  <c r="N47" i="17" s="1"/>
  <c r="O47" i="17" s="1"/>
  <c r="K46" i="16"/>
  <c r="K49" i="16" s="1"/>
  <c r="L45" i="17"/>
  <c r="L48" i="17" s="1"/>
  <c r="J45" i="17"/>
  <c r="I19" i="16"/>
  <c r="O36" i="17"/>
  <c r="J49" i="16" l="1"/>
  <c r="O46" i="16"/>
  <c r="I49" i="16"/>
  <c r="O19" i="16"/>
  <c r="J48" i="17"/>
  <c r="O48" i="17" s="1"/>
  <c r="O45" i="17"/>
  <c r="O49" i="16" l="1"/>
</calcChain>
</file>

<file path=xl/sharedStrings.xml><?xml version="1.0" encoding="utf-8"?>
<sst xmlns="http://schemas.openxmlformats.org/spreadsheetml/2006/main" count="283" uniqueCount="133">
  <si>
    <t>説明</t>
  </si>
  <si>
    <t>種別</t>
    <rPh sb="0" eb="2">
      <t>シュベツ</t>
    </rPh>
    <phoneticPr fontId="2"/>
  </si>
  <si>
    <t>記入日</t>
    <rPh sb="0" eb="2">
      <t>キニュウ</t>
    </rPh>
    <rPh sb="2" eb="3">
      <t>ビ</t>
    </rPh>
    <phoneticPr fontId="2"/>
  </si>
  <si>
    <t>（単位：円）</t>
    <phoneticPr fontId="2"/>
  </si>
  <si>
    <t>項目</t>
    <rPh sb="0" eb="2">
      <t>コウモク</t>
    </rPh>
    <phoneticPr fontId="2"/>
  </si>
  <si>
    <t>数量</t>
    <rPh sb="0" eb="2">
      <t>スウリョウ</t>
    </rPh>
    <phoneticPr fontId="2"/>
  </si>
  <si>
    <t>単位</t>
    <rPh sb="0" eb="2">
      <t>タンイ</t>
    </rPh>
    <phoneticPr fontId="2"/>
  </si>
  <si>
    <t>提供買取
価格合計</t>
    <rPh sb="0" eb="2">
      <t>テイキョウ</t>
    </rPh>
    <rPh sb="2" eb="4">
      <t>カイトリ</t>
    </rPh>
    <rPh sb="5" eb="7">
      <t>カカク</t>
    </rPh>
    <rPh sb="7" eb="9">
      <t>ゴウケイ</t>
    </rPh>
    <phoneticPr fontId="2"/>
  </si>
  <si>
    <t>割引率</t>
    <rPh sb="0" eb="2">
      <t>ワリビキ</t>
    </rPh>
    <rPh sb="2" eb="3">
      <t>リツ</t>
    </rPh>
    <phoneticPr fontId="2"/>
  </si>
  <si>
    <t>備考</t>
    <phoneticPr fontId="2"/>
  </si>
  <si>
    <t>合計</t>
    <rPh sb="0" eb="2">
      <t>ゴウケイ</t>
    </rPh>
    <phoneticPr fontId="2"/>
  </si>
  <si>
    <t>備考</t>
    <rPh sb="0" eb="2">
      <t>ビコウ</t>
    </rPh>
    <phoneticPr fontId="2"/>
  </si>
  <si>
    <t>標準単価</t>
    <rPh sb="0" eb="2">
      <t>ヒョウジュン</t>
    </rPh>
    <rPh sb="2" eb="4">
      <t>タンカ</t>
    </rPh>
    <phoneticPr fontId="2"/>
  </si>
  <si>
    <t>提供単価</t>
    <rPh sb="0" eb="2">
      <t>テイキョウ</t>
    </rPh>
    <rPh sb="2" eb="4">
      <t>タンカ</t>
    </rPh>
    <phoneticPr fontId="2"/>
  </si>
  <si>
    <t>提供価格
合計</t>
    <rPh sb="0" eb="2">
      <t>テイキョウ</t>
    </rPh>
    <rPh sb="2" eb="4">
      <t>カカク</t>
    </rPh>
    <rPh sb="5" eb="7">
      <t>ゴウケイ</t>
    </rPh>
    <phoneticPr fontId="2"/>
  </si>
  <si>
    <t>システム構築</t>
    <phoneticPr fontId="2"/>
  </si>
  <si>
    <t xml:space="preserve">割引率
</t>
    <rPh sb="0" eb="2">
      <t>ワリビキ</t>
    </rPh>
    <rPh sb="2" eb="3">
      <t>リツ</t>
    </rPh>
    <phoneticPr fontId="2"/>
  </si>
  <si>
    <t>運用・保守等</t>
    <rPh sb="0" eb="2">
      <t>ウンヨウ</t>
    </rPh>
    <rPh sb="3" eb="5">
      <t>ホシュ</t>
    </rPh>
    <rPh sb="5" eb="6">
      <t>トウ</t>
    </rPh>
    <phoneticPr fontId="2"/>
  </si>
  <si>
    <t>数量
（当該年度分）</t>
    <rPh sb="0" eb="2">
      <t>スウリョウ</t>
    </rPh>
    <rPh sb="4" eb="6">
      <t>トウガイ</t>
    </rPh>
    <rPh sb="6" eb="8">
      <t>ネンド</t>
    </rPh>
    <rPh sb="8" eb="9">
      <t>ブン</t>
    </rPh>
    <phoneticPr fontId="2"/>
  </si>
  <si>
    <t>標準運用
単価</t>
    <rPh sb="0" eb="2">
      <t>ヒョウジュン</t>
    </rPh>
    <rPh sb="2" eb="4">
      <t>ウンヨウ</t>
    </rPh>
    <rPh sb="5" eb="7">
      <t>タンカ</t>
    </rPh>
    <phoneticPr fontId="2"/>
  </si>
  <si>
    <t>提供運用
単価</t>
    <rPh sb="0" eb="2">
      <t>テイキョウ</t>
    </rPh>
    <rPh sb="2" eb="4">
      <t>ウンヨウ</t>
    </rPh>
    <rPh sb="5" eb="7">
      <t>タンカ</t>
    </rPh>
    <phoneticPr fontId="2"/>
  </si>
  <si>
    <t>提供運用
費用合計</t>
    <rPh sb="0" eb="2">
      <t>テイキョウ</t>
    </rPh>
    <rPh sb="2" eb="4">
      <t>ウンヨウ</t>
    </rPh>
    <rPh sb="5" eb="7">
      <t>ヒヨウ</t>
    </rPh>
    <rPh sb="7" eb="9">
      <t>ゴウケイ</t>
    </rPh>
    <phoneticPr fontId="2"/>
  </si>
  <si>
    <t>ハードウェア
・
ソフトウェア</t>
    <phoneticPr fontId="2"/>
  </si>
  <si>
    <t>経費合計（消費税含まず）</t>
    <rPh sb="0" eb="2">
      <t>ケイヒ</t>
    </rPh>
    <rPh sb="2" eb="4">
      <t>ゴウケイ</t>
    </rPh>
    <rPh sb="5" eb="8">
      <t>ショウヒゼイ</t>
    </rPh>
    <rPh sb="8" eb="9">
      <t>フク</t>
    </rPh>
    <phoneticPr fontId="2"/>
  </si>
  <si>
    <t>●月●日</t>
    <rPh sb="1" eb="2">
      <t>ガツ</t>
    </rPh>
    <rPh sb="3" eb="4">
      <t>ニチ</t>
    </rPh>
    <phoneticPr fontId="2"/>
  </si>
  <si>
    <t>△△システム</t>
    <phoneticPr fontId="2"/>
  </si>
  <si>
    <t>×××株式会社</t>
    <rPh sb="3" eb="5">
      <t>カブシキ</t>
    </rPh>
    <rPh sb="5" eb="7">
      <t>カイシャ</t>
    </rPh>
    <phoneticPr fontId="2"/>
  </si>
  <si>
    <t>定価(単価）</t>
    <rPh sb="0" eb="2">
      <t>テイカ</t>
    </rPh>
    <rPh sb="3" eb="5">
      <t>タンカ</t>
    </rPh>
    <phoneticPr fontId="2"/>
  </si>
  <si>
    <t>値引価格（単価）</t>
    <rPh sb="0" eb="2">
      <t>ネビ</t>
    </rPh>
    <rPh sb="2" eb="4">
      <t>カカク</t>
    </rPh>
    <rPh sb="5" eb="7">
      <t>タンカ</t>
    </rPh>
    <phoneticPr fontId="2"/>
  </si>
  <si>
    <t>システム構築</t>
    <rPh sb="4" eb="6">
      <t>コウチク</t>
    </rPh>
    <phoneticPr fontId="2"/>
  </si>
  <si>
    <t>運用保守等</t>
    <rPh sb="4" eb="5">
      <t>ナド</t>
    </rPh>
    <phoneticPr fontId="2"/>
  </si>
  <si>
    <t>（１）記載項目</t>
    <rPh sb="3" eb="5">
      <t>キサイ</t>
    </rPh>
    <rPh sb="5" eb="7">
      <t>コウモク</t>
    </rPh>
    <phoneticPr fontId="2"/>
  </si>
  <si>
    <t>（２）リース物件について</t>
    <rPh sb="6" eb="8">
      <t>ブッケン</t>
    </rPh>
    <phoneticPr fontId="2"/>
  </si>
  <si>
    <t>（３）定価(単価）について</t>
    <rPh sb="3" eb="5">
      <t>テイカ</t>
    </rPh>
    <rPh sb="6" eb="8">
      <t>タンカ</t>
    </rPh>
    <phoneticPr fontId="2"/>
  </si>
  <si>
    <t>（４）値引価格（単価）について</t>
    <rPh sb="3" eb="5">
      <t>ネビ</t>
    </rPh>
    <rPh sb="5" eb="7">
      <t>カカク</t>
    </rPh>
    <rPh sb="8" eb="10">
      <t>タンカ</t>
    </rPh>
    <phoneticPr fontId="2"/>
  </si>
  <si>
    <t>（５）その他</t>
    <rPh sb="5" eb="6">
      <t>タ</t>
    </rPh>
    <phoneticPr fontId="2"/>
  </si>
  <si>
    <t>大項目</t>
  </si>
  <si>
    <t>小項目</t>
  </si>
  <si>
    <t>記入項目</t>
  </si>
  <si>
    <t>項目</t>
  </si>
  <si>
    <t>数量</t>
  </si>
  <si>
    <t>項目ごとの数量を記入してください。</t>
    <rPh sb="0" eb="2">
      <t>コウモク</t>
    </rPh>
    <rPh sb="5" eb="7">
      <t>スウリョウ</t>
    </rPh>
    <rPh sb="8" eb="10">
      <t>キニュウ</t>
    </rPh>
    <phoneticPr fontId="2"/>
  </si>
  <si>
    <t>単位</t>
  </si>
  <si>
    <t>数量の単位を記入してください。</t>
    <rPh sb="0" eb="2">
      <t>スウリョウ</t>
    </rPh>
    <rPh sb="3" eb="5">
      <t>タンイ</t>
    </rPh>
    <rPh sb="6" eb="8">
      <t>キニュウ</t>
    </rPh>
    <phoneticPr fontId="2"/>
  </si>
  <si>
    <t>１製品当たりの標準販売価格を記入してください。</t>
    <rPh sb="1" eb="3">
      <t>セイヒン</t>
    </rPh>
    <rPh sb="3" eb="4">
      <t>ア</t>
    </rPh>
    <rPh sb="7" eb="9">
      <t>ヒョウジュン</t>
    </rPh>
    <rPh sb="9" eb="11">
      <t>ハンバイ</t>
    </rPh>
    <rPh sb="11" eb="13">
      <t>カカク</t>
    </rPh>
    <rPh sb="14" eb="16">
      <t>キニュウ</t>
    </rPh>
    <phoneticPr fontId="2"/>
  </si>
  <si>
    <t>備考</t>
  </si>
  <si>
    <t>見積りにあたっての前提条件等を記入してください。</t>
    <rPh sb="0" eb="2">
      <t>ミツ</t>
    </rPh>
    <rPh sb="9" eb="11">
      <t>ゼンテイ</t>
    </rPh>
    <rPh sb="11" eb="14">
      <t>ジョウケントウ</t>
    </rPh>
    <rPh sb="15" eb="17">
      <t>キニュウ</t>
    </rPh>
    <phoneticPr fontId="2"/>
  </si>
  <si>
    <t>見積を作成した事業者における標準単価を記入してください。</t>
    <rPh sb="0" eb="2">
      <t>ミツモリ</t>
    </rPh>
    <rPh sb="3" eb="5">
      <t>サクセイ</t>
    </rPh>
    <rPh sb="7" eb="10">
      <t>ジギョウシャ</t>
    </rPh>
    <rPh sb="14" eb="16">
      <t>ヒョウジュン</t>
    </rPh>
    <rPh sb="16" eb="18">
      <t>タンカ</t>
    </rPh>
    <rPh sb="19" eb="21">
      <t>キニュウ</t>
    </rPh>
    <phoneticPr fontId="2"/>
  </si>
  <si>
    <t>当該年度において必要となる項目ごとの数量を記入してください。</t>
    <rPh sb="0" eb="2">
      <t>トウガイ</t>
    </rPh>
    <rPh sb="2" eb="4">
      <t>ネンド</t>
    </rPh>
    <rPh sb="8" eb="10">
      <t>ヒツヨウ</t>
    </rPh>
    <rPh sb="13" eb="15">
      <t>コウモク</t>
    </rPh>
    <rPh sb="18" eb="20">
      <t>スウリョウ</t>
    </rPh>
    <rPh sb="21" eb="23">
      <t>キニュウ</t>
    </rPh>
    <phoneticPr fontId="2"/>
  </si>
  <si>
    <t>数量の単位を人月または人日で記入してください。</t>
    <rPh sb="0" eb="2">
      <t>スウリョウ</t>
    </rPh>
    <rPh sb="3" eb="5">
      <t>タンイ</t>
    </rPh>
    <rPh sb="6" eb="7">
      <t>ヒト</t>
    </rPh>
    <rPh sb="7" eb="8">
      <t>ヅキ</t>
    </rPh>
    <rPh sb="11" eb="12">
      <t>ヒト</t>
    </rPh>
    <rPh sb="12" eb="13">
      <t>ビ</t>
    </rPh>
    <rPh sb="14" eb="16">
      <t>キニュウ</t>
    </rPh>
    <phoneticPr fontId="2"/>
  </si>
  <si>
    <t>保守
（システムの保守に必要となる作業ごとの費用を記入してください。
業務パッケージの保守費用についてもこちらへ記入してください。）</t>
    <phoneticPr fontId="2"/>
  </si>
  <si>
    <t>定価（単価）</t>
    <rPh sb="0" eb="2">
      <t>テイカ</t>
    </rPh>
    <rPh sb="3" eb="5">
      <t>タンカ</t>
    </rPh>
    <phoneticPr fontId="2"/>
  </si>
  <si>
    <t>割引価格（単価）</t>
    <rPh sb="0" eb="2">
      <t>ワリビキ</t>
    </rPh>
    <rPh sb="2" eb="4">
      <t>カカク</t>
    </rPh>
    <rPh sb="5" eb="7">
      <t>タンカ</t>
    </rPh>
    <phoneticPr fontId="2"/>
  </si>
  <si>
    <t>提供価格合計</t>
    <rPh sb="0" eb="2">
      <t>テイキョウ</t>
    </rPh>
    <rPh sb="2" eb="4">
      <t>カカク</t>
    </rPh>
    <rPh sb="4" eb="6">
      <t>ゴウケイ</t>
    </rPh>
    <phoneticPr fontId="2"/>
  </si>
  <si>
    <t>割引価格（単価）×数量を自動計算します。</t>
    <rPh sb="0" eb="2">
      <t>ワリビキ</t>
    </rPh>
    <rPh sb="2" eb="4">
      <t>カカク</t>
    </rPh>
    <rPh sb="5" eb="7">
      <t>タンカ</t>
    </rPh>
    <rPh sb="12" eb="14">
      <t>ジドウ</t>
    </rPh>
    <rPh sb="14" eb="16">
      <t>ケイサン</t>
    </rPh>
    <phoneticPr fontId="2"/>
  </si>
  <si>
    <t>割引率(1-(提供価格合計/定価合計))を自動計算します。</t>
    <rPh sb="0" eb="2">
      <t>ワリビキ</t>
    </rPh>
    <rPh sb="2" eb="3">
      <t>リツ</t>
    </rPh>
    <rPh sb="7" eb="9">
      <t>テイキョウ</t>
    </rPh>
    <rPh sb="11" eb="13">
      <t>ゴウケイ</t>
    </rPh>
    <rPh sb="14" eb="16">
      <t>テイカ</t>
    </rPh>
    <rPh sb="16" eb="18">
      <t>ゴウケイ</t>
    </rPh>
    <rPh sb="21" eb="23">
      <t>ジドウ</t>
    </rPh>
    <rPh sb="23" eb="25">
      <t>ケイサン</t>
    </rPh>
    <phoneticPr fontId="2"/>
  </si>
  <si>
    <t>各年度に必要となる費用を記入してください。</t>
    <rPh sb="0" eb="1">
      <t>カク</t>
    </rPh>
    <rPh sb="1" eb="3">
      <t>ネンド</t>
    </rPh>
    <rPh sb="4" eb="6">
      <t>ヒツヨウ</t>
    </rPh>
    <rPh sb="9" eb="11">
      <t>ヒヨウ</t>
    </rPh>
    <rPh sb="12" eb="14">
      <t>キニュウ</t>
    </rPh>
    <phoneticPr fontId="2"/>
  </si>
  <si>
    <t>ハードウェア・ソフトウェア</t>
    <phoneticPr fontId="2"/>
  </si>
  <si>
    <t>割引価格（単価）×数量を自動計算します。</t>
    <rPh sb="0" eb="2">
      <t>ワリビキ</t>
    </rPh>
    <rPh sb="2" eb="4">
      <t>カカク</t>
    </rPh>
    <rPh sb="5" eb="7">
      <t>タンカ</t>
    </rPh>
    <phoneticPr fontId="2"/>
  </si>
  <si>
    <t>運用
（システム運用または運用支援等に関する費用を記入してください。）</t>
    <phoneticPr fontId="2"/>
  </si>
  <si>
    <t>　記入要領</t>
    <rPh sb="1" eb="3">
      <t>キニュウ</t>
    </rPh>
    <rPh sb="3" eb="5">
      <t>ヨウリョウ</t>
    </rPh>
    <phoneticPr fontId="2"/>
  </si>
  <si>
    <t>アプリケーションサーバ
XXXXXXX250
　CPU：XEON3.8Ghz
　メモリ：2GB
　ディスク：146GB
　冗長電源</t>
    <rPh sb="61" eb="63">
      <t>ジョウチョウ</t>
    </rPh>
    <rPh sb="63" eb="65">
      <t>デンゲン</t>
    </rPh>
    <phoneticPr fontId="2"/>
  </si>
  <si>
    <t>アプリケーションサーバ
冗長電源ユニット/XXXPS1</t>
    <phoneticPr fontId="2"/>
  </si>
  <si>
    <t>業務用端末
PC-830NA/L/PC3LC3</t>
    <rPh sb="0" eb="3">
      <t>ギョウムヨウ</t>
    </rPh>
    <rPh sb="3" eb="5">
      <t>タンマツ</t>
    </rPh>
    <phoneticPr fontId="2"/>
  </si>
  <si>
    <t>マウス（光学式）
MOS1234</t>
    <phoneticPr fontId="2"/>
  </si>
  <si>
    <t>ルータ
XXXX3725/XXX3725</t>
    <phoneticPr fontId="2"/>
  </si>
  <si>
    <t>コンパクトフラッシュ（64MB）/XXXX32U64CF</t>
    <phoneticPr fontId="2"/>
  </si>
  <si>
    <t xml:space="preserve">データベース
XXX® Database 10g Release 2 (10.2.0.1.0) for XX </t>
    <phoneticPr fontId="2"/>
  </si>
  <si>
    <t xml:space="preserve">アプリケーションサーバ
WebXXX Application Server V6.1
D55XXX
</t>
    <phoneticPr fontId="2"/>
  </si>
  <si>
    <t>オペレーティングシステム
Windows Server XXXX R2
EXXXX</t>
    <phoneticPr fontId="2"/>
  </si>
  <si>
    <t>要件定義</t>
    <rPh sb="0" eb="2">
      <t>ヨウケン</t>
    </rPh>
    <rPh sb="2" eb="4">
      <t>テイギ</t>
    </rPh>
    <phoneticPr fontId="2"/>
  </si>
  <si>
    <t>概要設計</t>
    <rPh sb="0" eb="2">
      <t>ガイヨウ</t>
    </rPh>
    <rPh sb="2" eb="4">
      <t>セッケイ</t>
    </rPh>
    <phoneticPr fontId="2"/>
  </si>
  <si>
    <t>詳細設計</t>
    <rPh sb="0" eb="2">
      <t>ショウサイ</t>
    </rPh>
    <rPh sb="2" eb="4">
      <t>セッケイ</t>
    </rPh>
    <phoneticPr fontId="2"/>
  </si>
  <si>
    <t>開発</t>
    <rPh sb="0" eb="2">
      <t>カイハツ</t>
    </rPh>
    <phoneticPr fontId="2"/>
  </si>
  <si>
    <t>テスト</t>
    <phoneticPr fontId="2"/>
  </si>
  <si>
    <t>データ移行</t>
    <rPh sb="3" eb="5">
      <t>イコウ</t>
    </rPh>
    <phoneticPr fontId="2"/>
  </si>
  <si>
    <t>移行支援</t>
    <rPh sb="0" eb="2">
      <t>イコウ</t>
    </rPh>
    <rPh sb="2" eb="4">
      <t>シエン</t>
    </rPh>
    <phoneticPr fontId="2"/>
  </si>
  <si>
    <t>アプリケーションサーバ
DAT装置/XXXXDT1</t>
    <phoneticPr fontId="2"/>
  </si>
  <si>
    <t>アプリケーションサーバ
GigabitEthernetカード
  1000BASE-SX/XXXX</t>
    <phoneticPr fontId="2"/>
  </si>
  <si>
    <t>アプリケーションサーバ年間保守</t>
    <rPh sb="11" eb="13">
      <t>ネンカン</t>
    </rPh>
    <rPh sb="13" eb="15">
      <t>ホシュ</t>
    </rPh>
    <phoneticPr fontId="2"/>
  </si>
  <si>
    <t>DAT装置年間保守</t>
    <rPh sb="5" eb="7">
      <t>ネンカン</t>
    </rPh>
    <rPh sb="7" eb="9">
      <t>ホシュ</t>
    </rPh>
    <phoneticPr fontId="2"/>
  </si>
  <si>
    <t>GigabitEthernetカード年間保守</t>
    <rPh sb="18" eb="20">
      <t>ネンカン</t>
    </rPh>
    <rPh sb="20" eb="22">
      <t>ホシュ</t>
    </rPh>
    <phoneticPr fontId="2"/>
  </si>
  <si>
    <t>冗長電源ユニット年間保守</t>
    <rPh sb="8" eb="10">
      <t>ネンカン</t>
    </rPh>
    <rPh sb="10" eb="12">
      <t>ホシュ</t>
    </rPh>
    <phoneticPr fontId="2"/>
  </si>
  <si>
    <t>業務用端末年間保守</t>
    <rPh sb="0" eb="3">
      <t>ギョウムヨウ</t>
    </rPh>
    <rPh sb="3" eb="5">
      <t>タンマツ</t>
    </rPh>
    <rPh sb="5" eb="7">
      <t>ネンカン</t>
    </rPh>
    <rPh sb="7" eb="9">
      <t>ホシュ</t>
    </rPh>
    <phoneticPr fontId="2"/>
  </si>
  <si>
    <t>ルータ年間保守</t>
    <rPh sb="3" eb="5">
      <t>ネンカン</t>
    </rPh>
    <rPh sb="5" eb="7">
      <t>ホシュ</t>
    </rPh>
    <phoneticPr fontId="2"/>
  </si>
  <si>
    <t>台</t>
    <rPh sb="0" eb="1">
      <t>ダイ</t>
    </rPh>
    <phoneticPr fontId="2"/>
  </si>
  <si>
    <t>枚</t>
    <rPh sb="0" eb="1">
      <t>マイ</t>
    </rPh>
    <phoneticPr fontId="2"/>
  </si>
  <si>
    <t>個</t>
    <rPh sb="0" eb="1">
      <t>コ</t>
    </rPh>
    <phoneticPr fontId="2"/>
  </si>
  <si>
    <t>ライセンス</t>
    <phoneticPr fontId="2"/>
  </si>
  <si>
    <t>人日</t>
    <rPh sb="0" eb="2">
      <t>ニンニチ</t>
    </rPh>
    <phoneticPr fontId="2"/>
  </si>
  <si>
    <t>○○業務システム</t>
    <rPh sb="2" eb="4">
      <t>ギョウム</t>
    </rPh>
    <phoneticPr fontId="2"/>
  </si>
  <si>
    <t>プロジェクト管理</t>
    <rPh sb="6" eb="8">
      <t>カンリ</t>
    </rPh>
    <phoneticPr fontId="2"/>
  </si>
  <si>
    <t>○○業務システム　年間保守
（OS、データベース含む）</t>
    <rPh sb="2" eb="4">
      <t>ギョウム</t>
    </rPh>
    <rPh sb="9" eb="11">
      <t>ネンカン</t>
    </rPh>
    <rPh sb="11" eb="13">
      <t>ホシュ</t>
    </rPh>
    <rPh sb="24" eb="25">
      <t>フク</t>
    </rPh>
    <phoneticPr fontId="2"/>
  </si>
  <si>
    <t>「見積様式」の作成について</t>
    <rPh sb="1" eb="3">
      <t>ミツモリ</t>
    </rPh>
    <rPh sb="3" eb="5">
      <t>ヨウシキ</t>
    </rPh>
    <rPh sb="7" eb="9">
      <t>サクセイ</t>
    </rPh>
    <phoneticPr fontId="2"/>
  </si>
  <si>
    <t>6か年分の合計を自動計算します。（5年で更改予定であれば5年でも可）</t>
    <rPh sb="2" eb="3">
      <t>ネン</t>
    </rPh>
    <rPh sb="3" eb="4">
      <t>ブン</t>
    </rPh>
    <rPh sb="5" eb="7">
      <t>ゴウケイ</t>
    </rPh>
    <rPh sb="8" eb="10">
      <t>ジドウ</t>
    </rPh>
    <rPh sb="10" eb="12">
      <t>ケイサン</t>
    </rPh>
    <rPh sb="18" eb="19">
      <t>ネン</t>
    </rPh>
    <rPh sb="20" eb="22">
      <t>コウカイ</t>
    </rPh>
    <rPh sb="22" eb="24">
      <t>ヨテイ</t>
    </rPh>
    <rPh sb="29" eb="30">
      <t>ネン</t>
    </rPh>
    <rPh sb="32" eb="33">
      <t>カ</t>
    </rPh>
    <phoneticPr fontId="2"/>
  </si>
  <si>
    <t>１製品当たりの自治体への提供価格を記入してください。</t>
    <rPh sb="1" eb="3">
      <t>セイヒン</t>
    </rPh>
    <rPh sb="3" eb="4">
      <t>ア</t>
    </rPh>
    <rPh sb="12" eb="14">
      <t>テイキョウ</t>
    </rPh>
    <rPh sb="14" eb="16">
      <t>カカク</t>
    </rPh>
    <rPh sb="17" eb="19">
      <t>キニュウ</t>
    </rPh>
    <phoneticPr fontId="2"/>
  </si>
  <si>
    <t>令和XX年度</t>
  </si>
  <si>
    <t>合計（令和XX～XX年度）</t>
    <rPh sb="0" eb="2">
      <t>ゴウケイ</t>
    </rPh>
    <rPh sb="10" eb="12">
      <t>ネンド</t>
    </rPh>
    <phoneticPr fontId="2"/>
  </si>
  <si>
    <r>
      <t>　ここでいう定価は</t>
    </r>
    <r>
      <rPr>
        <sz val="11"/>
        <rFont val="ＭＳ Ｐゴシック"/>
        <family val="3"/>
        <charset val="128"/>
      </rPr>
      <t>事業者が提供している価格を記載ください（オープン価格でも一般に提供している価格を持っているケースもあります。</t>
    </r>
    <rPh sb="6" eb="8">
      <t>テイカ</t>
    </rPh>
    <rPh sb="9" eb="10">
      <t>コト</t>
    </rPh>
    <rPh sb="10" eb="12">
      <t>ギョウシャ</t>
    </rPh>
    <rPh sb="13" eb="15">
      <t>テイキョウ</t>
    </rPh>
    <rPh sb="19" eb="21">
      <t>カカク</t>
    </rPh>
    <rPh sb="22" eb="24">
      <t>キサイ</t>
    </rPh>
    <rPh sb="33" eb="35">
      <t>カカク</t>
    </rPh>
    <rPh sb="37" eb="39">
      <t>イッパン</t>
    </rPh>
    <rPh sb="40" eb="42">
      <t>テイキョウ</t>
    </rPh>
    <rPh sb="46" eb="48">
      <t>カカク</t>
    </rPh>
    <rPh sb="49" eb="50">
      <t>モ</t>
    </rPh>
    <phoneticPr fontId="2"/>
  </si>
  <si>
    <r>
      <rPr>
        <sz val="11"/>
        <rFont val="ＭＳ Ｐゴシック"/>
        <family val="3"/>
        <charset val="128"/>
      </rPr>
      <t>ハードウェア・ソフトウェア</t>
    </r>
    <phoneticPr fontId="2"/>
  </si>
  <si>
    <t>部署・担当者名</t>
    <rPh sb="0" eb="2">
      <t>ブショ</t>
    </rPh>
    <rPh sb="3" eb="5">
      <t>タントウ</t>
    </rPh>
    <rPh sb="5" eb="6">
      <t>シャ</t>
    </rPh>
    <rPh sb="6" eb="7">
      <t>メイ</t>
    </rPh>
    <phoneticPr fontId="2"/>
  </si>
  <si>
    <t>システム名称</t>
    <rPh sb="4" eb="6">
      <t>メイショウ</t>
    </rPh>
    <phoneticPr fontId="2"/>
  </si>
  <si>
    <t>01-01</t>
    <phoneticPr fontId="2"/>
  </si>
  <si>
    <t>見積様式</t>
    <rPh sb="0" eb="2">
      <t>ミツモリ</t>
    </rPh>
    <rPh sb="2" eb="4">
      <t>ヨウシキ</t>
    </rPh>
    <phoneticPr fontId="2"/>
  </si>
  <si>
    <t>整理番号</t>
    <rPh sb="0" eb="2">
      <t>セイリ</t>
    </rPh>
    <rPh sb="2" eb="4">
      <t>バンゴウ</t>
    </rPh>
    <phoneticPr fontId="2"/>
  </si>
  <si>
    <t>見積事業者</t>
    <rPh sb="2" eb="3">
      <t>コト</t>
    </rPh>
    <phoneticPr fontId="2"/>
  </si>
  <si>
    <t>■部　■課　■担当　　○○太郎</t>
    <rPh sb="1" eb="2">
      <t>ブ</t>
    </rPh>
    <rPh sb="4" eb="5">
      <t>カ</t>
    </rPh>
    <rPh sb="7" eb="9">
      <t>タントウ</t>
    </rPh>
    <rPh sb="13" eb="15">
      <t>タロウ</t>
    </rPh>
    <phoneticPr fontId="2"/>
  </si>
  <si>
    <t>機器設置工事費</t>
    <rPh sb="0" eb="2">
      <t>キキ</t>
    </rPh>
    <rPh sb="2" eb="4">
      <t>セッチ</t>
    </rPh>
    <rPh sb="4" eb="6">
      <t>コウジ</t>
    </rPh>
    <rPh sb="6" eb="7">
      <t>ヒ</t>
    </rPh>
    <phoneticPr fontId="2"/>
  </si>
  <si>
    <t>式</t>
    <rPh sb="0" eb="1">
      <t>シキ</t>
    </rPh>
    <phoneticPr fontId="2"/>
  </si>
  <si>
    <t>人日</t>
    <rPh sb="0" eb="1">
      <t>ニン</t>
    </rPh>
    <rPh sb="1" eb="2">
      <t>ニチ</t>
    </rPh>
    <phoneticPr fontId="2"/>
  </si>
  <si>
    <t>システム運用費</t>
    <rPh sb="4" eb="6">
      <t>ウンヨウ</t>
    </rPh>
    <rPh sb="6" eb="7">
      <t>ヒ</t>
    </rPh>
    <phoneticPr fontId="2"/>
  </si>
  <si>
    <t>○○配信サービス(ASP)</t>
    <rPh sb="2" eb="4">
      <t>ハイシン</t>
    </rPh>
    <phoneticPr fontId="2"/>
  </si>
  <si>
    <t>〇〇配信サーバ～本庁舎間通信回線利用料(100Mbps,帯域共有型）</t>
    <rPh sb="2" eb="4">
      <t>ハイシン</t>
    </rPh>
    <rPh sb="8" eb="11">
      <t>ホンチョウシャ</t>
    </rPh>
    <rPh sb="11" eb="12">
      <t>アイダ</t>
    </rPh>
    <rPh sb="12" eb="14">
      <t>ツウシン</t>
    </rPh>
    <rPh sb="14" eb="16">
      <t>カイセン</t>
    </rPh>
    <rPh sb="16" eb="19">
      <t>リヨウリョウ</t>
    </rPh>
    <rPh sb="28" eb="30">
      <t>タイイキ</t>
    </rPh>
    <rPh sb="30" eb="33">
      <t>キョウユウガタ</t>
    </rPh>
    <phoneticPr fontId="2"/>
  </si>
  <si>
    <t>年</t>
    <rPh sb="0" eb="1">
      <t>ネン</t>
    </rPh>
    <phoneticPr fontId="2"/>
  </si>
  <si>
    <t>別紙4　見積様式</t>
    <rPh sb="0" eb="2">
      <t>ベッシ</t>
    </rPh>
    <rPh sb="4" eb="6">
      <t>ミツモリ</t>
    </rPh>
    <rPh sb="6" eb="8">
      <t>ヨウシキ</t>
    </rPh>
    <phoneticPr fontId="2"/>
  </si>
  <si>
    <t xml:space="preserve">　種別ごとに記載する項目は、次のとおりです。なお、不明なケースがあれば、「運用保守等」に記載して、備考欄に記載ください。
</t>
    <rPh sb="1" eb="3">
      <t>シュベツ</t>
    </rPh>
    <rPh sb="6" eb="8">
      <t>キサイ</t>
    </rPh>
    <rPh sb="10" eb="12">
      <t>コウモク</t>
    </rPh>
    <rPh sb="14" eb="15">
      <t>ツギ</t>
    </rPh>
    <rPh sb="25" eb="27">
      <t>フメイ</t>
    </rPh>
    <rPh sb="37" eb="39">
      <t>ウンヨウ</t>
    </rPh>
    <rPh sb="39" eb="41">
      <t>ホシュ</t>
    </rPh>
    <rPh sb="41" eb="42">
      <t>ナド</t>
    </rPh>
    <rPh sb="44" eb="46">
      <t>キサイ</t>
    </rPh>
    <rPh sb="49" eb="51">
      <t>ビコウ</t>
    </rPh>
    <rPh sb="51" eb="52">
      <t>ラン</t>
    </rPh>
    <rPh sb="53" eb="55">
      <t>キサイ</t>
    </rPh>
    <phoneticPr fontId="2"/>
  </si>
  <si>
    <t>・サーバ、クライアントパソコン、ネットワーク機器またはその周辺機器の費用
・業務パッケージ、OS、市販ソフト（Office等）の費用またはそのライセンス費用</t>
    <rPh sb="22" eb="24">
      <t>キキ</t>
    </rPh>
    <rPh sb="29" eb="31">
      <t>シュウヘン</t>
    </rPh>
    <rPh sb="31" eb="33">
      <t>キキ</t>
    </rPh>
    <rPh sb="34" eb="36">
      <t>ヒヨウ</t>
    </rPh>
    <rPh sb="38" eb="40">
      <t>ギョウム</t>
    </rPh>
    <rPh sb="49" eb="51">
      <t>シハン</t>
    </rPh>
    <rPh sb="61" eb="62">
      <t>ナド</t>
    </rPh>
    <rPh sb="64" eb="66">
      <t>ヒヨウ</t>
    </rPh>
    <rPh sb="76" eb="78">
      <t>ヒヨウ</t>
    </rPh>
    <phoneticPr fontId="2"/>
  </si>
  <si>
    <t>システム構築に係る人件費（設計、構築、テスト、プロジェクト管理など、できるだけ分割して掲載）</t>
    <rPh sb="4" eb="6">
      <t>コウチク</t>
    </rPh>
    <rPh sb="7" eb="8">
      <t>カカ</t>
    </rPh>
    <rPh sb="9" eb="12">
      <t>ジンケンヒ</t>
    </rPh>
    <rPh sb="13" eb="15">
      <t>セッケイ</t>
    </rPh>
    <rPh sb="16" eb="18">
      <t>コウチク</t>
    </rPh>
    <rPh sb="29" eb="31">
      <t>カンリ</t>
    </rPh>
    <rPh sb="39" eb="41">
      <t>ブンカツ</t>
    </rPh>
    <rPh sb="43" eb="45">
      <t>ケイサイ</t>
    </rPh>
    <phoneticPr fontId="2"/>
  </si>
  <si>
    <t>・ハードウェア、ソフトウェアの保守費用
・サーバ管理、障害対応など運用費用</t>
    <rPh sb="15" eb="17">
      <t>ホシュ</t>
    </rPh>
    <rPh sb="17" eb="19">
      <t>ヒヨウ</t>
    </rPh>
    <rPh sb="24" eb="26">
      <t>カンリ</t>
    </rPh>
    <rPh sb="27" eb="29">
      <t>ショウガイ</t>
    </rPh>
    <rPh sb="29" eb="31">
      <t>タイオウ</t>
    </rPh>
    <rPh sb="33" eb="35">
      <t>ウンヨウ</t>
    </rPh>
    <rPh sb="35" eb="37">
      <t>ヒヨウ</t>
    </rPh>
    <phoneticPr fontId="2"/>
  </si>
  <si>
    <t>　ハードウェアやソフトウェア、構築のための人件費については、リース物件として取り扱うことが可能です。
リース物件として取り扱う場合には、年度毎に経費記入欄にわけて記載ください。</t>
    <rPh sb="15" eb="17">
      <t>コウチク</t>
    </rPh>
    <rPh sb="21" eb="24">
      <t>ジンケンヒ</t>
    </rPh>
    <rPh sb="33" eb="35">
      <t>ブッケン</t>
    </rPh>
    <rPh sb="38" eb="39">
      <t>ト</t>
    </rPh>
    <rPh sb="40" eb="41">
      <t>アツカ</t>
    </rPh>
    <rPh sb="45" eb="47">
      <t>カノウ</t>
    </rPh>
    <rPh sb="54" eb="56">
      <t>ブッケン</t>
    </rPh>
    <rPh sb="59" eb="60">
      <t>ト</t>
    </rPh>
    <rPh sb="61" eb="62">
      <t>アツカ</t>
    </rPh>
    <rPh sb="63" eb="65">
      <t>バアイ</t>
    </rPh>
    <rPh sb="68" eb="70">
      <t>ネンド</t>
    </rPh>
    <rPh sb="70" eb="71">
      <t>ゴト</t>
    </rPh>
    <rPh sb="72" eb="74">
      <t>ケイヒ</t>
    </rPh>
    <rPh sb="74" eb="76">
      <t>キニュウ</t>
    </rPh>
    <rPh sb="76" eb="77">
      <t>ラン</t>
    </rPh>
    <rPh sb="81" eb="83">
      <t>キサイ</t>
    </rPh>
    <phoneticPr fontId="2"/>
  </si>
  <si>
    <t>　単価としての値引価格を記載ください。もし、ロット毎に値引があるなら、単価に割り戻して記載ください。</t>
    <rPh sb="1" eb="3">
      <t>タンカ</t>
    </rPh>
    <rPh sb="7" eb="9">
      <t>ネビ</t>
    </rPh>
    <rPh sb="9" eb="11">
      <t>カカク</t>
    </rPh>
    <rPh sb="12" eb="14">
      <t>キサイ</t>
    </rPh>
    <rPh sb="25" eb="26">
      <t>ゴト</t>
    </rPh>
    <rPh sb="27" eb="29">
      <t>ネビ</t>
    </rPh>
    <rPh sb="35" eb="37">
      <t>タンカ</t>
    </rPh>
    <rPh sb="38" eb="39">
      <t>ワ</t>
    </rPh>
    <rPh sb="40" eb="41">
      <t>モド</t>
    </rPh>
    <rPh sb="43" eb="45">
      <t>キサイ</t>
    </rPh>
    <phoneticPr fontId="2"/>
  </si>
  <si>
    <t>　不明な点などがあれば、全て備考欄に記載ください。</t>
    <rPh sb="1" eb="3">
      <t>フメイ</t>
    </rPh>
    <rPh sb="4" eb="5">
      <t>テン</t>
    </rPh>
    <rPh sb="12" eb="13">
      <t>スベ</t>
    </rPh>
    <rPh sb="14" eb="16">
      <t>ビコウ</t>
    </rPh>
    <rPh sb="16" eb="17">
      <t>ラン</t>
    </rPh>
    <rPh sb="18" eb="20">
      <t>キサイ</t>
    </rPh>
    <phoneticPr fontId="2"/>
  </si>
  <si>
    <t>ハードウェア
（端末、サーバ、ネットワーク機器等のハードウェアに関する費用を記入してください。）</t>
  </si>
  <si>
    <t>ハードウェア本体の用途、名称、代表型番、オプション等を記入してください。</t>
    <rPh sb="6" eb="8">
      <t>ホンタイ</t>
    </rPh>
    <rPh sb="9" eb="11">
      <t>ヨウト</t>
    </rPh>
    <rPh sb="12" eb="14">
      <t>メイショウ</t>
    </rPh>
    <rPh sb="15" eb="17">
      <t>ダイヒョウ</t>
    </rPh>
    <rPh sb="17" eb="19">
      <t>カタバン</t>
    </rPh>
    <rPh sb="25" eb="26">
      <t>トウ</t>
    </rPh>
    <rPh sb="27" eb="29">
      <t>キニュウ</t>
    </rPh>
    <phoneticPr fontId="2"/>
  </si>
  <si>
    <t>見積りにあたっての前提条件等を記入してください。リース料率が含まれている場合には、期間と料率を記載してください。</t>
    <rPh sb="0" eb="2">
      <t>ミツ</t>
    </rPh>
    <rPh sb="9" eb="11">
      <t>ゼンテイ</t>
    </rPh>
    <rPh sb="11" eb="14">
      <t>ジョウケントウ</t>
    </rPh>
    <rPh sb="15" eb="17">
      <t>キニュウ</t>
    </rPh>
    <rPh sb="27" eb="28">
      <t>リョウ</t>
    </rPh>
    <rPh sb="28" eb="29">
      <t>リツ</t>
    </rPh>
    <rPh sb="30" eb="31">
      <t>フク</t>
    </rPh>
    <rPh sb="36" eb="38">
      <t>バアイ</t>
    </rPh>
    <rPh sb="41" eb="43">
      <t>キカン</t>
    </rPh>
    <rPh sb="44" eb="46">
      <t>リョウリツ</t>
    </rPh>
    <rPh sb="47" eb="49">
      <t>キサイ</t>
    </rPh>
    <phoneticPr fontId="2"/>
  </si>
  <si>
    <t>ソフトウェア
（ＯＳ、データベース、アプリケーションソフト等のソフトウェア製品に関する費用を記入してください。）</t>
  </si>
  <si>
    <t>ソフトウェア本体の用途、名称、バージョン、製品型番等を記入してください。</t>
    <rPh sb="6" eb="8">
      <t>ホンタイ</t>
    </rPh>
    <rPh sb="9" eb="11">
      <t>ヨウト</t>
    </rPh>
    <rPh sb="12" eb="14">
      <t>メイショウ</t>
    </rPh>
    <rPh sb="21" eb="23">
      <t>セイヒン</t>
    </rPh>
    <rPh sb="23" eb="25">
      <t>カタバン</t>
    </rPh>
    <rPh sb="25" eb="26">
      <t>トウ</t>
    </rPh>
    <rPh sb="27" eb="29">
      <t>キニュウ</t>
    </rPh>
    <phoneticPr fontId="2"/>
  </si>
  <si>
    <t>システム構築
（基本設計業務、ネットワーク設計業務、プログラム製造、システム導入、データ移行等、新規または再構築システムの立ち上げに必要な費用について記入してください。
また、業務パッケージソフトウェアのカスタマイズ部分についても、こちらへ記入してください。）</t>
  </si>
  <si>
    <t>構築対象のプログラム、構築に必要となる作業項目等を記入してください。記入の際は、できるだけ作業項目を細かく分割し、具体的かつ詳細に項目等を記入してください。</t>
    <rPh sb="0" eb="2">
      <t>コウチク</t>
    </rPh>
    <rPh sb="2" eb="4">
      <t>タイショウ</t>
    </rPh>
    <rPh sb="11" eb="13">
      <t>コウチク</t>
    </rPh>
    <rPh sb="14" eb="16">
      <t>ヒツヨウ</t>
    </rPh>
    <rPh sb="19" eb="21">
      <t>サギョウ</t>
    </rPh>
    <rPh sb="21" eb="23">
      <t>コウモク</t>
    </rPh>
    <rPh sb="23" eb="24">
      <t>トウ</t>
    </rPh>
    <rPh sb="25" eb="27">
      <t>キニュウ</t>
    </rPh>
    <rPh sb="34" eb="36">
      <t>キニュウ</t>
    </rPh>
    <rPh sb="37" eb="38">
      <t>サイ</t>
    </rPh>
    <rPh sb="45" eb="47">
      <t>サギョウ</t>
    </rPh>
    <rPh sb="47" eb="49">
      <t>コウモク</t>
    </rPh>
    <rPh sb="50" eb="51">
      <t>コマ</t>
    </rPh>
    <rPh sb="53" eb="55">
      <t>ブンカツ</t>
    </rPh>
    <rPh sb="57" eb="60">
      <t>グタイテキ</t>
    </rPh>
    <rPh sb="62" eb="64">
      <t>ショウサイ</t>
    </rPh>
    <rPh sb="65" eb="67">
      <t>コウモク</t>
    </rPh>
    <rPh sb="67" eb="68">
      <t>トウ</t>
    </rPh>
    <rPh sb="69" eb="71">
      <t>キニュウ</t>
    </rPh>
    <phoneticPr fontId="2"/>
  </si>
  <si>
    <t>数量の単位を記入してください。
特にプログラム製造については、サブシステム毎（複数のサブシステムを備えない場合は機能単位）に、想定される工数を、人月あるいは人日単位で記載してください。</t>
    <rPh sb="0" eb="2">
      <t>スウリョウ</t>
    </rPh>
    <rPh sb="3" eb="5">
      <t>タンイ</t>
    </rPh>
    <rPh sb="6" eb="8">
      <t>キニュウ</t>
    </rPh>
    <rPh sb="16" eb="17">
      <t>トク</t>
    </rPh>
    <rPh sb="23" eb="25">
      <t>セイゾウ</t>
    </rPh>
    <rPh sb="37" eb="38">
      <t>ゴト</t>
    </rPh>
    <rPh sb="39" eb="41">
      <t>フクスウ</t>
    </rPh>
    <rPh sb="49" eb="50">
      <t>ソナ</t>
    </rPh>
    <rPh sb="53" eb="55">
      <t>バアイ</t>
    </rPh>
    <rPh sb="56" eb="58">
      <t>キノウ</t>
    </rPh>
    <rPh sb="58" eb="60">
      <t>タンイ</t>
    </rPh>
    <rPh sb="63" eb="65">
      <t>ソウテイ</t>
    </rPh>
    <rPh sb="68" eb="70">
      <t>コウスウ</t>
    </rPh>
    <rPh sb="72" eb="73">
      <t>ニン</t>
    </rPh>
    <rPh sb="73" eb="74">
      <t>ツキ</t>
    </rPh>
    <rPh sb="78" eb="79">
      <t>ヒト</t>
    </rPh>
    <rPh sb="79" eb="80">
      <t>ニチ</t>
    </rPh>
    <rPh sb="80" eb="82">
      <t>タンイ</t>
    </rPh>
    <rPh sb="83" eb="85">
      <t>キサイ</t>
    </rPh>
    <phoneticPr fontId="2"/>
  </si>
  <si>
    <t>見積を作成した事業者が、自治体へ提供する単価を記入してください。</t>
    <rPh sb="0" eb="2">
      <t>ミツモリ</t>
    </rPh>
    <rPh sb="3" eb="5">
      <t>サクセイ</t>
    </rPh>
    <rPh sb="7" eb="10">
      <t>ジギョウシャ</t>
    </rPh>
    <rPh sb="16" eb="18">
      <t>テイキョウ</t>
    </rPh>
    <rPh sb="20" eb="22">
      <t>タンカ</t>
    </rPh>
    <rPh sb="23" eb="25">
      <t>キニュウ</t>
    </rPh>
    <phoneticPr fontId="2"/>
  </si>
  <si>
    <t>システムの運用に必要となる作業項目等を記入してください。記入の際は、できるだけ作業項目を細かく分割し、具体的かつ詳細に項目等を記入してください。</t>
    <rPh sb="5" eb="7">
      <t>ウンヨウ</t>
    </rPh>
    <rPh sb="8" eb="10">
      <t>ヒツヨウ</t>
    </rPh>
    <rPh sb="13" eb="15">
      <t>サギョウ</t>
    </rPh>
    <rPh sb="15" eb="17">
      <t>コウモク</t>
    </rPh>
    <rPh sb="17" eb="18">
      <t>トウ</t>
    </rPh>
    <rPh sb="19" eb="21">
      <t>キニュウ</t>
    </rPh>
    <phoneticPr fontId="2"/>
  </si>
  <si>
    <t>システムの保守に必要となる作業項目等を記入してください。記入の際は、できるだけ作業項目を細かく分割し、具体的かつ詳細に項目等を記入してください。</t>
    <rPh sb="5" eb="7">
      <t>ホシュ</t>
    </rPh>
    <rPh sb="8" eb="10">
      <t>ヒツヨウ</t>
    </rPh>
    <rPh sb="13" eb="15">
      <t>サギョウ</t>
    </rPh>
    <rPh sb="15" eb="17">
      <t>コウモク</t>
    </rPh>
    <rPh sb="17" eb="18">
      <t>トウ</t>
    </rPh>
    <rPh sb="19" eb="2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</si>
</sst>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411]ggge&quot;年&quot;m&quot;月&quot;d&quot;日&quot;;@"/>
    <numFmt numFmtId="177" formatCode="0.0%"/>
    <numFmt numFmtId="178" formatCode="#,##0.0_ "/>
    <numFmt numFmtId="179" formatCode="0.0_);[Red]\(0.0\)"/>
    <numFmt numFmtId="180" formatCode="&quot;令&quot;&quot;和&quot;#&quot;年&quot;&quot;度&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b/>
      <sz val="10"/>
      <name val="ＭＳ Ｐゴシック"/>
      <family val="3"/>
      <charset val="128"/>
    </font>
    <font>
      <b/>
      <sz val="12"/>
      <color indexed="9"/>
      <name val="ＭＳ Ｐゴシック"/>
      <family val="3"/>
      <charset val="128"/>
    </font>
    <font>
      <b/>
      <sz val="16"/>
      <name val="ＭＳ Ｐゴシック"/>
      <family val="3"/>
      <charset val="128"/>
    </font>
    <font>
      <sz val="11"/>
      <color theme="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0"/>
        <bgColor indexed="64"/>
      </patternFill>
    </fill>
    <fill>
      <patternFill patternType="solid">
        <fgColor indexed="22"/>
        <bgColor indexed="64"/>
      </patternFill>
    </fill>
    <fill>
      <patternFill patternType="solid">
        <fgColor indexed="12"/>
        <bgColor indexed="64"/>
      </patternFill>
    </fill>
    <fill>
      <patternFill patternType="solid">
        <fgColor indexed="41"/>
        <bgColor indexed="64"/>
      </patternFill>
    </fill>
    <fill>
      <patternFill patternType="solid">
        <fgColor indexed="45"/>
        <bgColor indexed="64"/>
      </patternFill>
    </fill>
    <fill>
      <patternFill patternType="solid">
        <fgColor indexed="13"/>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5">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xf numFmtId="0" fontId="19" fillId="7" borderId="4" applyNumberFormat="0" applyAlignment="0" applyProtection="0">
      <alignment vertical="center"/>
    </xf>
    <xf numFmtId="0" fontId="29" fillId="0" borderId="0">
      <alignment vertical="center"/>
    </xf>
    <xf numFmtId="0" fontId="20" fillId="4" borderId="0" applyNumberFormat="0" applyBorder="0" applyAlignment="0" applyProtection="0">
      <alignment vertical="center"/>
    </xf>
  </cellStyleXfs>
  <cellXfs count="166">
    <xf numFmtId="0" fontId="0" fillId="0" borderId="0" xfId="0"/>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vertical="center"/>
    </xf>
    <xf numFmtId="0" fontId="21" fillId="0" borderId="10" xfId="0" applyFont="1" applyFill="1" applyBorder="1" applyAlignment="1">
      <alignment horizontal="justify" vertical="center" wrapText="1"/>
    </xf>
    <xf numFmtId="0" fontId="4" fillId="0" borderId="10" xfId="0" applyFont="1" applyFill="1" applyBorder="1" applyAlignment="1">
      <alignment horizontal="justify" vertical="center" wrapText="1"/>
    </xf>
    <xf numFmtId="0" fontId="1" fillId="0" borderId="0" xfId="0" applyFont="1" applyBorder="1" applyAlignment="1">
      <alignment horizontal="justify" vertical="top" wrapText="1"/>
    </xf>
    <xf numFmtId="0" fontId="23" fillId="0" borderId="0" xfId="0" applyFont="1" applyAlignment="1">
      <alignment horizontal="right" vertical="top"/>
    </xf>
    <xf numFmtId="0" fontId="24" fillId="0" borderId="0" xfId="0" applyFont="1"/>
    <xf numFmtId="0" fontId="25" fillId="0" borderId="0" xfId="0" applyFont="1"/>
    <xf numFmtId="178" fontId="25" fillId="0" borderId="0" xfId="0" applyNumberFormat="1" applyFont="1"/>
    <xf numFmtId="0" fontId="25" fillId="0" borderId="0" xfId="0" applyFont="1" applyAlignment="1">
      <alignment horizontal="right"/>
    </xf>
    <xf numFmtId="58" fontId="25" fillId="0" borderId="0" xfId="0" applyNumberFormat="1" applyFont="1" applyAlignment="1">
      <alignment horizontal="left"/>
    </xf>
    <xf numFmtId="0" fontId="25" fillId="0" borderId="0" xfId="0" applyFont="1" applyAlignment="1">
      <alignment vertical="center"/>
    </xf>
    <xf numFmtId="178" fontId="25" fillId="0" borderId="0" xfId="0" applyNumberFormat="1" applyFont="1" applyAlignment="1">
      <alignment vertical="center"/>
    </xf>
    <xf numFmtId="0" fontId="23" fillId="0" borderId="0" xfId="0" applyFont="1" applyAlignment="1">
      <alignment horizontal="right" vertical="center"/>
    </xf>
    <xf numFmtId="0" fontId="25" fillId="24" borderId="11" xfId="0" applyFont="1" applyFill="1" applyBorder="1" applyAlignment="1">
      <alignment horizontal="center" vertical="center"/>
    </xf>
    <xf numFmtId="178" fontId="25" fillId="24" borderId="11" xfId="0" applyNumberFormat="1" applyFont="1" applyFill="1" applyBorder="1" applyAlignment="1">
      <alignment horizontal="center" vertical="center"/>
    </xf>
    <xf numFmtId="0" fontId="25" fillId="24" borderId="12" xfId="0" applyFont="1" applyFill="1" applyBorder="1" applyAlignment="1">
      <alignment horizontal="center" vertical="center"/>
    </xf>
    <xf numFmtId="0" fontId="25" fillId="25" borderId="13" xfId="0" applyFont="1" applyFill="1" applyBorder="1" applyAlignment="1">
      <alignment horizontal="center" vertical="center" wrapText="1"/>
    </xf>
    <xf numFmtId="0" fontId="25" fillId="25" borderId="14" xfId="0" applyFont="1" applyFill="1" applyBorder="1" applyAlignment="1">
      <alignment horizontal="center" vertical="center" wrapText="1"/>
    </xf>
    <xf numFmtId="0" fontId="25" fillId="24" borderId="15" xfId="0" quotePrefix="1" applyFont="1" applyFill="1" applyBorder="1" applyAlignment="1">
      <alignment horizontal="center" vertical="center" wrapText="1"/>
    </xf>
    <xf numFmtId="0" fontId="25" fillId="0" borderId="0" xfId="0" applyFont="1" applyBorder="1" applyAlignment="1">
      <alignment vertical="center"/>
    </xf>
    <xf numFmtId="0" fontId="25" fillId="0" borderId="16" xfId="0" applyFont="1" applyBorder="1" applyAlignment="1" applyProtection="1">
      <alignment vertical="center" wrapText="1"/>
      <protection locked="0"/>
    </xf>
    <xf numFmtId="178" fontId="25" fillId="0" borderId="16" xfId="0" applyNumberFormat="1" applyFont="1" applyBorder="1" applyAlignment="1" applyProtection="1">
      <alignment vertical="center"/>
      <protection locked="0"/>
    </xf>
    <xf numFmtId="0" fontId="25" fillId="0" borderId="17" xfId="0" applyFont="1" applyBorder="1" applyAlignment="1" applyProtection="1">
      <alignment vertical="center"/>
      <protection locked="0"/>
    </xf>
    <xf numFmtId="5" fontId="25" fillId="0" borderId="18" xfId="40" applyNumberFormat="1" applyFont="1" applyBorder="1" applyAlignment="1" applyProtection="1">
      <alignment vertical="center"/>
      <protection locked="0"/>
    </xf>
    <xf numFmtId="5" fontId="25" fillId="0" borderId="19" xfId="40" applyNumberFormat="1" applyFont="1" applyBorder="1" applyAlignment="1" applyProtection="1">
      <alignment vertical="center"/>
      <protection locked="0"/>
    </xf>
    <xf numFmtId="5" fontId="25" fillId="0" borderId="16" xfId="40" applyNumberFormat="1" applyFont="1" applyBorder="1" applyAlignment="1" applyProtection="1">
      <alignment vertical="center"/>
      <protection locked="0"/>
    </xf>
    <xf numFmtId="5" fontId="25" fillId="0" borderId="20" xfId="40" applyNumberFormat="1" applyFont="1" applyBorder="1" applyAlignment="1">
      <alignment vertical="center"/>
    </xf>
    <xf numFmtId="0" fontId="25" fillId="0" borderId="20" xfId="0" applyFont="1" applyBorder="1" applyAlignment="1" applyProtection="1">
      <alignment vertical="center"/>
      <protection locked="0"/>
    </xf>
    <xf numFmtId="0" fontId="25" fillId="0" borderId="0" xfId="0" applyFont="1" applyBorder="1"/>
    <xf numFmtId="0" fontId="25" fillId="0" borderId="10" xfId="0" applyFont="1" applyBorder="1" applyAlignment="1" applyProtection="1">
      <alignment vertical="center" wrapText="1"/>
      <protection locked="0"/>
    </xf>
    <xf numFmtId="178" fontId="25" fillId="0" borderId="21" xfId="0" applyNumberFormat="1" applyFont="1" applyBorder="1" applyAlignment="1" applyProtection="1">
      <alignment vertical="center"/>
      <protection locked="0"/>
    </xf>
    <xf numFmtId="0" fontId="25" fillId="0" borderId="10" xfId="0" applyFont="1" applyBorder="1" applyAlignment="1" applyProtection="1">
      <alignment vertical="center"/>
      <protection locked="0"/>
    </xf>
    <xf numFmtId="5" fontId="25" fillId="0" borderId="22" xfId="40" applyNumberFormat="1" applyFont="1" applyFill="1" applyBorder="1" applyAlignment="1" applyProtection="1">
      <alignment vertical="center"/>
      <protection locked="0"/>
    </xf>
    <xf numFmtId="0" fontId="26" fillId="26" borderId="23" xfId="0" applyFont="1" applyFill="1" applyBorder="1" applyAlignment="1" applyProtection="1">
      <alignment vertical="center" wrapText="1"/>
      <protection locked="0"/>
    </xf>
    <xf numFmtId="0" fontId="26" fillId="26" borderId="24" xfId="0" applyFont="1" applyFill="1" applyBorder="1" applyAlignment="1" applyProtection="1">
      <alignment vertical="center"/>
      <protection locked="0"/>
    </xf>
    <xf numFmtId="177" fontId="26" fillId="26" borderId="25" xfId="40" applyNumberFormat="1" applyFont="1" applyFill="1" applyBorder="1" applyAlignment="1">
      <alignment vertical="center"/>
    </xf>
    <xf numFmtId="5" fontId="26" fillId="26" borderId="21" xfId="40" applyNumberFormat="1" applyFont="1" applyFill="1" applyBorder="1" applyAlignment="1">
      <alignment vertical="center"/>
    </xf>
    <xf numFmtId="5" fontId="26" fillId="26" borderId="10" xfId="40" applyNumberFormat="1" applyFont="1" applyFill="1" applyBorder="1" applyAlignment="1">
      <alignment vertical="center"/>
    </xf>
    <xf numFmtId="5" fontId="26" fillId="27" borderId="26" xfId="40" applyNumberFormat="1" applyFont="1" applyFill="1" applyBorder="1" applyAlignment="1">
      <alignment vertical="center"/>
    </xf>
    <xf numFmtId="0" fontId="26" fillId="26" borderId="26" xfId="0" applyFont="1" applyFill="1" applyBorder="1" applyAlignment="1" applyProtection="1">
      <alignment vertical="center"/>
      <protection locked="0"/>
    </xf>
    <xf numFmtId="0" fontId="25" fillId="24" borderId="23" xfId="0" applyFont="1" applyFill="1" applyBorder="1" applyAlignment="1">
      <alignment horizontal="center" vertical="center"/>
    </xf>
    <xf numFmtId="0" fontId="25" fillId="25" borderId="22" xfId="0" applyFont="1" applyFill="1" applyBorder="1" applyAlignment="1">
      <alignment horizontal="center" vertical="center" wrapText="1"/>
    </xf>
    <xf numFmtId="0" fontId="25" fillId="25" borderId="25" xfId="0" applyFont="1" applyFill="1" applyBorder="1" applyAlignment="1">
      <alignment horizontal="center" vertical="center" wrapText="1"/>
    </xf>
    <xf numFmtId="178" fontId="25" fillId="0" borderId="10" xfId="0" applyNumberFormat="1" applyFont="1" applyBorder="1" applyAlignment="1" applyProtection="1">
      <alignment vertical="center"/>
      <protection locked="0"/>
    </xf>
    <xf numFmtId="0" fontId="25" fillId="0" borderId="23" xfId="0" applyFont="1" applyBorder="1" applyAlignment="1" applyProtection="1">
      <alignment vertical="center"/>
      <protection locked="0"/>
    </xf>
    <xf numFmtId="5" fontId="25" fillId="0" borderId="22" xfId="40" applyNumberFormat="1" applyFont="1" applyBorder="1" applyAlignment="1" applyProtection="1">
      <alignment vertical="center"/>
      <protection locked="0"/>
    </xf>
    <xf numFmtId="5" fontId="25" fillId="0" borderId="21" xfId="40" applyNumberFormat="1" applyFont="1" applyBorder="1" applyAlignment="1" applyProtection="1">
      <alignment vertical="center"/>
      <protection locked="0"/>
    </xf>
    <xf numFmtId="5" fontId="25" fillId="0" borderId="10" xfId="40" applyNumberFormat="1" applyFont="1" applyBorder="1" applyAlignment="1" applyProtection="1">
      <alignment vertical="center"/>
      <protection locked="0"/>
    </xf>
    <xf numFmtId="5" fontId="25" fillId="0" borderId="26" xfId="40" applyNumberFormat="1" applyFont="1" applyBorder="1" applyAlignment="1">
      <alignment vertical="center"/>
    </xf>
    <xf numFmtId="178" fontId="26" fillId="26" borderId="24" xfId="0" applyNumberFormat="1" applyFont="1" applyFill="1" applyBorder="1" applyAlignment="1" applyProtection="1">
      <alignment vertical="center"/>
      <protection locked="0"/>
    </xf>
    <xf numFmtId="5" fontId="26" fillId="26" borderId="27" xfId="40" applyNumberFormat="1" applyFont="1" applyFill="1" applyBorder="1" applyAlignment="1" applyProtection="1">
      <alignment vertical="center"/>
      <protection locked="0"/>
    </xf>
    <xf numFmtId="0" fontId="25" fillId="28" borderId="28" xfId="0" applyFont="1" applyFill="1" applyBorder="1" applyAlignment="1">
      <alignment vertical="center"/>
    </xf>
    <xf numFmtId="0" fontId="26" fillId="28" borderId="29" xfId="0" applyFont="1" applyFill="1" applyBorder="1" applyAlignment="1">
      <alignment vertical="center" wrapText="1"/>
    </xf>
    <xf numFmtId="178" fontId="26" fillId="28" borderId="30" xfId="0" applyNumberFormat="1" applyFont="1" applyFill="1" applyBorder="1" applyAlignment="1">
      <alignment vertical="center"/>
    </xf>
    <xf numFmtId="0" fontId="26" fillId="28" borderId="30" xfId="0" applyFont="1" applyFill="1" applyBorder="1" applyAlignment="1">
      <alignment vertical="center"/>
    </xf>
    <xf numFmtId="6" fontId="26" fillId="28" borderId="31" xfId="40" applyFont="1" applyFill="1" applyBorder="1" applyAlignment="1">
      <alignment vertical="center"/>
    </xf>
    <xf numFmtId="6" fontId="26" fillId="28" borderId="32" xfId="40" applyFont="1" applyFill="1" applyBorder="1" applyAlignment="1">
      <alignment vertical="center"/>
    </xf>
    <xf numFmtId="6" fontId="26" fillId="28" borderId="33" xfId="40" applyFont="1" applyFill="1" applyBorder="1" applyAlignment="1">
      <alignment vertical="center"/>
    </xf>
    <xf numFmtId="6" fontId="26" fillId="28" borderId="34" xfId="40" applyFont="1" applyFill="1" applyBorder="1" applyAlignment="1">
      <alignment vertical="center"/>
    </xf>
    <xf numFmtId="6" fontId="26" fillId="28" borderId="35" xfId="40" applyFont="1" applyFill="1" applyBorder="1" applyAlignment="1">
      <alignment vertical="center"/>
    </xf>
    <xf numFmtId="0" fontId="26" fillId="28" borderId="35" xfId="0" applyFont="1" applyFill="1" applyBorder="1" applyAlignment="1" applyProtection="1">
      <alignment vertical="center"/>
      <protection locked="0"/>
    </xf>
    <xf numFmtId="177" fontId="25" fillId="0" borderId="36" xfId="40" applyNumberFormat="1" applyFont="1" applyFill="1" applyBorder="1" applyAlignment="1">
      <alignment horizontal="right" vertical="center"/>
    </xf>
    <xf numFmtId="177" fontId="26" fillId="26" borderId="25" xfId="40" applyNumberFormat="1" applyFont="1" applyFill="1" applyBorder="1" applyAlignment="1">
      <alignment horizontal="right" vertical="center"/>
    </xf>
    <xf numFmtId="0" fontId="25" fillId="0" borderId="26" xfId="0" applyFont="1" applyBorder="1" applyAlignment="1" applyProtection="1">
      <alignment vertical="center"/>
      <protection locked="0"/>
    </xf>
    <xf numFmtId="0" fontId="25" fillId="0" borderId="37" xfId="0" applyFont="1" applyBorder="1"/>
    <xf numFmtId="0" fontId="25" fillId="0" borderId="25" xfId="0" applyFont="1" applyBorder="1" applyAlignment="1" applyProtection="1">
      <alignment vertical="center"/>
      <protection locked="0"/>
    </xf>
    <xf numFmtId="179" fontId="25" fillId="0" borderId="10" xfId="0" applyNumberFormat="1" applyFont="1" applyBorder="1" applyAlignment="1" applyProtection="1">
      <alignment vertical="center"/>
      <protection locked="0"/>
    </xf>
    <xf numFmtId="0" fontId="26" fillId="26" borderId="29" xfId="0" applyFont="1" applyFill="1" applyBorder="1" applyAlignment="1" applyProtection="1">
      <alignment vertical="center" wrapText="1"/>
      <protection locked="0"/>
    </xf>
    <xf numFmtId="178" fontId="26" fillId="26" borderId="30" xfId="0" applyNumberFormat="1" applyFont="1" applyFill="1" applyBorder="1" applyAlignment="1" applyProtection="1">
      <alignment vertical="center"/>
      <protection locked="0"/>
    </xf>
    <xf numFmtId="0" fontId="26" fillId="26" borderId="30" xfId="0" applyFont="1" applyFill="1" applyBorder="1" applyAlignment="1" applyProtection="1">
      <alignment vertical="center"/>
      <protection locked="0"/>
    </xf>
    <xf numFmtId="5" fontId="26" fillId="26" borderId="31" xfId="40" applyNumberFormat="1" applyFont="1" applyFill="1" applyBorder="1" applyAlignment="1" applyProtection="1">
      <alignment vertical="center"/>
      <protection locked="0"/>
    </xf>
    <xf numFmtId="177" fontId="26" fillId="26" borderId="32" xfId="40" applyNumberFormat="1" applyFont="1" applyFill="1" applyBorder="1" applyAlignment="1">
      <alignment horizontal="right" vertical="center"/>
    </xf>
    <xf numFmtId="5" fontId="26" fillId="26" borderId="33" xfId="40" applyNumberFormat="1" applyFont="1" applyFill="1" applyBorder="1" applyAlignment="1">
      <alignment vertical="center"/>
    </xf>
    <xf numFmtId="5" fontId="26" fillId="26" borderId="34" xfId="40" applyNumberFormat="1" applyFont="1" applyFill="1" applyBorder="1" applyAlignment="1">
      <alignment vertical="center"/>
    </xf>
    <xf numFmtId="5" fontId="26" fillId="27" borderId="35" xfId="40" applyNumberFormat="1" applyFont="1" applyFill="1" applyBorder="1" applyAlignment="1">
      <alignment vertical="center"/>
    </xf>
    <xf numFmtId="0" fontId="26" fillId="26" borderId="35" xfId="0" applyFont="1" applyFill="1" applyBorder="1" applyAlignment="1" applyProtection="1">
      <alignment vertical="center"/>
      <protection locked="0"/>
    </xf>
    <xf numFmtId="0" fontId="25" fillId="0" borderId="38" xfId="0" applyFont="1" applyBorder="1" applyAlignment="1">
      <alignment vertical="center"/>
    </xf>
    <xf numFmtId="178" fontId="25" fillId="0" borderId="0" xfId="0" applyNumberFormat="1" applyFont="1" applyBorder="1" applyAlignment="1"/>
    <xf numFmtId="0" fontId="27" fillId="29" borderId="23" xfId="0" applyFont="1" applyFill="1" applyBorder="1"/>
    <xf numFmtId="0" fontId="25" fillId="25" borderId="39" xfId="0" applyFont="1" applyFill="1" applyBorder="1" applyAlignment="1">
      <alignment horizontal="center" vertical="center" wrapText="1"/>
    </xf>
    <xf numFmtId="5" fontId="25" fillId="0" borderId="37" xfId="40" applyNumberFormat="1" applyFont="1" applyFill="1" applyBorder="1" applyAlignment="1">
      <alignment vertical="center"/>
    </xf>
    <xf numFmtId="5" fontId="25" fillId="0" borderId="24" xfId="40" applyNumberFormat="1" applyFont="1" applyFill="1" applyBorder="1" applyAlignment="1">
      <alignment vertical="center"/>
    </xf>
    <xf numFmtId="5" fontId="26" fillId="26" borderId="24" xfId="40" applyNumberFormat="1" applyFont="1" applyFill="1" applyBorder="1" applyAlignment="1">
      <alignment vertical="center"/>
    </xf>
    <xf numFmtId="6" fontId="26" fillId="28" borderId="30" xfId="40" applyFont="1" applyFill="1" applyBorder="1" applyAlignment="1">
      <alignment vertical="center"/>
    </xf>
    <xf numFmtId="0" fontId="25" fillId="25" borderId="24" xfId="0" applyFont="1" applyFill="1" applyBorder="1" applyAlignment="1">
      <alignment horizontal="center" vertical="center" wrapText="1"/>
    </xf>
    <xf numFmtId="5" fontId="25" fillId="0" borderId="37" xfId="40" applyNumberFormat="1" applyFont="1" applyBorder="1" applyAlignment="1">
      <alignment vertical="center"/>
    </xf>
    <xf numFmtId="5" fontId="26" fillId="26" borderId="30" xfId="40" applyNumberFormat="1" applyFont="1" applyFill="1" applyBorder="1" applyAlignment="1">
      <alignment vertical="center"/>
    </xf>
    <xf numFmtId="5" fontId="25" fillId="0" borderId="10" xfId="40" applyNumberFormat="1" applyFont="1" applyFill="1" applyBorder="1" applyAlignment="1" applyProtection="1">
      <alignment vertical="center"/>
      <protection locked="0"/>
    </xf>
    <xf numFmtId="5" fontId="26" fillId="26" borderId="21" xfId="40" applyNumberFormat="1" applyFont="1" applyFill="1" applyBorder="1" applyAlignment="1" applyProtection="1">
      <alignment vertical="center"/>
      <protection locked="0"/>
    </xf>
    <xf numFmtId="5" fontId="26" fillId="26" borderId="33" xfId="40" applyNumberFormat="1" applyFont="1" applyFill="1" applyBorder="1" applyAlignment="1" applyProtection="1">
      <alignment vertical="center"/>
      <protection locked="0"/>
    </xf>
    <xf numFmtId="0" fontId="25" fillId="25" borderId="11" xfId="0" applyFont="1" applyFill="1" applyBorder="1" applyAlignment="1">
      <alignment horizontal="center" vertical="center" wrapText="1"/>
    </xf>
    <xf numFmtId="0" fontId="25" fillId="0" borderId="15" xfId="0" applyFont="1" applyFill="1" applyBorder="1" applyAlignment="1">
      <alignment horizontal="center" vertical="center"/>
    </xf>
    <xf numFmtId="0" fontId="25" fillId="25" borderId="10" xfId="0" applyFont="1" applyFill="1" applyBorder="1" applyAlignment="1">
      <alignment horizontal="center" vertical="center" wrapText="1"/>
    </xf>
    <xf numFmtId="0" fontId="21" fillId="24" borderId="10" xfId="0" applyFont="1" applyFill="1" applyBorder="1" applyAlignment="1">
      <alignment horizontal="center" vertical="center" wrapText="1"/>
    </xf>
    <xf numFmtId="0" fontId="22" fillId="0" borderId="0" xfId="0" applyFont="1" applyAlignment="1">
      <alignment vertical="top"/>
    </xf>
    <xf numFmtId="0" fontId="28" fillId="0" borderId="0" xfId="0" applyFont="1" applyAlignment="1">
      <alignment horizontal="center"/>
    </xf>
    <xf numFmtId="0" fontId="0" fillId="0" borderId="40" xfId="0" applyFont="1" applyFill="1" applyBorder="1" applyAlignment="1">
      <alignment horizontal="justify" vertical="top" wrapText="1"/>
    </xf>
    <xf numFmtId="0" fontId="0" fillId="0" borderId="41" xfId="0" applyFont="1" applyFill="1" applyBorder="1" applyAlignment="1">
      <alignment horizontal="justify" vertical="top" wrapText="1"/>
    </xf>
    <xf numFmtId="0" fontId="0" fillId="0" borderId="42" xfId="0" applyFont="1" applyFill="1" applyBorder="1" applyAlignment="1">
      <alignment horizontal="justify" vertical="top" wrapText="1"/>
    </xf>
    <xf numFmtId="0" fontId="0" fillId="0" borderId="43" xfId="0" applyFont="1" applyFill="1" applyBorder="1" applyAlignment="1">
      <alignment horizontal="justify" vertical="top" wrapText="1"/>
    </xf>
    <xf numFmtId="0" fontId="0" fillId="0" borderId="44" xfId="0" applyFont="1" applyFill="1" applyBorder="1" applyAlignment="1">
      <alignment horizontal="justify" vertical="top" wrapText="1"/>
    </xf>
    <xf numFmtId="0" fontId="0" fillId="0" borderId="45" xfId="0" applyFont="1" applyFill="1" applyBorder="1" applyAlignment="1">
      <alignment horizontal="justify" vertical="top" wrapText="1"/>
    </xf>
    <xf numFmtId="0" fontId="27" fillId="29" borderId="10" xfId="0" applyFont="1" applyFill="1" applyBorder="1" applyAlignment="1">
      <alignment horizontal="left"/>
    </xf>
    <xf numFmtId="0" fontId="0" fillId="0" borderId="46" xfId="0" applyFont="1" applyFill="1" applyBorder="1" applyAlignment="1">
      <alignment horizontal="justify" vertical="top" wrapText="1"/>
    </xf>
    <xf numFmtId="178" fontId="25" fillId="0" borderId="10" xfId="0" applyNumberFormat="1" applyFont="1" applyBorder="1" applyAlignment="1">
      <alignment horizontal="left"/>
    </xf>
    <xf numFmtId="0" fontId="0" fillId="0" borderId="0" xfId="0" applyFont="1"/>
    <xf numFmtId="0" fontId="0" fillId="27" borderId="13" xfId="0" applyFont="1" applyFill="1" applyBorder="1" applyAlignment="1">
      <alignment horizontal="center" vertical="center" wrapText="1"/>
    </xf>
    <xf numFmtId="0" fontId="0" fillId="27" borderId="11" xfId="0" applyFont="1" applyFill="1" applyBorder="1" applyAlignment="1">
      <alignment horizontal="center" vertical="center" wrapText="1"/>
    </xf>
    <xf numFmtId="0" fontId="0" fillId="27" borderId="14"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Alignment="1">
      <alignment wrapText="1"/>
    </xf>
    <xf numFmtId="0" fontId="0" fillId="0" borderId="47" xfId="0" applyFont="1" applyFill="1" applyBorder="1" applyAlignment="1">
      <alignment horizontal="justify" vertical="top" wrapText="1"/>
    </xf>
    <xf numFmtId="178" fontId="25" fillId="0" borderId="0" xfId="0" applyNumberFormat="1" applyFont="1" applyBorder="1" applyAlignment="1">
      <alignment horizontal="left"/>
    </xf>
    <xf numFmtId="178" fontId="25" fillId="0" borderId="48" xfId="0" applyNumberFormat="1" applyFont="1" applyBorder="1" applyAlignment="1">
      <alignment horizontal="left"/>
    </xf>
    <xf numFmtId="0" fontId="25" fillId="30" borderId="49" xfId="0" applyFont="1" applyFill="1" applyBorder="1"/>
    <xf numFmtId="0" fontId="25" fillId="30" borderId="50" xfId="0" applyFont="1" applyFill="1" applyBorder="1"/>
    <xf numFmtId="5" fontId="26" fillId="0" borderId="51" xfId="0" applyNumberFormat="1" applyFont="1" applyFill="1" applyBorder="1" applyAlignment="1" applyProtection="1">
      <alignment vertical="center"/>
      <protection locked="0"/>
    </xf>
    <xf numFmtId="5" fontId="26" fillId="0" borderId="52" xfId="0" applyNumberFormat="1" applyFont="1" applyFill="1" applyBorder="1" applyAlignment="1" applyProtection="1">
      <alignment vertical="center"/>
      <protection locked="0"/>
    </xf>
    <xf numFmtId="5" fontId="26" fillId="0" borderId="53" xfId="0" applyNumberFormat="1" applyFont="1" applyFill="1" applyBorder="1" applyAlignment="1" applyProtection="1">
      <alignment vertical="center"/>
      <protection locked="0"/>
    </xf>
    <xf numFmtId="180" fontId="25" fillId="31" borderId="54" xfId="0" applyNumberFormat="1" applyFont="1" applyFill="1" applyBorder="1" applyAlignment="1">
      <alignment horizontal="center" vertical="center"/>
    </xf>
    <xf numFmtId="180" fontId="25" fillId="31" borderId="22" xfId="0" applyNumberFormat="1" applyFont="1" applyFill="1" applyBorder="1" applyAlignment="1">
      <alignment horizontal="center" vertical="center"/>
    </xf>
    <xf numFmtId="180" fontId="25" fillId="31" borderId="21" xfId="0" applyNumberFormat="1" applyFont="1" applyFill="1" applyBorder="1" applyAlignment="1">
      <alignment horizontal="center" vertical="center"/>
    </xf>
    <xf numFmtId="180" fontId="25" fillId="31" borderId="51" xfId="0" applyNumberFormat="1" applyFont="1" applyFill="1" applyBorder="1" applyAlignment="1">
      <alignment horizontal="center" vertical="center"/>
    </xf>
    <xf numFmtId="180" fontId="25" fillId="31" borderId="52" xfId="0" applyNumberFormat="1" applyFont="1" applyFill="1" applyBorder="1" applyAlignment="1">
      <alignment horizontal="center" vertical="center"/>
    </xf>
    <xf numFmtId="0" fontId="0" fillId="0" borderId="0" xfId="0" applyFont="1" applyAlignment="1">
      <alignment vertical="top"/>
    </xf>
    <xf numFmtId="0" fontId="0" fillId="0" borderId="10" xfId="0" applyFont="1" applyFill="1" applyBorder="1" applyAlignment="1">
      <alignment horizontal="justify" vertical="center" wrapText="1"/>
    </xf>
    <xf numFmtId="49" fontId="23" fillId="0" borderId="10" xfId="0" applyNumberFormat="1" applyFont="1" applyBorder="1" applyAlignment="1">
      <alignment horizontal="left"/>
    </xf>
    <xf numFmtId="49" fontId="23" fillId="0" borderId="10" xfId="0" applyNumberFormat="1" applyFont="1" applyBorder="1" applyAlignment="1" applyProtection="1">
      <alignment horizontal="left"/>
      <protection locked="0"/>
    </xf>
    <xf numFmtId="178" fontId="25" fillId="24" borderId="11" xfId="0" applyNumberFormat="1" applyFont="1" applyFill="1" applyBorder="1" applyAlignment="1">
      <alignment horizontal="center" vertical="center" wrapText="1"/>
    </xf>
    <xf numFmtId="180" fontId="25" fillId="31" borderId="13" xfId="0" applyNumberFormat="1" applyFont="1" applyFill="1" applyBorder="1" applyAlignment="1">
      <alignment horizontal="center" vertical="center"/>
    </xf>
    <xf numFmtId="0" fontId="25" fillId="25" borderId="21" xfId="0" applyFont="1" applyFill="1" applyBorder="1" applyAlignment="1">
      <alignment horizontal="center" vertical="center" wrapText="1"/>
    </xf>
    <xf numFmtId="5" fontId="25" fillId="0" borderId="21" xfId="40" applyNumberFormat="1" applyFont="1" applyFill="1" applyBorder="1" applyAlignment="1" applyProtection="1">
      <alignment vertical="center"/>
      <protection locked="0"/>
    </xf>
    <xf numFmtId="5" fontId="26" fillId="26" borderId="30" xfId="40" applyNumberFormat="1" applyFont="1" applyFill="1" applyBorder="1" applyAlignment="1" applyProtection="1">
      <alignment vertical="center"/>
      <protection locked="0"/>
    </xf>
    <xf numFmtId="0" fontId="25" fillId="24" borderId="14" xfId="0" applyFont="1" applyFill="1" applyBorder="1" applyAlignment="1">
      <alignment horizontal="center" vertical="center"/>
    </xf>
    <xf numFmtId="0" fontId="26" fillId="26" borderId="55" xfId="0" applyFont="1" applyFill="1" applyBorder="1" applyAlignment="1" applyProtection="1">
      <alignment vertical="center"/>
      <protection locked="0"/>
    </xf>
    <xf numFmtId="0" fontId="0" fillId="0" borderId="0" xfId="0" applyFont="1" applyAlignment="1">
      <alignment horizontal="right" vertical="top" wrapText="1"/>
    </xf>
    <xf numFmtId="0" fontId="3" fillId="0" borderId="0" xfId="0" applyFont="1" applyAlignment="1">
      <alignment horizontal="center" vertical="top"/>
    </xf>
    <xf numFmtId="0" fontId="0" fillId="0" borderId="0" xfId="0" applyAlignment="1">
      <alignment vertical="top" wrapText="1"/>
    </xf>
    <xf numFmtId="0" fontId="1" fillId="0" borderId="0" xfId="0" applyFont="1" applyAlignment="1">
      <alignment vertical="top" wrapText="1"/>
    </xf>
    <xf numFmtId="0" fontId="0" fillId="0" borderId="0" xfId="0" applyFont="1" applyAlignment="1">
      <alignment horizontal="left" vertical="top" wrapText="1"/>
    </xf>
    <xf numFmtId="0" fontId="1" fillId="0" borderId="0" xfId="0" applyFont="1" applyAlignment="1">
      <alignment horizontal="left" vertical="top"/>
    </xf>
    <xf numFmtId="0" fontId="0" fillId="0" borderId="57" xfId="0" applyFont="1" applyFill="1" applyBorder="1" applyAlignment="1">
      <alignment horizontal="justify" vertical="top" wrapText="1"/>
    </xf>
    <xf numFmtId="0" fontId="0" fillId="0" borderId="58" xfId="0" applyFont="1" applyFill="1" applyBorder="1" applyAlignment="1">
      <alignment horizontal="justify" vertical="top" wrapText="1"/>
    </xf>
    <xf numFmtId="0" fontId="0" fillId="0" borderId="18" xfId="0" applyFont="1" applyFill="1" applyBorder="1" applyAlignment="1">
      <alignment horizontal="justify" vertical="top" wrapText="1"/>
    </xf>
    <xf numFmtId="0" fontId="0" fillId="0" borderId="46" xfId="0" applyFont="1" applyFill="1" applyBorder="1" applyAlignment="1">
      <alignment horizontal="justify" vertical="top" wrapText="1"/>
    </xf>
    <xf numFmtId="0" fontId="0" fillId="0" borderId="40" xfId="0" applyFont="1" applyFill="1" applyBorder="1" applyAlignment="1">
      <alignment horizontal="justify" vertical="top" wrapText="1"/>
    </xf>
    <xf numFmtId="0" fontId="0" fillId="0" borderId="56" xfId="0" applyFont="1" applyFill="1" applyBorder="1" applyAlignment="1">
      <alignment horizontal="justify" vertical="top" wrapText="1"/>
    </xf>
    <xf numFmtId="0" fontId="0" fillId="0" borderId="48" xfId="0" applyFont="1" applyFill="1" applyBorder="1" applyAlignment="1">
      <alignment horizontal="justify" vertical="top" wrapText="1"/>
    </xf>
    <xf numFmtId="0" fontId="0" fillId="0" borderId="16" xfId="0" applyFont="1" applyFill="1" applyBorder="1" applyAlignment="1">
      <alignment horizontal="justify" vertical="top" wrapText="1"/>
    </xf>
    <xf numFmtId="0" fontId="28" fillId="0" borderId="0" xfId="0" applyFont="1" applyAlignment="1">
      <alignment horizontal="center"/>
    </xf>
    <xf numFmtId="0" fontId="0" fillId="0" borderId="10" xfId="0" applyFont="1" applyFill="1" applyBorder="1" applyAlignment="1">
      <alignment horizontal="justify" vertical="top" wrapText="1"/>
    </xf>
    <xf numFmtId="0" fontId="25" fillId="32" borderId="59" xfId="0" applyFont="1" applyFill="1" applyBorder="1" applyAlignment="1">
      <alignment horizontal="center" vertical="center" wrapText="1"/>
    </xf>
    <xf numFmtId="0" fontId="25" fillId="32" borderId="58" xfId="0" applyFont="1" applyFill="1" applyBorder="1" applyAlignment="1">
      <alignment horizontal="center" vertical="center" wrapText="1"/>
    </xf>
    <xf numFmtId="0" fontId="25" fillId="32" borderId="60" xfId="0" applyFont="1" applyFill="1" applyBorder="1" applyAlignment="1">
      <alignment horizontal="center" vertical="center" wrapText="1"/>
    </xf>
    <xf numFmtId="0" fontId="25" fillId="32" borderId="61" xfId="0" applyFont="1" applyFill="1" applyBorder="1" applyAlignment="1">
      <alignment horizontal="center" vertical="center" wrapText="1"/>
    </xf>
    <xf numFmtId="0" fontId="25" fillId="32" borderId="62" xfId="0" applyFont="1" applyFill="1" applyBorder="1" applyAlignment="1">
      <alignment horizontal="center" vertical="center" wrapText="1"/>
    </xf>
    <xf numFmtId="14" fontId="25" fillId="0" borderId="10" xfId="0" applyNumberFormat="1" applyFont="1" applyBorder="1" applyAlignment="1">
      <alignment horizontal="left"/>
    </xf>
    <xf numFmtId="0" fontId="27" fillId="29" borderId="10" xfId="0" applyFont="1" applyFill="1" applyBorder="1" applyAlignment="1">
      <alignment horizontal="left"/>
    </xf>
    <xf numFmtId="178" fontId="25" fillId="0" borderId="10" xfId="0" applyNumberFormat="1" applyFont="1" applyBorder="1" applyAlignment="1">
      <alignment horizontal="left"/>
    </xf>
    <xf numFmtId="0" fontId="25" fillId="32" borderId="58" xfId="0" applyFont="1" applyFill="1" applyBorder="1" applyAlignment="1">
      <alignment horizontal="center" vertical="center"/>
    </xf>
    <xf numFmtId="0" fontId="25" fillId="32" borderId="28" xfId="0" applyFont="1" applyFill="1" applyBorder="1" applyAlignment="1">
      <alignment horizontal="center" vertical="center" wrapText="1"/>
    </xf>
    <xf numFmtId="176" fontId="25" fillId="0" borderId="10" xfId="0" applyNumberFormat="1" applyFont="1" applyBorder="1" applyAlignment="1" applyProtection="1">
      <alignment horizontal="left"/>
      <protection locked="0"/>
    </xf>
    <xf numFmtId="178" fontId="25" fillId="0" borderId="10" xfId="0" applyNumberFormat="1" applyFont="1" applyBorder="1" applyAlignment="1" applyProtection="1">
      <alignment horizontal="left"/>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通貨 2" xfId="41" xr:uid="{00000000-0005-0000-0000-000028000000}"/>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40"/>
  <sheetViews>
    <sheetView tabSelected="1" zoomScaleNormal="100" workbookViewId="0"/>
  </sheetViews>
  <sheetFormatPr defaultColWidth="9" defaultRowHeight="13.2" x14ac:dyDescent="0.2"/>
  <cols>
    <col min="1" max="1" width="5.6640625" style="1" customWidth="1"/>
    <col min="2" max="2" width="16.44140625" style="1" customWidth="1"/>
    <col min="3" max="3" width="95.33203125" style="1" customWidth="1"/>
    <col min="4" max="4" width="1.88671875" style="1" customWidth="1"/>
    <col min="5" max="16384" width="9" style="1"/>
  </cols>
  <sheetData>
    <row r="1" spans="1:3" ht="30.75" customHeight="1" x14ac:dyDescent="0.2">
      <c r="C1" s="138"/>
    </row>
    <row r="2" spans="1:3" s="2" customFormat="1" ht="23.25" customHeight="1" x14ac:dyDescent="0.2">
      <c r="A2" s="139" t="s">
        <v>93</v>
      </c>
      <c r="B2" s="139"/>
      <c r="C2" s="139"/>
    </row>
    <row r="3" spans="1:3" s="2" customFormat="1" x14ac:dyDescent="0.2"/>
    <row r="4" spans="1:3" ht="14.25" customHeight="1" x14ac:dyDescent="0.2">
      <c r="B4" s="6"/>
      <c r="C4" s="6"/>
    </row>
    <row r="5" spans="1:3" ht="13.5" customHeight="1" x14ac:dyDescent="0.2"/>
    <row r="6" spans="1:3" s="2" customFormat="1" x14ac:dyDescent="0.2">
      <c r="B6" s="97" t="s">
        <v>31</v>
      </c>
    </row>
    <row r="7" spans="1:3" s="2" customFormat="1" ht="19.5" customHeight="1" x14ac:dyDescent="0.2">
      <c r="B7" s="140" t="s">
        <v>115</v>
      </c>
      <c r="C7" s="141"/>
    </row>
    <row r="8" spans="1:3" s="3" customFormat="1" ht="15.9" customHeight="1" x14ac:dyDescent="0.2">
      <c r="B8" s="96" t="s">
        <v>1</v>
      </c>
      <c r="C8" s="96" t="s">
        <v>0</v>
      </c>
    </row>
    <row r="9" spans="1:3" s="2" customFormat="1" ht="34.5" customHeight="1" x14ac:dyDescent="0.2">
      <c r="B9" s="128" t="s">
        <v>99</v>
      </c>
      <c r="C9" s="5" t="s">
        <v>116</v>
      </c>
    </row>
    <row r="10" spans="1:3" s="2" customFormat="1" ht="32.1" customHeight="1" x14ac:dyDescent="0.2">
      <c r="B10" s="4" t="s">
        <v>29</v>
      </c>
      <c r="C10" s="4" t="s">
        <v>117</v>
      </c>
    </row>
    <row r="11" spans="1:3" s="2" customFormat="1" ht="32.1" customHeight="1" x14ac:dyDescent="0.2">
      <c r="B11" s="4" t="s">
        <v>30</v>
      </c>
      <c r="C11" s="5" t="s">
        <v>118</v>
      </c>
    </row>
    <row r="12" spans="1:3" s="2" customFormat="1" x14ac:dyDescent="0.2"/>
    <row r="13" spans="1:3" s="2" customFormat="1" x14ac:dyDescent="0.2">
      <c r="B13" s="97" t="s">
        <v>32</v>
      </c>
    </row>
    <row r="14" spans="1:3" s="2" customFormat="1" x14ac:dyDescent="0.2">
      <c r="B14" s="142" t="s">
        <v>119</v>
      </c>
      <c r="C14" s="143"/>
    </row>
    <row r="15" spans="1:3" s="2" customFormat="1" ht="12.75" customHeight="1" x14ac:dyDescent="0.2"/>
    <row r="16" spans="1:3" s="2" customFormat="1" x14ac:dyDescent="0.2">
      <c r="B16" s="97" t="s">
        <v>33</v>
      </c>
    </row>
    <row r="17" spans="2:3" s="2" customFormat="1" x14ac:dyDescent="0.2">
      <c r="B17" s="127" t="s">
        <v>98</v>
      </c>
    </row>
    <row r="18" spans="2:3" s="2" customFormat="1" ht="12.75" customHeight="1" x14ac:dyDescent="0.2">
      <c r="C18" s="7"/>
    </row>
    <row r="19" spans="2:3" s="2" customFormat="1" x14ac:dyDescent="0.2">
      <c r="B19" s="97" t="s">
        <v>34</v>
      </c>
      <c r="C19" s="1"/>
    </row>
    <row r="20" spans="2:3" s="2" customFormat="1" x14ac:dyDescent="0.2">
      <c r="B20" s="2" t="s">
        <v>120</v>
      </c>
    </row>
    <row r="21" spans="2:3" s="2" customFormat="1" x14ac:dyDescent="0.2"/>
    <row r="22" spans="2:3" s="2" customFormat="1" x14ac:dyDescent="0.2">
      <c r="B22" s="97" t="s">
        <v>35</v>
      </c>
    </row>
    <row r="23" spans="2:3" s="2" customFormat="1" x14ac:dyDescent="0.2">
      <c r="B23" s="2" t="s">
        <v>121</v>
      </c>
    </row>
    <row r="24" spans="2:3" s="2" customFormat="1" x14ac:dyDescent="0.2"/>
    <row r="25" spans="2:3" s="2" customFormat="1" x14ac:dyDescent="0.2"/>
    <row r="26" spans="2:3" s="2" customFormat="1" x14ac:dyDescent="0.2"/>
    <row r="27" spans="2:3" s="2" customFormat="1" x14ac:dyDescent="0.2"/>
    <row r="28" spans="2:3" s="2" customFormat="1" x14ac:dyDescent="0.2"/>
    <row r="29" spans="2:3" s="2" customFormat="1" x14ac:dyDescent="0.2"/>
    <row r="30" spans="2:3" s="2" customFormat="1" x14ac:dyDescent="0.2"/>
    <row r="31" spans="2:3" s="2" customFormat="1" x14ac:dyDescent="0.2"/>
    <row r="32" spans="2:3" s="2" customFormat="1" x14ac:dyDescent="0.2"/>
    <row r="33" s="2" customFormat="1" x14ac:dyDescent="0.2"/>
    <row r="34" s="2" customFormat="1" x14ac:dyDescent="0.2"/>
    <row r="35" s="2" customFormat="1" x14ac:dyDescent="0.2"/>
    <row r="36" s="2" customFormat="1" x14ac:dyDescent="0.2"/>
    <row r="37" s="2" customFormat="1" x14ac:dyDescent="0.2"/>
    <row r="38" s="2" customFormat="1" x14ac:dyDescent="0.2"/>
    <row r="39" s="2" customFormat="1" x14ac:dyDescent="0.2"/>
    <row r="40" s="2" customFormat="1" x14ac:dyDescent="0.2"/>
    <row r="41" s="2" customFormat="1" x14ac:dyDescent="0.2"/>
    <row r="42" s="2" customFormat="1" x14ac:dyDescent="0.2"/>
    <row r="43" s="2" customFormat="1" x14ac:dyDescent="0.2"/>
    <row r="44" s="2" customFormat="1" x14ac:dyDescent="0.2"/>
    <row r="45" s="2" customFormat="1" x14ac:dyDescent="0.2"/>
    <row r="46" s="2" customFormat="1" x14ac:dyDescent="0.2"/>
    <row r="47" s="2" customFormat="1" x14ac:dyDescent="0.2"/>
    <row r="48"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sheetData>
  <mergeCells count="3">
    <mergeCell ref="A2:C2"/>
    <mergeCell ref="B7:C7"/>
    <mergeCell ref="B14:C14"/>
  </mergeCells>
  <phoneticPr fontId="2"/>
  <pageMargins left="0.55118110236220474" right="0.35433070866141736" top="0.59055118110236227" bottom="0.59055118110236227" header="0.47244094488188981" footer="0.31496062992125984"/>
  <pageSetup paperSize="9" scale="79" orientation="portrait" r:id="rId1"/>
  <headerFooter alignWithMargins="0"/>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53"/>
  <sheetViews>
    <sheetView zoomScaleNormal="100" workbookViewId="0">
      <selection sqref="A1:D1"/>
    </sheetView>
  </sheetViews>
  <sheetFormatPr defaultColWidth="8.88671875" defaultRowHeight="13.2" x14ac:dyDescent="0.2"/>
  <cols>
    <col min="1" max="1" width="12.6640625" style="108" customWidth="1"/>
    <col min="2" max="2" width="19.88671875" style="108" customWidth="1"/>
    <col min="3" max="3" width="25.44140625" style="108" customWidth="1"/>
    <col min="4" max="4" width="79.109375" style="108" customWidth="1"/>
    <col min="5" max="16384" width="8.88671875" style="108"/>
  </cols>
  <sheetData>
    <row r="1" spans="1:7" ht="19.2" x14ac:dyDescent="0.25">
      <c r="A1" s="152" t="s">
        <v>60</v>
      </c>
      <c r="B1" s="152"/>
      <c r="C1" s="152"/>
      <c r="D1" s="152"/>
      <c r="E1" s="98"/>
    </row>
    <row r="2" spans="1:7" ht="18.75" customHeight="1" thickBot="1" x14ac:dyDescent="0.25"/>
    <row r="3" spans="1:7" s="112" customFormat="1" ht="18" customHeight="1" x14ac:dyDescent="0.2">
      <c r="A3" s="109" t="s">
        <v>36</v>
      </c>
      <c r="B3" s="110" t="s">
        <v>37</v>
      </c>
      <c r="C3" s="110" t="s">
        <v>38</v>
      </c>
      <c r="D3" s="111" t="s">
        <v>0</v>
      </c>
    </row>
    <row r="4" spans="1:7" ht="18" customHeight="1" x14ac:dyDescent="0.2">
      <c r="A4" s="153" t="s">
        <v>57</v>
      </c>
      <c r="B4" s="149" t="s">
        <v>122</v>
      </c>
      <c r="C4" s="106" t="s">
        <v>39</v>
      </c>
      <c r="D4" s="102" t="s">
        <v>123</v>
      </c>
      <c r="G4" s="113"/>
    </row>
    <row r="5" spans="1:7" ht="18" customHeight="1" x14ac:dyDescent="0.2">
      <c r="A5" s="153"/>
      <c r="B5" s="150"/>
      <c r="C5" s="99" t="s">
        <v>40</v>
      </c>
      <c r="D5" s="100" t="s">
        <v>41</v>
      </c>
    </row>
    <row r="6" spans="1:7" ht="18" customHeight="1" x14ac:dyDescent="0.2">
      <c r="A6" s="153"/>
      <c r="B6" s="150"/>
      <c r="C6" s="99" t="s">
        <v>42</v>
      </c>
      <c r="D6" s="100" t="s">
        <v>43</v>
      </c>
    </row>
    <row r="7" spans="1:7" ht="18" customHeight="1" x14ac:dyDescent="0.2">
      <c r="A7" s="153"/>
      <c r="B7" s="150"/>
      <c r="C7" s="99" t="s">
        <v>51</v>
      </c>
      <c r="D7" s="100" t="s">
        <v>44</v>
      </c>
    </row>
    <row r="8" spans="1:7" ht="18" customHeight="1" x14ac:dyDescent="0.2">
      <c r="A8" s="153"/>
      <c r="B8" s="150"/>
      <c r="C8" s="99" t="s">
        <v>52</v>
      </c>
      <c r="D8" s="100" t="s">
        <v>95</v>
      </c>
    </row>
    <row r="9" spans="1:7" ht="18" customHeight="1" x14ac:dyDescent="0.2">
      <c r="A9" s="153"/>
      <c r="B9" s="150"/>
      <c r="C9" s="99" t="s">
        <v>53</v>
      </c>
      <c r="D9" s="100" t="s">
        <v>54</v>
      </c>
    </row>
    <row r="10" spans="1:7" ht="18" customHeight="1" x14ac:dyDescent="0.2">
      <c r="A10" s="153"/>
      <c r="B10" s="150"/>
      <c r="C10" s="99" t="s">
        <v>8</v>
      </c>
      <c r="D10" s="100" t="s">
        <v>55</v>
      </c>
    </row>
    <row r="11" spans="1:7" ht="18" customHeight="1" x14ac:dyDescent="0.2">
      <c r="A11" s="153"/>
      <c r="B11" s="150"/>
      <c r="C11" s="99" t="s">
        <v>96</v>
      </c>
      <c r="D11" s="100" t="s">
        <v>56</v>
      </c>
    </row>
    <row r="12" spans="1:7" ht="18" customHeight="1" x14ac:dyDescent="0.2">
      <c r="A12" s="153"/>
      <c r="B12" s="150"/>
      <c r="C12" s="103" t="s">
        <v>97</v>
      </c>
      <c r="D12" s="104" t="s">
        <v>94</v>
      </c>
    </row>
    <row r="13" spans="1:7" ht="35.25" customHeight="1" x14ac:dyDescent="0.2">
      <c r="A13" s="153"/>
      <c r="B13" s="151"/>
      <c r="C13" s="114" t="s">
        <v>45</v>
      </c>
      <c r="D13" s="101" t="s">
        <v>124</v>
      </c>
    </row>
    <row r="14" spans="1:7" ht="18" customHeight="1" x14ac:dyDescent="0.2">
      <c r="A14" s="153"/>
      <c r="B14" s="147" t="s">
        <v>125</v>
      </c>
      <c r="C14" s="106" t="s">
        <v>39</v>
      </c>
      <c r="D14" s="102" t="s">
        <v>126</v>
      </c>
    </row>
    <row r="15" spans="1:7" ht="18" customHeight="1" x14ac:dyDescent="0.2">
      <c r="A15" s="153"/>
      <c r="B15" s="148"/>
      <c r="C15" s="99" t="s">
        <v>40</v>
      </c>
      <c r="D15" s="100" t="s">
        <v>41</v>
      </c>
    </row>
    <row r="16" spans="1:7" ht="18" customHeight="1" x14ac:dyDescent="0.2">
      <c r="A16" s="153"/>
      <c r="B16" s="148"/>
      <c r="C16" s="99" t="s">
        <v>42</v>
      </c>
      <c r="D16" s="100" t="s">
        <v>43</v>
      </c>
    </row>
    <row r="17" spans="1:4" ht="18" customHeight="1" x14ac:dyDescent="0.2">
      <c r="A17" s="153"/>
      <c r="B17" s="148"/>
      <c r="C17" s="99" t="s">
        <v>51</v>
      </c>
      <c r="D17" s="100" t="s">
        <v>44</v>
      </c>
    </row>
    <row r="18" spans="1:4" ht="18" customHeight="1" x14ac:dyDescent="0.2">
      <c r="A18" s="153"/>
      <c r="B18" s="148"/>
      <c r="C18" s="99" t="s">
        <v>52</v>
      </c>
      <c r="D18" s="100" t="s">
        <v>95</v>
      </c>
    </row>
    <row r="19" spans="1:4" ht="18" customHeight="1" x14ac:dyDescent="0.2">
      <c r="A19" s="153"/>
      <c r="B19" s="148"/>
      <c r="C19" s="99" t="s">
        <v>53</v>
      </c>
      <c r="D19" s="100" t="s">
        <v>54</v>
      </c>
    </row>
    <row r="20" spans="1:4" ht="18" customHeight="1" x14ac:dyDescent="0.2">
      <c r="A20" s="153"/>
      <c r="B20" s="148"/>
      <c r="C20" s="99" t="s">
        <v>8</v>
      </c>
      <c r="D20" s="100" t="s">
        <v>55</v>
      </c>
    </row>
    <row r="21" spans="1:4" ht="18" customHeight="1" x14ac:dyDescent="0.2">
      <c r="A21" s="153"/>
      <c r="B21" s="148"/>
      <c r="C21" s="99" t="s">
        <v>96</v>
      </c>
      <c r="D21" s="100" t="s">
        <v>56</v>
      </c>
    </row>
    <row r="22" spans="1:4" ht="18" customHeight="1" x14ac:dyDescent="0.2">
      <c r="A22" s="153"/>
      <c r="B22" s="148"/>
      <c r="C22" s="103" t="s">
        <v>97</v>
      </c>
      <c r="D22" s="104" t="s">
        <v>94</v>
      </c>
    </row>
    <row r="23" spans="1:4" ht="30.15" customHeight="1" x14ac:dyDescent="0.2">
      <c r="A23" s="153"/>
      <c r="B23" s="148"/>
      <c r="C23" s="114" t="s">
        <v>45</v>
      </c>
      <c r="D23" s="101" t="s">
        <v>124</v>
      </c>
    </row>
    <row r="24" spans="1:4" ht="30.15" customHeight="1" x14ac:dyDescent="0.2">
      <c r="A24" s="153" t="s">
        <v>29</v>
      </c>
      <c r="B24" s="149" t="s">
        <v>127</v>
      </c>
      <c r="C24" s="106" t="s">
        <v>39</v>
      </c>
      <c r="D24" s="102" t="s">
        <v>128</v>
      </c>
    </row>
    <row r="25" spans="1:4" ht="18" customHeight="1" x14ac:dyDescent="0.2">
      <c r="A25" s="153"/>
      <c r="B25" s="150"/>
      <c r="C25" s="99" t="s">
        <v>40</v>
      </c>
      <c r="D25" s="100" t="s">
        <v>41</v>
      </c>
    </row>
    <row r="26" spans="1:4" ht="57" customHeight="1" x14ac:dyDescent="0.2">
      <c r="A26" s="153"/>
      <c r="B26" s="150"/>
      <c r="C26" s="99" t="s">
        <v>42</v>
      </c>
      <c r="D26" s="100" t="s">
        <v>129</v>
      </c>
    </row>
    <row r="27" spans="1:4" ht="18" customHeight="1" x14ac:dyDescent="0.2">
      <c r="A27" s="153"/>
      <c r="B27" s="150"/>
      <c r="C27" s="99" t="s">
        <v>51</v>
      </c>
      <c r="D27" s="100" t="s">
        <v>47</v>
      </c>
    </row>
    <row r="28" spans="1:4" ht="18" customHeight="1" x14ac:dyDescent="0.2">
      <c r="A28" s="153"/>
      <c r="B28" s="150"/>
      <c r="C28" s="99" t="s">
        <v>52</v>
      </c>
      <c r="D28" s="100" t="s">
        <v>130</v>
      </c>
    </row>
    <row r="29" spans="1:4" ht="18" customHeight="1" x14ac:dyDescent="0.2">
      <c r="A29" s="153"/>
      <c r="B29" s="150"/>
      <c r="C29" s="99" t="s">
        <v>53</v>
      </c>
      <c r="D29" s="100" t="s">
        <v>54</v>
      </c>
    </row>
    <row r="30" spans="1:4" ht="18" customHeight="1" x14ac:dyDescent="0.2">
      <c r="A30" s="153"/>
      <c r="B30" s="150"/>
      <c r="C30" s="99" t="s">
        <v>8</v>
      </c>
      <c r="D30" s="100" t="s">
        <v>55</v>
      </c>
    </row>
    <row r="31" spans="1:4" ht="18" customHeight="1" x14ac:dyDescent="0.2">
      <c r="A31" s="153"/>
      <c r="B31" s="150"/>
      <c r="C31" s="99" t="s">
        <v>96</v>
      </c>
      <c r="D31" s="100" t="s">
        <v>56</v>
      </c>
    </row>
    <row r="32" spans="1:4" ht="18" customHeight="1" x14ac:dyDescent="0.2">
      <c r="A32" s="153"/>
      <c r="B32" s="150"/>
      <c r="C32" s="103" t="s">
        <v>97</v>
      </c>
      <c r="D32" s="104" t="s">
        <v>94</v>
      </c>
    </row>
    <row r="33" spans="1:4" ht="40.5" customHeight="1" x14ac:dyDescent="0.2">
      <c r="A33" s="153"/>
      <c r="B33" s="150"/>
      <c r="C33" s="114" t="s">
        <v>45</v>
      </c>
      <c r="D33" s="101" t="s">
        <v>124</v>
      </c>
    </row>
    <row r="34" spans="1:4" ht="30.15" customHeight="1" x14ac:dyDescent="0.2">
      <c r="A34" s="144" t="s">
        <v>17</v>
      </c>
      <c r="B34" s="147" t="s">
        <v>59</v>
      </c>
      <c r="C34" s="106" t="s">
        <v>39</v>
      </c>
      <c r="D34" s="102" t="s">
        <v>131</v>
      </c>
    </row>
    <row r="35" spans="1:4" ht="18" customHeight="1" x14ac:dyDescent="0.2">
      <c r="A35" s="145"/>
      <c r="B35" s="148"/>
      <c r="C35" s="99" t="s">
        <v>40</v>
      </c>
      <c r="D35" s="100" t="s">
        <v>48</v>
      </c>
    </row>
    <row r="36" spans="1:4" ht="18" customHeight="1" x14ac:dyDescent="0.2">
      <c r="A36" s="145"/>
      <c r="B36" s="148"/>
      <c r="C36" s="99" t="s">
        <v>42</v>
      </c>
      <c r="D36" s="100" t="s">
        <v>49</v>
      </c>
    </row>
    <row r="37" spans="1:4" ht="18" customHeight="1" x14ac:dyDescent="0.2">
      <c r="A37" s="145"/>
      <c r="B37" s="148"/>
      <c r="C37" s="99" t="s">
        <v>51</v>
      </c>
      <c r="D37" s="100" t="s">
        <v>47</v>
      </c>
    </row>
    <row r="38" spans="1:4" ht="18" customHeight="1" x14ac:dyDescent="0.2">
      <c r="A38" s="145"/>
      <c r="B38" s="148"/>
      <c r="C38" s="99" t="s">
        <v>52</v>
      </c>
      <c r="D38" s="100" t="s">
        <v>130</v>
      </c>
    </row>
    <row r="39" spans="1:4" ht="18" customHeight="1" x14ac:dyDescent="0.2">
      <c r="A39" s="145"/>
      <c r="B39" s="148"/>
      <c r="C39" s="99" t="s">
        <v>53</v>
      </c>
      <c r="D39" s="100" t="s">
        <v>58</v>
      </c>
    </row>
    <row r="40" spans="1:4" ht="18" customHeight="1" x14ac:dyDescent="0.2">
      <c r="A40" s="145"/>
      <c r="B40" s="148"/>
      <c r="C40" s="99" t="s">
        <v>8</v>
      </c>
      <c r="D40" s="100" t="s">
        <v>55</v>
      </c>
    </row>
    <row r="41" spans="1:4" ht="18" customHeight="1" x14ac:dyDescent="0.2">
      <c r="A41" s="145"/>
      <c r="B41" s="148"/>
      <c r="C41" s="99" t="s">
        <v>96</v>
      </c>
      <c r="D41" s="100" t="s">
        <v>56</v>
      </c>
    </row>
    <row r="42" spans="1:4" ht="18" customHeight="1" x14ac:dyDescent="0.2">
      <c r="A42" s="145"/>
      <c r="B42" s="148"/>
      <c r="C42" s="103" t="s">
        <v>97</v>
      </c>
      <c r="D42" s="104" t="s">
        <v>94</v>
      </c>
    </row>
    <row r="43" spans="1:4" ht="18" customHeight="1" x14ac:dyDescent="0.2">
      <c r="A43" s="145"/>
      <c r="B43" s="148"/>
      <c r="C43" s="114" t="s">
        <v>45</v>
      </c>
      <c r="D43" s="101" t="s">
        <v>46</v>
      </c>
    </row>
    <row r="44" spans="1:4" ht="30.15" customHeight="1" x14ac:dyDescent="0.2">
      <c r="A44" s="145"/>
      <c r="B44" s="149" t="s">
        <v>50</v>
      </c>
      <c r="C44" s="106" t="s">
        <v>39</v>
      </c>
      <c r="D44" s="102" t="s">
        <v>132</v>
      </c>
    </row>
    <row r="45" spans="1:4" ht="18" customHeight="1" x14ac:dyDescent="0.2">
      <c r="A45" s="145"/>
      <c r="B45" s="150"/>
      <c r="C45" s="99" t="s">
        <v>40</v>
      </c>
      <c r="D45" s="100" t="s">
        <v>48</v>
      </c>
    </row>
    <row r="46" spans="1:4" ht="18" customHeight="1" x14ac:dyDescent="0.2">
      <c r="A46" s="145"/>
      <c r="B46" s="150"/>
      <c r="C46" s="99" t="s">
        <v>42</v>
      </c>
      <c r="D46" s="100" t="s">
        <v>49</v>
      </c>
    </row>
    <row r="47" spans="1:4" ht="18" customHeight="1" x14ac:dyDescent="0.2">
      <c r="A47" s="145"/>
      <c r="B47" s="150"/>
      <c r="C47" s="99" t="s">
        <v>51</v>
      </c>
      <c r="D47" s="100" t="s">
        <v>47</v>
      </c>
    </row>
    <row r="48" spans="1:4" ht="18" customHeight="1" x14ac:dyDescent="0.2">
      <c r="A48" s="145"/>
      <c r="B48" s="150"/>
      <c r="C48" s="99" t="s">
        <v>52</v>
      </c>
      <c r="D48" s="100" t="s">
        <v>130</v>
      </c>
    </row>
    <row r="49" spans="1:4" ht="18" customHeight="1" x14ac:dyDescent="0.2">
      <c r="A49" s="145"/>
      <c r="B49" s="150"/>
      <c r="C49" s="99" t="s">
        <v>53</v>
      </c>
      <c r="D49" s="100" t="s">
        <v>58</v>
      </c>
    </row>
    <row r="50" spans="1:4" ht="18" customHeight="1" x14ac:dyDescent="0.2">
      <c r="A50" s="145"/>
      <c r="B50" s="150"/>
      <c r="C50" s="99" t="s">
        <v>8</v>
      </c>
      <c r="D50" s="100" t="s">
        <v>55</v>
      </c>
    </row>
    <row r="51" spans="1:4" ht="18" customHeight="1" x14ac:dyDescent="0.2">
      <c r="A51" s="145"/>
      <c r="B51" s="150"/>
      <c r="C51" s="99" t="s">
        <v>96</v>
      </c>
      <c r="D51" s="100" t="s">
        <v>56</v>
      </c>
    </row>
    <row r="52" spans="1:4" ht="18" customHeight="1" x14ac:dyDescent="0.2">
      <c r="A52" s="145"/>
      <c r="B52" s="150"/>
      <c r="C52" s="103" t="s">
        <v>97</v>
      </c>
      <c r="D52" s="104" t="s">
        <v>94</v>
      </c>
    </row>
    <row r="53" spans="1:4" ht="18" customHeight="1" x14ac:dyDescent="0.2">
      <c r="A53" s="146"/>
      <c r="B53" s="151"/>
      <c r="C53" s="114" t="s">
        <v>45</v>
      </c>
      <c r="D53" s="101" t="s">
        <v>46</v>
      </c>
    </row>
  </sheetData>
  <mergeCells count="9">
    <mergeCell ref="A34:A53"/>
    <mergeCell ref="B34:B43"/>
    <mergeCell ref="B44:B53"/>
    <mergeCell ref="A1:D1"/>
    <mergeCell ref="B4:B13"/>
    <mergeCell ref="B14:B23"/>
    <mergeCell ref="A4:A23"/>
    <mergeCell ref="A24:A33"/>
    <mergeCell ref="B24:B33"/>
  </mergeCells>
  <phoneticPr fontId="2"/>
  <pageMargins left="0.6692913385826772" right="0.59055118110236227" top="0.70866141732283472" bottom="0.59055118110236227" header="0.35433070866141736" footer="0.39370078740157483"/>
  <pageSetup paperSize="9" scale="66" fitToHeight="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U49"/>
  <sheetViews>
    <sheetView view="pageBreakPreview" zoomScale="90" zoomScaleNormal="87" zoomScaleSheetLayoutView="90" workbookViewId="0"/>
  </sheetViews>
  <sheetFormatPr defaultColWidth="9" defaultRowHeight="12" x14ac:dyDescent="0.15"/>
  <cols>
    <col min="1" max="1" width="6.109375" style="9" customWidth="1"/>
    <col min="2" max="2" width="30.44140625" style="9" customWidth="1"/>
    <col min="3" max="3" width="7.44140625" style="10" customWidth="1"/>
    <col min="4" max="4" width="8.33203125" style="9" customWidth="1"/>
    <col min="5" max="6" width="10.6640625" style="9" customWidth="1"/>
    <col min="7" max="7" width="12.88671875" style="9" customWidth="1"/>
    <col min="8" max="8" width="10.6640625" style="9" customWidth="1"/>
    <col min="9" max="14" width="12.109375" style="9" customWidth="1"/>
    <col min="15" max="15" width="14.77734375" style="9" bestFit="1" customWidth="1"/>
    <col min="16" max="16" width="28.33203125" style="9" customWidth="1"/>
    <col min="17" max="16384" width="9" style="9"/>
  </cols>
  <sheetData>
    <row r="1" spans="1:21" ht="16.2" x14ac:dyDescent="0.2">
      <c r="A1" s="8" t="s">
        <v>103</v>
      </c>
      <c r="P1" s="11"/>
    </row>
    <row r="2" spans="1:21" ht="20.25" customHeight="1" x14ac:dyDescent="0.15">
      <c r="O2" s="11"/>
      <c r="P2" s="12"/>
    </row>
    <row r="3" spans="1:21" ht="20.100000000000001" customHeight="1" x14ac:dyDescent="0.2">
      <c r="B3" s="81" t="s">
        <v>2</v>
      </c>
      <c r="C3" s="159" t="s">
        <v>24</v>
      </c>
      <c r="D3" s="159"/>
      <c r="E3" s="159"/>
      <c r="F3" s="159"/>
      <c r="G3" s="80"/>
      <c r="H3" s="160" t="s">
        <v>101</v>
      </c>
      <c r="I3" s="160"/>
      <c r="J3" s="161" t="s">
        <v>25</v>
      </c>
      <c r="K3" s="161"/>
      <c r="L3" s="161"/>
      <c r="M3" s="161"/>
      <c r="N3" s="107"/>
      <c r="O3" s="105" t="s">
        <v>104</v>
      </c>
      <c r="P3" s="129" t="s">
        <v>102</v>
      </c>
    </row>
    <row r="4" spans="1:21" ht="20.100000000000001" customHeight="1" x14ac:dyDescent="0.2">
      <c r="B4" s="81" t="s">
        <v>100</v>
      </c>
      <c r="C4" s="161" t="s">
        <v>106</v>
      </c>
      <c r="D4" s="161"/>
      <c r="E4" s="161"/>
      <c r="F4" s="161"/>
      <c r="G4" s="80"/>
      <c r="H4" s="160" t="s">
        <v>105</v>
      </c>
      <c r="I4" s="160"/>
      <c r="J4" s="161" t="s">
        <v>26</v>
      </c>
      <c r="K4" s="161"/>
      <c r="L4" s="161"/>
      <c r="M4" s="161"/>
      <c r="N4" s="115"/>
      <c r="O4" s="11"/>
      <c r="P4" s="12"/>
    </row>
    <row r="5" spans="1:21" s="13" customFormat="1" ht="15" thickBot="1" x14ac:dyDescent="0.25">
      <c r="C5" s="14"/>
      <c r="O5" s="15" t="s">
        <v>3</v>
      </c>
    </row>
    <row r="6" spans="1:21" s="13" customFormat="1" ht="36" x14ac:dyDescent="0.2">
      <c r="A6" s="154" t="s">
        <v>22</v>
      </c>
      <c r="B6" s="16" t="s">
        <v>4</v>
      </c>
      <c r="C6" s="17" t="s">
        <v>5</v>
      </c>
      <c r="D6" s="18" t="s">
        <v>6</v>
      </c>
      <c r="E6" s="19" t="s">
        <v>27</v>
      </c>
      <c r="F6" s="93" t="s">
        <v>28</v>
      </c>
      <c r="G6" s="82" t="s">
        <v>7</v>
      </c>
      <c r="H6" s="20" t="s">
        <v>8</v>
      </c>
      <c r="I6" s="122">
        <v>8</v>
      </c>
      <c r="J6" s="122">
        <v>9</v>
      </c>
      <c r="K6" s="122">
        <v>10</v>
      </c>
      <c r="L6" s="122">
        <v>11</v>
      </c>
      <c r="M6" s="122">
        <v>12</v>
      </c>
      <c r="N6" s="122">
        <v>13</v>
      </c>
      <c r="O6" s="21" t="str">
        <f>"合計
（令和" &amp; I6 &amp; "～" &amp; N6 &amp; "年度）"</f>
        <v>合計
（令和8～13年度）</v>
      </c>
      <c r="P6" s="94" t="s">
        <v>9</v>
      </c>
      <c r="Q6" s="22"/>
      <c r="R6" s="22"/>
      <c r="S6" s="22"/>
      <c r="T6" s="22"/>
      <c r="U6" s="22"/>
    </row>
    <row r="7" spans="1:21" ht="78.75" customHeight="1" x14ac:dyDescent="0.15">
      <c r="A7" s="162"/>
      <c r="B7" s="23" t="s">
        <v>61</v>
      </c>
      <c r="C7" s="24">
        <v>1</v>
      </c>
      <c r="D7" s="25" t="s">
        <v>85</v>
      </c>
      <c r="E7" s="26">
        <v>300000</v>
      </c>
      <c r="F7" s="28">
        <v>200000</v>
      </c>
      <c r="G7" s="83">
        <f t="shared" ref="G7:G14" si="0">$C7*F7</f>
        <v>200000</v>
      </c>
      <c r="H7" s="64">
        <f>(1-(F7/E7))</f>
        <v>0.33333333333333337</v>
      </c>
      <c r="I7" s="27">
        <f>G7</f>
        <v>200000</v>
      </c>
      <c r="J7" s="28"/>
      <c r="K7" s="28"/>
      <c r="L7" s="28"/>
      <c r="M7" s="28"/>
      <c r="N7" s="28"/>
      <c r="O7" s="29">
        <f>SUM(I7:N7)</f>
        <v>200000</v>
      </c>
      <c r="P7" s="30"/>
      <c r="Q7" s="31"/>
      <c r="R7" s="31"/>
      <c r="S7" s="31"/>
      <c r="T7" s="31"/>
      <c r="U7" s="31"/>
    </row>
    <row r="8" spans="1:21" ht="37.5" customHeight="1" x14ac:dyDescent="0.15">
      <c r="A8" s="162"/>
      <c r="B8" s="32" t="s">
        <v>77</v>
      </c>
      <c r="C8" s="33">
        <v>1</v>
      </c>
      <c r="D8" s="25" t="s">
        <v>85</v>
      </c>
      <c r="E8" s="35">
        <v>120000</v>
      </c>
      <c r="F8" s="90">
        <v>80000</v>
      </c>
      <c r="G8" s="83">
        <f t="shared" si="0"/>
        <v>80000</v>
      </c>
      <c r="H8" s="64">
        <f t="shared" ref="H8:H14" si="1">(1-(F8/E8))</f>
        <v>0.33333333333333337</v>
      </c>
      <c r="I8" s="27">
        <f>G8</f>
        <v>80000</v>
      </c>
      <c r="J8" s="28"/>
      <c r="K8" s="28"/>
      <c r="L8" s="28"/>
      <c r="M8" s="28"/>
      <c r="N8" s="28"/>
      <c r="O8" s="29">
        <f t="shared" ref="O8:O17" si="2">SUM(I8:N8)</f>
        <v>80000</v>
      </c>
      <c r="P8" s="30"/>
      <c r="Q8" s="31"/>
      <c r="R8" s="31"/>
      <c r="S8" s="31"/>
      <c r="T8" s="31"/>
      <c r="U8" s="31"/>
    </row>
    <row r="9" spans="1:21" ht="39.75" customHeight="1" x14ac:dyDescent="0.15">
      <c r="A9" s="162"/>
      <c r="B9" s="32" t="s">
        <v>78</v>
      </c>
      <c r="C9" s="33">
        <v>1</v>
      </c>
      <c r="D9" s="34" t="s">
        <v>86</v>
      </c>
      <c r="E9" s="35">
        <v>15000</v>
      </c>
      <c r="F9" s="90">
        <v>10000</v>
      </c>
      <c r="G9" s="83">
        <f t="shared" si="0"/>
        <v>10000</v>
      </c>
      <c r="H9" s="64">
        <f t="shared" si="1"/>
        <v>0.33333333333333337</v>
      </c>
      <c r="I9" s="27">
        <f t="shared" ref="I9:I18" si="3">G9</f>
        <v>10000</v>
      </c>
      <c r="J9" s="28"/>
      <c r="K9" s="28"/>
      <c r="L9" s="28"/>
      <c r="M9" s="28"/>
      <c r="N9" s="28"/>
      <c r="O9" s="29">
        <f t="shared" si="2"/>
        <v>10000</v>
      </c>
      <c r="P9" s="30"/>
      <c r="Q9" s="31"/>
      <c r="R9" s="31"/>
      <c r="S9" s="31"/>
      <c r="T9" s="31"/>
      <c r="U9" s="31"/>
    </row>
    <row r="10" spans="1:21" ht="32.25" customHeight="1" x14ac:dyDescent="0.15">
      <c r="A10" s="162"/>
      <c r="B10" s="32" t="s">
        <v>62</v>
      </c>
      <c r="C10" s="33">
        <v>1</v>
      </c>
      <c r="D10" s="34" t="s">
        <v>85</v>
      </c>
      <c r="E10" s="35">
        <v>56000</v>
      </c>
      <c r="F10" s="90">
        <v>42000</v>
      </c>
      <c r="G10" s="83">
        <f t="shared" si="0"/>
        <v>42000</v>
      </c>
      <c r="H10" s="64">
        <f t="shared" si="1"/>
        <v>0.25</v>
      </c>
      <c r="I10" s="27">
        <f>G10</f>
        <v>42000</v>
      </c>
      <c r="J10" s="28"/>
      <c r="K10" s="28"/>
      <c r="L10" s="28"/>
      <c r="M10" s="28"/>
      <c r="N10" s="28"/>
      <c r="O10" s="29">
        <f t="shared" si="2"/>
        <v>42000</v>
      </c>
      <c r="P10" s="30"/>
      <c r="Q10" s="31"/>
      <c r="R10" s="31"/>
      <c r="S10" s="31"/>
      <c r="T10" s="31"/>
      <c r="U10" s="31"/>
    </row>
    <row r="11" spans="1:21" ht="32.25" customHeight="1" x14ac:dyDescent="0.15">
      <c r="A11" s="162"/>
      <c r="B11" s="32" t="s">
        <v>63</v>
      </c>
      <c r="C11" s="46">
        <v>5</v>
      </c>
      <c r="D11" s="47" t="s">
        <v>85</v>
      </c>
      <c r="E11" s="48">
        <v>100000</v>
      </c>
      <c r="F11" s="90">
        <v>60000</v>
      </c>
      <c r="G11" s="84">
        <f t="shared" si="0"/>
        <v>300000</v>
      </c>
      <c r="H11" s="64">
        <f t="shared" si="1"/>
        <v>0.4</v>
      </c>
      <c r="I11" s="27">
        <f t="shared" si="3"/>
        <v>300000</v>
      </c>
      <c r="J11" s="50"/>
      <c r="K11" s="50"/>
      <c r="L11" s="50"/>
      <c r="M11" s="50"/>
      <c r="N11" s="50"/>
      <c r="O11" s="51">
        <f t="shared" si="2"/>
        <v>300000</v>
      </c>
      <c r="P11" s="30"/>
      <c r="Q11" s="31"/>
      <c r="R11" s="31"/>
      <c r="S11" s="31"/>
      <c r="T11" s="31"/>
      <c r="U11" s="31"/>
    </row>
    <row r="12" spans="1:21" ht="27.75" customHeight="1" x14ac:dyDescent="0.15">
      <c r="A12" s="162"/>
      <c r="B12" s="32" t="s">
        <v>64</v>
      </c>
      <c r="C12" s="46">
        <v>5</v>
      </c>
      <c r="D12" s="47" t="s">
        <v>87</v>
      </c>
      <c r="E12" s="48">
        <v>3000</v>
      </c>
      <c r="F12" s="90">
        <v>1800</v>
      </c>
      <c r="G12" s="84">
        <f t="shared" si="0"/>
        <v>9000</v>
      </c>
      <c r="H12" s="64">
        <f t="shared" si="1"/>
        <v>0.4</v>
      </c>
      <c r="I12" s="27">
        <f t="shared" si="3"/>
        <v>9000</v>
      </c>
      <c r="J12" s="50"/>
      <c r="K12" s="50"/>
      <c r="L12" s="50"/>
      <c r="M12" s="50"/>
      <c r="N12" s="50"/>
      <c r="O12" s="51">
        <f t="shared" si="2"/>
        <v>9000</v>
      </c>
      <c r="P12" s="30"/>
      <c r="Q12" s="31"/>
      <c r="R12" s="31"/>
      <c r="S12" s="31"/>
      <c r="T12" s="31"/>
      <c r="U12" s="31"/>
    </row>
    <row r="13" spans="1:21" ht="26.25" customHeight="1" x14ac:dyDescent="0.15">
      <c r="A13" s="162"/>
      <c r="B13" s="32" t="s">
        <v>65</v>
      </c>
      <c r="C13" s="46">
        <v>1</v>
      </c>
      <c r="D13" s="47" t="s">
        <v>85</v>
      </c>
      <c r="E13" s="48">
        <v>100000</v>
      </c>
      <c r="F13" s="90">
        <v>60000</v>
      </c>
      <c r="G13" s="84">
        <f t="shared" si="0"/>
        <v>60000</v>
      </c>
      <c r="H13" s="64">
        <f t="shared" si="1"/>
        <v>0.4</v>
      </c>
      <c r="I13" s="27">
        <f t="shared" si="3"/>
        <v>60000</v>
      </c>
      <c r="J13" s="50"/>
      <c r="K13" s="50"/>
      <c r="L13" s="50"/>
      <c r="M13" s="50"/>
      <c r="N13" s="50"/>
      <c r="O13" s="51">
        <f t="shared" si="2"/>
        <v>60000</v>
      </c>
      <c r="P13" s="30"/>
      <c r="Q13" s="31"/>
      <c r="R13" s="31"/>
      <c r="S13" s="31"/>
      <c r="T13" s="31"/>
      <c r="U13" s="31"/>
    </row>
    <row r="14" spans="1:21" ht="33.75" customHeight="1" x14ac:dyDescent="0.15">
      <c r="A14" s="162"/>
      <c r="B14" s="32" t="s">
        <v>66</v>
      </c>
      <c r="C14" s="46">
        <v>1</v>
      </c>
      <c r="D14" s="47" t="s">
        <v>87</v>
      </c>
      <c r="E14" s="48">
        <v>2500</v>
      </c>
      <c r="F14" s="90">
        <v>1500</v>
      </c>
      <c r="G14" s="84">
        <f t="shared" si="0"/>
        <v>1500</v>
      </c>
      <c r="H14" s="64">
        <f t="shared" si="1"/>
        <v>0.4</v>
      </c>
      <c r="I14" s="27">
        <f t="shared" si="3"/>
        <v>1500</v>
      </c>
      <c r="J14" s="50"/>
      <c r="K14" s="50"/>
      <c r="L14" s="50"/>
      <c r="M14" s="50"/>
      <c r="N14" s="50"/>
      <c r="O14" s="51">
        <f t="shared" si="2"/>
        <v>1500</v>
      </c>
      <c r="P14" s="30"/>
      <c r="Q14" s="31"/>
      <c r="R14" s="31"/>
      <c r="S14" s="31"/>
      <c r="T14" s="31"/>
      <c r="U14" s="31"/>
    </row>
    <row r="15" spans="1:21" ht="52.5" customHeight="1" x14ac:dyDescent="0.15">
      <c r="A15" s="162"/>
      <c r="B15" s="32" t="s">
        <v>67</v>
      </c>
      <c r="C15" s="46">
        <v>1</v>
      </c>
      <c r="D15" s="47" t="s">
        <v>88</v>
      </c>
      <c r="E15" s="48">
        <v>500000</v>
      </c>
      <c r="F15" s="90">
        <v>370000</v>
      </c>
      <c r="G15" s="84">
        <f>$C15*F15</f>
        <v>370000</v>
      </c>
      <c r="H15" s="64">
        <f>(1-(F15/E15))</f>
        <v>0.26</v>
      </c>
      <c r="I15" s="27">
        <f t="shared" si="3"/>
        <v>370000</v>
      </c>
      <c r="J15" s="50"/>
      <c r="K15" s="50"/>
      <c r="L15" s="50"/>
      <c r="M15" s="50"/>
      <c r="N15" s="50"/>
      <c r="O15" s="51">
        <f>SUM(I15:N15)</f>
        <v>370000</v>
      </c>
      <c r="P15" s="30"/>
      <c r="Q15" s="31"/>
      <c r="R15" s="31"/>
      <c r="S15" s="31"/>
      <c r="T15" s="31"/>
      <c r="U15" s="31"/>
    </row>
    <row r="16" spans="1:21" ht="45" customHeight="1" x14ac:dyDescent="0.15">
      <c r="A16" s="162"/>
      <c r="B16" s="32" t="s">
        <v>68</v>
      </c>
      <c r="C16" s="46">
        <v>1</v>
      </c>
      <c r="D16" s="47" t="s">
        <v>88</v>
      </c>
      <c r="E16" s="48">
        <v>450000</v>
      </c>
      <c r="F16" s="90">
        <v>300000</v>
      </c>
      <c r="G16" s="84">
        <f>$C16*F16</f>
        <v>300000</v>
      </c>
      <c r="H16" s="64">
        <f>(1-(F16/E16))</f>
        <v>0.33333333333333337</v>
      </c>
      <c r="I16" s="27">
        <f t="shared" si="3"/>
        <v>300000</v>
      </c>
      <c r="J16" s="50"/>
      <c r="K16" s="50"/>
      <c r="L16" s="50"/>
      <c r="M16" s="50"/>
      <c r="N16" s="50"/>
      <c r="O16" s="51">
        <f t="shared" si="2"/>
        <v>300000</v>
      </c>
      <c r="P16" s="30"/>
      <c r="Q16" s="31"/>
      <c r="R16" s="31"/>
      <c r="S16" s="31"/>
      <c r="T16" s="31"/>
      <c r="U16" s="31"/>
    </row>
    <row r="17" spans="1:21" ht="44.25" customHeight="1" x14ac:dyDescent="0.15">
      <c r="A17" s="162"/>
      <c r="B17" s="32" t="s">
        <v>69</v>
      </c>
      <c r="C17" s="46">
        <v>1</v>
      </c>
      <c r="D17" s="47" t="s">
        <v>88</v>
      </c>
      <c r="E17" s="48">
        <v>60000</v>
      </c>
      <c r="F17" s="90">
        <v>40000</v>
      </c>
      <c r="G17" s="84">
        <f>$C17*F17</f>
        <v>40000</v>
      </c>
      <c r="H17" s="64">
        <f>(1-(F17/E17))</f>
        <v>0.33333333333333337</v>
      </c>
      <c r="I17" s="27">
        <f t="shared" si="3"/>
        <v>40000</v>
      </c>
      <c r="J17" s="50"/>
      <c r="K17" s="50"/>
      <c r="L17" s="50"/>
      <c r="M17" s="50"/>
      <c r="N17" s="50"/>
      <c r="O17" s="51">
        <f t="shared" si="2"/>
        <v>40000</v>
      </c>
      <c r="P17" s="30"/>
      <c r="Q17" s="31"/>
      <c r="R17" s="31"/>
      <c r="S17" s="31"/>
      <c r="T17" s="31"/>
      <c r="U17" s="31"/>
    </row>
    <row r="18" spans="1:21" ht="15" customHeight="1" x14ac:dyDescent="0.15">
      <c r="A18" s="162"/>
      <c r="B18" s="32" t="s">
        <v>90</v>
      </c>
      <c r="C18" s="46">
        <v>1</v>
      </c>
      <c r="D18" s="47" t="s">
        <v>88</v>
      </c>
      <c r="E18" s="48">
        <v>1000000</v>
      </c>
      <c r="F18" s="90">
        <v>750000</v>
      </c>
      <c r="G18" s="84">
        <f>$C18*F18</f>
        <v>750000</v>
      </c>
      <c r="H18" s="64">
        <f>(1-(F18/E18))</f>
        <v>0.25</v>
      </c>
      <c r="I18" s="27">
        <f t="shared" si="3"/>
        <v>750000</v>
      </c>
      <c r="J18" s="50"/>
      <c r="K18" s="50"/>
      <c r="L18" s="50"/>
      <c r="M18" s="50"/>
      <c r="N18" s="50"/>
      <c r="O18" s="51">
        <f>SUM(I18:N18)</f>
        <v>750000</v>
      </c>
      <c r="P18" s="30"/>
      <c r="Q18" s="31"/>
      <c r="R18" s="31"/>
      <c r="S18" s="31"/>
      <c r="T18" s="31"/>
      <c r="U18" s="31"/>
    </row>
    <row r="19" spans="1:21" ht="15" customHeight="1" x14ac:dyDescent="0.15">
      <c r="A19" s="162"/>
      <c r="B19" s="36" t="s">
        <v>10</v>
      </c>
      <c r="C19" s="52"/>
      <c r="D19" s="37"/>
      <c r="E19" s="53"/>
      <c r="F19" s="91"/>
      <c r="G19" s="85">
        <f>SUM(G7:G18)</f>
        <v>2162500</v>
      </c>
      <c r="H19" s="38"/>
      <c r="I19" s="39">
        <f t="shared" ref="I19:N19" si="4">SUM(I7:I18)</f>
        <v>2162500</v>
      </c>
      <c r="J19" s="40">
        <f t="shared" si="4"/>
        <v>0</v>
      </c>
      <c r="K19" s="40">
        <f t="shared" si="4"/>
        <v>0</v>
      </c>
      <c r="L19" s="40">
        <f t="shared" si="4"/>
        <v>0</v>
      </c>
      <c r="M19" s="40">
        <f t="shared" si="4"/>
        <v>0</v>
      </c>
      <c r="N19" s="40">
        <f t="shared" si="4"/>
        <v>0</v>
      </c>
      <c r="O19" s="41">
        <f>SUM(I19:N19)</f>
        <v>2162500</v>
      </c>
      <c r="P19" s="42"/>
      <c r="Q19" s="31"/>
      <c r="R19" s="31"/>
      <c r="S19" s="31"/>
      <c r="T19" s="31"/>
      <c r="U19" s="31"/>
    </row>
    <row r="20" spans="1:21" ht="15" customHeight="1" thickBot="1" x14ac:dyDescent="0.2">
      <c r="A20" s="54"/>
      <c r="B20" s="55"/>
      <c r="C20" s="56"/>
      <c r="D20" s="57"/>
      <c r="E20" s="58"/>
      <c r="F20" s="60"/>
      <c r="G20" s="86"/>
      <c r="H20" s="59"/>
      <c r="I20" s="60"/>
      <c r="J20" s="61"/>
      <c r="K20" s="61"/>
      <c r="L20" s="61"/>
      <c r="M20" s="61"/>
      <c r="N20" s="61"/>
      <c r="O20" s="62"/>
      <c r="P20" s="63"/>
      <c r="Q20" s="31"/>
      <c r="R20" s="31"/>
      <c r="S20" s="31"/>
      <c r="T20" s="31"/>
      <c r="U20" s="31"/>
    </row>
    <row r="21" spans="1:21" s="31" customFormat="1" ht="36" x14ac:dyDescent="0.15">
      <c r="A21" s="154" t="s">
        <v>15</v>
      </c>
      <c r="B21" s="16" t="s">
        <v>4</v>
      </c>
      <c r="C21" s="17" t="s">
        <v>5</v>
      </c>
      <c r="D21" s="43" t="s">
        <v>6</v>
      </c>
      <c r="E21" s="44" t="s">
        <v>12</v>
      </c>
      <c r="F21" s="95" t="s">
        <v>13</v>
      </c>
      <c r="G21" s="87" t="s">
        <v>14</v>
      </c>
      <c r="H21" s="45" t="s">
        <v>16</v>
      </c>
      <c r="I21" s="123">
        <f>I6</f>
        <v>8</v>
      </c>
      <c r="J21" s="124">
        <f>I21+1</f>
        <v>9</v>
      </c>
      <c r="K21" s="124">
        <f>J21+1</f>
        <v>10</v>
      </c>
      <c r="L21" s="124">
        <f>K21+1</f>
        <v>11</v>
      </c>
      <c r="M21" s="124">
        <f>L21+1</f>
        <v>12</v>
      </c>
      <c r="N21" s="124">
        <f>M21+1</f>
        <v>13</v>
      </c>
      <c r="O21" s="21" t="str">
        <f>"合計
（令和" &amp; I21 &amp; "～" &amp; N21 &amp; "年度）"</f>
        <v>合計
（令和8～13年度）</v>
      </c>
      <c r="P21" s="94" t="s">
        <v>11</v>
      </c>
    </row>
    <row r="22" spans="1:21" s="31" customFormat="1" ht="15" customHeight="1" x14ac:dyDescent="0.15">
      <c r="A22" s="155"/>
      <c r="B22" s="34" t="s">
        <v>70</v>
      </c>
      <c r="C22" s="46">
        <v>10</v>
      </c>
      <c r="D22" s="47" t="s">
        <v>89</v>
      </c>
      <c r="E22" s="48">
        <v>60000</v>
      </c>
      <c r="F22" s="28">
        <v>55000</v>
      </c>
      <c r="G22" s="88">
        <f t="shared" ref="G22:G29" si="5">$C22*F22</f>
        <v>550000</v>
      </c>
      <c r="H22" s="64">
        <f t="shared" ref="H22:H29" si="6">(1-(F22/E22))</f>
        <v>8.333333333333337E-2</v>
      </c>
      <c r="I22" s="27">
        <f>G22</f>
        <v>550000</v>
      </c>
      <c r="J22" s="28"/>
      <c r="K22" s="28"/>
      <c r="L22" s="28"/>
      <c r="M22" s="28"/>
      <c r="N22" s="28"/>
      <c r="O22" s="29">
        <f>SUM(I22:N22)</f>
        <v>550000</v>
      </c>
      <c r="P22" s="30"/>
    </row>
    <row r="23" spans="1:21" s="31" customFormat="1" ht="15" customHeight="1" x14ac:dyDescent="0.15">
      <c r="A23" s="155"/>
      <c r="B23" s="32" t="s">
        <v>71</v>
      </c>
      <c r="C23" s="46">
        <v>5</v>
      </c>
      <c r="D23" s="47" t="s">
        <v>89</v>
      </c>
      <c r="E23" s="48">
        <v>60000</v>
      </c>
      <c r="F23" s="28">
        <v>55000</v>
      </c>
      <c r="G23" s="88">
        <f t="shared" si="5"/>
        <v>275000</v>
      </c>
      <c r="H23" s="64">
        <f t="shared" si="6"/>
        <v>8.333333333333337E-2</v>
      </c>
      <c r="I23" s="27">
        <f t="shared" ref="I23:I29" si="7">G23</f>
        <v>275000</v>
      </c>
      <c r="J23" s="28"/>
      <c r="K23" s="28"/>
      <c r="L23" s="28"/>
      <c r="M23" s="28"/>
      <c r="N23" s="28"/>
      <c r="O23" s="29">
        <f t="shared" ref="O23:O29" si="8">SUM(I23:N23)</f>
        <v>275000</v>
      </c>
      <c r="P23" s="30"/>
    </row>
    <row r="24" spans="1:21" s="31" customFormat="1" ht="15" customHeight="1" x14ac:dyDescent="0.15">
      <c r="A24" s="155"/>
      <c r="B24" s="32" t="s">
        <v>72</v>
      </c>
      <c r="C24" s="46">
        <v>10</v>
      </c>
      <c r="D24" s="47" t="s">
        <v>89</v>
      </c>
      <c r="E24" s="48">
        <v>50000</v>
      </c>
      <c r="F24" s="28">
        <v>45000</v>
      </c>
      <c r="G24" s="88">
        <f>$C24*F24</f>
        <v>450000</v>
      </c>
      <c r="H24" s="64">
        <f t="shared" si="6"/>
        <v>9.9999999999999978E-2</v>
      </c>
      <c r="I24" s="27">
        <f t="shared" si="7"/>
        <v>450000</v>
      </c>
      <c r="J24" s="28"/>
      <c r="K24" s="28"/>
      <c r="L24" s="28"/>
      <c r="M24" s="28"/>
      <c r="N24" s="28"/>
      <c r="O24" s="29">
        <f t="shared" si="8"/>
        <v>450000</v>
      </c>
      <c r="P24" s="30"/>
    </row>
    <row r="25" spans="1:21" s="31" customFormat="1" ht="15" customHeight="1" x14ac:dyDescent="0.15">
      <c r="A25" s="155"/>
      <c r="B25" s="32" t="s">
        <v>73</v>
      </c>
      <c r="C25" s="46">
        <v>20</v>
      </c>
      <c r="D25" s="47" t="s">
        <v>89</v>
      </c>
      <c r="E25" s="48">
        <v>50000</v>
      </c>
      <c r="F25" s="28">
        <v>45000</v>
      </c>
      <c r="G25" s="88">
        <f t="shared" si="5"/>
        <v>900000</v>
      </c>
      <c r="H25" s="64">
        <f t="shared" si="6"/>
        <v>9.9999999999999978E-2</v>
      </c>
      <c r="I25" s="27">
        <f>G25</f>
        <v>900000</v>
      </c>
      <c r="J25" s="28"/>
      <c r="K25" s="28"/>
      <c r="L25" s="28"/>
      <c r="M25" s="28"/>
      <c r="N25" s="28"/>
      <c r="O25" s="29">
        <f t="shared" si="8"/>
        <v>900000</v>
      </c>
      <c r="P25" s="30"/>
    </row>
    <row r="26" spans="1:21" s="31" customFormat="1" ht="15" customHeight="1" x14ac:dyDescent="0.15">
      <c r="A26" s="155"/>
      <c r="B26" s="32" t="s">
        <v>74</v>
      </c>
      <c r="C26" s="46">
        <v>20</v>
      </c>
      <c r="D26" s="47" t="s">
        <v>89</v>
      </c>
      <c r="E26" s="48">
        <v>50000</v>
      </c>
      <c r="F26" s="28">
        <v>45000</v>
      </c>
      <c r="G26" s="88">
        <f>$C26*F26</f>
        <v>900000</v>
      </c>
      <c r="H26" s="64">
        <f>(1-(F26/E26))</f>
        <v>9.9999999999999978E-2</v>
      </c>
      <c r="I26" s="27">
        <f>G26</f>
        <v>900000</v>
      </c>
      <c r="J26" s="28"/>
      <c r="K26" s="28"/>
      <c r="L26" s="28"/>
      <c r="M26" s="28"/>
      <c r="N26" s="28"/>
      <c r="O26" s="29">
        <f t="shared" si="8"/>
        <v>900000</v>
      </c>
      <c r="P26" s="30"/>
    </row>
    <row r="27" spans="1:21" s="31" customFormat="1" ht="15" customHeight="1" x14ac:dyDescent="0.15">
      <c r="A27" s="155"/>
      <c r="B27" s="32" t="s">
        <v>75</v>
      </c>
      <c r="C27" s="46">
        <v>5</v>
      </c>
      <c r="D27" s="47" t="s">
        <v>89</v>
      </c>
      <c r="E27" s="48">
        <v>60000</v>
      </c>
      <c r="F27" s="28">
        <v>55000</v>
      </c>
      <c r="G27" s="88">
        <f t="shared" si="5"/>
        <v>275000</v>
      </c>
      <c r="H27" s="64">
        <f t="shared" si="6"/>
        <v>8.333333333333337E-2</v>
      </c>
      <c r="I27" s="27">
        <f t="shared" si="7"/>
        <v>275000</v>
      </c>
      <c r="J27" s="28"/>
      <c r="K27" s="28"/>
      <c r="L27" s="28"/>
      <c r="M27" s="28"/>
      <c r="N27" s="28"/>
      <c r="O27" s="29">
        <f t="shared" si="8"/>
        <v>275000</v>
      </c>
      <c r="P27" s="30"/>
    </row>
    <row r="28" spans="1:21" s="31" customFormat="1" ht="15" customHeight="1" x14ac:dyDescent="0.15">
      <c r="A28" s="155"/>
      <c r="B28" s="32" t="s">
        <v>76</v>
      </c>
      <c r="C28" s="46">
        <v>5</v>
      </c>
      <c r="D28" s="47" t="s">
        <v>89</v>
      </c>
      <c r="E28" s="48">
        <v>60000</v>
      </c>
      <c r="F28" s="28">
        <v>55000</v>
      </c>
      <c r="G28" s="88">
        <f t="shared" si="5"/>
        <v>275000</v>
      </c>
      <c r="H28" s="64">
        <f t="shared" si="6"/>
        <v>8.333333333333337E-2</v>
      </c>
      <c r="I28" s="27">
        <f t="shared" si="7"/>
        <v>275000</v>
      </c>
      <c r="J28" s="28"/>
      <c r="K28" s="28"/>
      <c r="L28" s="28"/>
      <c r="M28" s="28"/>
      <c r="N28" s="28"/>
      <c r="O28" s="29">
        <f t="shared" si="8"/>
        <v>275000</v>
      </c>
      <c r="P28" s="30"/>
    </row>
    <row r="29" spans="1:21" s="31" customFormat="1" ht="15" customHeight="1" x14ac:dyDescent="0.15">
      <c r="A29" s="155"/>
      <c r="B29" s="32" t="s">
        <v>91</v>
      </c>
      <c r="C29" s="46">
        <v>10</v>
      </c>
      <c r="D29" s="47" t="s">
        <v>89</v>
      </c>
      <c r="E29" s="48">
        <v>60000</v>
      </c>
      <c r="F29" s="28">
        <v>55000</v>
      </c>
      <c r="G29" s="88">
        <f t="shared" si="5"/>
        <v>550000</v>
      </c>
      <c r="H29" s="64">
        <f t="shared" si="6"/>
        <v>8.333333333333337E-2</v>
      </c>
      <c r="I29" s="27">
        <f t="shared" si="7"/>
        <v>550000</v>
      </c>
      <c r="J29" s="28"/>
      <c r="K29" s="28"/>
      <c r="L29" s="28"/>
      <c r="M29" s="28"/>
      <c r="N29" s="28"/>
      <c r="O29" s="29">
        <f t="shared" si="8"/>
        <v>550000</v>
      </c>
      <c r="P29" s="30"/>
    </row>
    <row r="30" spans="1:21" s="31" customFormat="1" ht="15" customHeight="1" x14ac:dyDescent="0.15">
      <c r="A30" s="155"/>
      <c r="B30" s="32" t="s">
        <v>107</v>
      </c>
      <c r="C30" s="46">
        <v>1</v>
      </c>
      <c r="D30" s="47" t="s">
        <v>108</v>
      </c>
      <c r="E30" s="48">
        <v>450000</v>
      </c>
      <c r="F30" s="28">
        <v>450000</v>
      </c>
      <c r="G30" s="88">
        <f>$C30*F30</f>
        <v>450000</v>
      </c>
      <c r="H30" s="64">
        <f>(1-(F30/E30))</f>
        <v>0</v>
      </c>
      <c r="I30" s="27">
        <f>G30</f>
        <v>450000</v>
      </c>
      <c r="J30" s="28"/>
      <c r="K30" s="28"/>
      <c r="L30" s="28"/>
      <c r="M30" s="28"/>
      <c r="N30" s="28"/>
      <c r="O30" s="29">
        <f>SUM(I30:N30)</f>
        <v>450000</v>
      </c>
      <c r="P30" s="30"/>
    </row>
    <row r="31" spans="1:21" s="67" customFormat="1" ht="15" customHeight="1" x14ac:dyDescent="0.15">
      <c r="A31" s="155"/>
      <c r="B31" s="36" t="s">
        <v>10</v>
      </c>
      <c r="C31" s="52"/>
      <c r="D31" s="37"/>
      <c r="E31" s="53"/>
      <c r="F31" s="91"/>
      <c r="G31" s="85">
        <f>SUM(G22:G30)</f>
        <v>4625000</v>
      </c>
      <c r="H31" s="65"/>
      <c r="I31" s="39">
        <f>SUM(I22:I30)</f>
        <v>4625000</v>
      </c>
      <c r="J31" s="40">
        <f>SUM(J22:J29)</f>
        <v>0</v>
      </c>
      <c r="K31" s="40">
        <f>SUM(K22:K29)</f>
        <v>0</v>
      </c>
      <c r="L31" s="40">
        <f>SUM(L22:L29)</f>
        <v>0</v>
      </c>
      <c r="M31" s="40">
        <f>SUM(M22:M29)</f>
        <v>0</v>
      </c>
      <c r="N31" s="40">
        <f>SUM(N22:N29)</f>
        <v>0</v>
      </c>
      <c r="O31" s="41">
        <f>SUM(I31:N31)</f>
        <v>4625000</v>
      </c>
      <c r="P31" s="42"/>
      <c r="Q31" s="31"/>
      <c r="R31" s="31"/>
      <c r="S31" s="31"/>
      <c r="T31" s="31"/>
      <c r="U31" s="31"/>
    </row>
    <row r="32" spans="1:21" ht="15" customHeight="1" thickBot="1" x14ac:dyDescent="0.2">
      <c r="A32" s="54"/>
      <c r="B32" s="55"/>
      <c r="C32" s="56"/>
      <c r="D32" s="57"/>
      <c r="E32" s="58"/>
      <c r="F32" s="60"/>
      <c r="G32" s="86"/>
      <c r="H32" s="59"/>
      <c r="I32" s="60"/>
      <c r="J32" s="61"/>
      <c r="K32" s="61"/>
      <c r="L32" s="61"/>
      <c r="M32" s="61"/>
      <c r="N32" s="61"/>
      <c r="O32" s="62"/>
      <c r="P32" s="63"/>
      <c r="Q32" s="31"/>
      <c r="R32" s="31"/>
      <c r="S32" s="31"/>
      <c r="T32" s="31"/>
      <c r="U32" s="31"/>
    </row>
    <row r="33" spans="1:21" s="31" customFormat="1" ht="36" x14ac:dyDescent="0.15">
      <c r="A33" s="156" t="s">
        <v>17</v>
      </c>
      <c r="B33" s="16" t="s">
        <v>4</v>
      </c>
      <c r="C33" s="131" t="s">
        <v>18</v>
      </c>
      <c r="D33" s="136" t="s">
        <v>6</v>
      </c>
      <c r="E33" s="133" t="s">
        <v>19</v>
      </c>
      <c r="F33" s="95" t="s">
        <v>20</v>
      </c>
      <c r="G33" s="87" t="s">
        <v>21</v>
      </c>
      <c r="H33" s="45" t="s">
        <v>8</v>
      </c>
      <c r="I33" s="123">
        <f>I21</f>
        <v>8</v>
      </c>
      <c r="J33" s="124">
        <f>I33+1</f>
        <v>9</v>
      </c>
      <c r="K33" s="124">
        <f>J33+1</f>
        <v>10</v>
      </c>
      <c r="L33" s="124">
        <f>K33+1</f>
        <v>11</v>
      </c>
      <c r="M33" s="124">
        <f>L33+1</f>
        <v>12</v>
      </c>
      <c r="N33" s="124">
        <f>M33+1</f>
        <v>13</v>
      </c>
      <c r="O33" s="21" t="str">
        <f>"合計
（令和" &amp; I33 &amp; "～" &amp; N33 &amp; "年度）"</f>
        <v>合計
（令和8～13年度）</v>
      </c>
      <c r="P33" s="94" t="s">
        <v>11</v>
      </c>
    </row>
    <row r="34" spans="1:21" s="31" customFormat="1" ht="15" customHeight="1" x14ac:dyDescent="0.15">
      <c r="A34" s="157"/>
      <c r="B34" s="34" t="s">
        <v>110</v>
      </c>
      <c r="C34" s="46">
        <v>5</v>
      </c>
      <c r="D34" s="68" t="s">
        <v>109</v>
      </c>
      <c r="E34" s="49">
        <v>60000</v>
      </c>
      <c r="F34" s="28">
        <v>55000</v>
      </c>
      <c r="G34" s="84">
        <f t="shared" ref="G34:G45" si="9">$C34*F34</f>
        <v>275000</v>
      </c>
      <c r="H34" s="64">
        <f t="shared" ref="H34:H45" si="10">(1-(F34/E34))</f>
        <v>8.333333333333337E-2</v>
      </c>
      <c r="I34" s="49"/>
      <c r="J34" s="49">
        <f>$G34</f>
        <v>275000</v>
      </c>
      <c r="K34" s="49">
        <f t="shared" ref="K34:N43" si="11">$G34</f>
        <v>275000</v>
      </c>
      <c r="L34" s="49">
        <f t="shared" si="11"/>
        <v>275000</v>
      </c>
      <c r="M34" s="49">
        <f t="shared" si="11"/>
        <v>275000</v>
      </c>
      <c r="N34" s="49">
        <f t="shared" si="11"/>
        <v>275000</v>
      </c>
      <c r="O34" s="29">
        <f>SUM(I34:N34)</f>
        <v>1375000</v>
      </c>
      <c r="P34" s="30"/>
    </row>
    <row r="35" spans="1:21" s="31" customFormat="1" ht="15" customHeight="1" x14ac:dyDescent="0.15">
      <c r="A35" s="157"/>
      <c r="B35" s="34" t="s">
        <v>79</v>
      </c>
      <c r="C35" s="46">
        <v>1</v>
      </c>
      <c r="D35" s="68" t="s">
        <v>108</v>
      </c>
      <c r="E35" s="134">
        <v>30000</v>
      </c>
      <c r="F35" s="90">
        <v>30000</v>
      </c>
      <c r="G35" s="84">
        <f t="shared" si="9"/>
        <v>30000</v>
      </c>
      <c r="H35" s="64">
        <f t="shared" si="10"/>
        <v>0</v>
      </c>
      <c r="I35" s="49"/>
      <c r="J35" s="49">
        <f t="shared" ref="J35:J43" si="12">$G35</f>
        <v>30000</v>
      </c>
      <c r="K35" s="49">
        <f t="shared" si="11"/>
        <v>30000</v>
      </c>
      <c r="L35" s="49">
        <f t="shared" si="11"/>
        <v>30000</v>
      </c>
      <c r="M35" s="49">
        <f t="shared" si="11"/>
        <v>30000</v>
      </c>
      <c r="N35" s="49">
        <f t="shared" si="11"/>
        <v>30000</v>
      </c>
      <c r="O35" s="29">
        <f t="shared" ref="O35:O45" si="13">SUM(I35:N35)</f>
        <v>150000</v>
      </c>
      <c r="P35" s="30"/>
    </row>
    <row r="36" spans="1:21" s="31" customFormat="1" ht="15" customHeight="1" x14ac:dyDescent="0.15">
      <c r="A36" s="157"/>
      <c r="B36" s="32" t="s">
        <v>80</v>
      </c>
      <c r="C36" s="46">
        <v>1</v>
      </c>
      <c r="D36" s="68" t="s">
        <v>108</v>
      </c>
      <c r="E36" s="49">
        <v>5000</v>
      </c>
      <c r="F36" s="49">
        <v>5000</v>
      </c>
      <c r="G36" s="84">
        <f t="shared" si="9"/>
        <v>5000</v>
      </c>
      <c r="H36" s="64">
        <f t="shared" si="10"/>
        <v>0</v>
      </c>
      <c r="I36" s="49"/>
      <c r="J36" s="49">
        <f t="shared" si="12"/>
        <v>5000</v>
      </c>
      <c r="K36" s="49">
        <f t="shared" si="11"/>
        <v>5000</v>
      </c>
      <c r="L36" s="49">
        <f t="shared" si="11"/>
        <v>5000</v>
      </c>
      <c r="M36" s="49">
        <f t="shared" si="11"/>
        <v>5000</v>
      </c>
      <c r="N36" s="49">
        <f t="shared" si="11"/>
        <v>5000</v>
      </c>
      <c r="O36" s="29">
        <f t="shared" si="13"/>
        <v>25000</v>
      </c>
      <c r="P36" s="30"/>
    </row>
    <row r="37" spans="1:21" s="31" customFormat="1" ht="15" customHeight="1" x14ac:dyDescent="0.15">
      <c r="A37" s="157"/>
      <c r="B37" s="32" t="s">
        <v>81</v>
      </c>
      <c r="C37" s="46">
        <v>1</v>
      </c>
      <c r="D37" s="68" t="s">
        <v>108</v>
      </c>
      <c r="E37" s="27">
        <v>1000</v>
      </c>
      <c r="F37" s="28">
        <v>1000</v>
      </c>
      <c r="G37" s="84">
        <f t="shared" si="9"/>
        <v>1000</v>
      </c>
      <c r="H37" s="64">
        <f t="shared" si="10"/>
        <v>0</v>
      </c>
      <c r="I37" s="49"/>
      <c r="J37" s="49">
        <f t="shared" si="12"/>
        <v>1000</v>
      </c>
      <c r="K37" s="49">
        <f t="shared" si="11"/>
        <v>1000</v>
      </c>
      <c r="L37" s="49">
        <f t="shared" si="11"/>
        <v>1000</v>
      </c>
      <c r="M37" s="49">
        <f t="shared" si="11"/>
        <v>1000</v>
      </c>
      <c r="N37" s="49">
        <f t="shared" si="11"/>
        <v>1000</v>
      </c>
      <c r="O37" s="29">
        <f t="shared" si="13"/>
        <v>5000</v>
      </c>
      <c r="P37" s="30"/>
    </row>
    <row r="38" spans="1:21" s="31" customFormat="1" ht="15" customHeight="1" x14ac:dyDescent="0.15">
      <c r="A38" s="157"/>
      <c r="B38" s="34" t="s">
        <v>82</v>
      </c>
      <c r="C38" s="46">
        <v>1</v>
      </c>
      <c r="D38" s="68" t="s">
        <v>108</v>
      </c>
      <c r="E38" s="27">
        <v>5000</v>
      </c>
      <c r="F38" s="28">
        <v>5000</v>
      </c>
      <c r="G38" s="84">
        <f t="shared" si="9"/>
        <v>5000</v>
      </c>
      <c r="H38" s="64">
        <f t="shared" si="10"/>
        <v>0</v>
      </c>
      <c r="I38" s="49"/>
      <c r="J38" s="49">
        <f t="shared" si="12"/>
        <v>5000</v>
      </c>
      <c r="K38" s="49">
        <f t="shared" si="11"/>
        <v>5000</v>
      </c>
      <c r="L38" s="49">
        <f t="shared" si="11"/>
        <v>5000</v>
      </c>
      <c r="M38" s="49">
        <f t="shared" si="11"/>
        <v>5000</v>
      </c>
      <c r="N38" s="49">
        <f t="shared" si="11"/>
        <v>5000</v>
      </c>
      <c r="O38" s="29">
        <f t="shared" si="13"/>
        <v>25000</v>
      </c>
      <c r="P38" s="30"/>
    </row>
    <row r="39" spans="1:21" s="31" customFormat="1" ht="15" customHeight="1" x14ac:dyDescent="0.15">
      <c r="A39" s="157"/>
      <c r="B39" s="34" t="s">
        <v>83</v>
      </c>
      <c r="C39" s="46">
        <v>1</v>
      </c>
      <c r="D39" s="68" t="s">
        <v>108</v>
      </c>
      <c r="E39" s="49">
        <v>50000</v>
      </c>
      <c r="F39" s="49">
        <v>50000</v>
      </c>
      <c r="G39" s="84">
        <f t="shared" si="9"/>
        <v>50000</v>
      </c>
      <c r="H39" s="64">
        <f t="shared" si="10"/>
        <v>0</v>
      </c>
      <c r="I39" s="49"/>
      <c r="J39" s="49">
        <f t="shared" si="12"/>
        <v>50000</v>
      </c>
      <c r="K39" s="49">
        <f t="shared" si="11"/>
        <v>50000</v>
      </c>
      <c r="L39" s="49">
        <f t="shared" si="11"/>
        <v>50000</v>
      </c>
      <c r="M39" s="49">
        <f t="shared" si="11"/>
        <v>50000</v>
      </c>
      <c r="N39" s="49">
        <f t="shared" si="11"/>
        <v>50000</v>
      </c>
      <c r="O39" s="29">
        <f t="shared" si="13"/>
        <v>250000</v>
      </c>
      <c r="P39" s="30"/>
    </row>
    <row r="40" spans="1:21" s="31" customFormat="1" ht="15.75" customHeight="1" x14ac:dyDescent="0.15">
      <c r="A40" s="157"/>
      <c r="B40" s="34" t="s">
        <v>84</v>
      </c>
      <c r="C40" s="46">
        <v>1</v>
      </c>
      <c r="D40" s="68" t="s">
        <v>108</v>
      </c>
      <c r="E40" s="49">
        <v>15000</v>
      </c>
      <c r="F40" s="49">
        <v>15000</v>
      </c>
      <c r="G40" s="84">
        <f t="shared" si="9"/>
        <v>15000</v>
      </c>
      <c r="H40" s="64">
        <f t="shared" si="10"/>
        <v>0</v>
      </c>
      <c r="I40" s="49"/>
      <c r="J40" s="49">
        <f t="shared" si="12"/>
        <v>15000</v>
      </c>
      <c r="K40" s="49">
        <f t="shared" si="11"/>
        <v>15000</v>
      </c>
      <c r="L40" s="49">
        <f t="shared" si="11"/>
        <v>15000</v>
      </c>
      <c r="M40" s="49">
        <f t="shared" si="11"/>
        <v>15000</v>
      </c>
      <c r="N40" s="49">
        <f t="shared" si="11"/>
        <v>15000</v>
      </c>
      <c r="O40" s="29">
        <f t="shared" si="13"/>
        <v>75000</v>
      </c>
      <c r="P40" s="30"/>
    </row>
    <row r="41" spans="1:21" s="31" customFormat="1" ht="27" customHeight="1" x14ac:dyDescent="0.15">
      <c r="A41" s="157"/>
      <c r="B41" s="32" t="s">
        <v>92</v>
      </c>
      <c r="C41" s="46">
        <v>1</v>
      </c>
      <c r="D41" s="68" t="s">
        <v>108</v>
      </c>
      <c r="E41" s="27">
        <v>250000</v>
      </c>
      <c r="F41" s="28">
        <v>250000</v>
      </c>
      <c r="G41" s="84">
        <f t="shared" si="9"/>
        <v>250000</v>
      </c>
      <c r="H41" s="64">
        <f t="shared" si="10"/>
        <v>0</v>
      </c>
      <c r="I41" s="49"/>
      <c r="J41" s="49">
        <f t="shared" si="12"/>
        <v>250000</v>
      </c>
      <c r="K41" s="49">
        <f t="shared" si="11"/>
        <v>250000</v>
      </c>
      <c r="L41" s="49">
        <f t="shared" si="11"/>
        <v>250000</v>
      </c>
      <c r="M41" s="49">
        <f t="shared" si="11"/>
        <v>250000</v>
      </c>
      <c r="N41" s="49">
        <f t="shared" si="11"/>
        <v>250000</v>
      </c>
      <c r="O41" s="29">
        <f t="shared" si="13"/>
        <v>1250000</v>
      </c>
      <c r="P41" s="30"/>
    </row>
    <row r="42" spans="1:21" s="31" customFormat="1" ht="15" customHeight="1" x14ac:dyDescent="0.15">
      <c r="A42" s="157"/>
      <c r="B42" s="34" t="s">
        <v>111</v>
      </c>
      <c r="C42" s="46">
        <v>1</v>
      </c>
      <c r="D42" s="68" t="s">
        <v>108</v>
      </c>
      <c r="E42" s="27">
        <v>50000</v>
      </c>
      <c r="F42" s="28">
        <v>45000</v>
      </c>
      <c r="G42" s="84">
        <f t="shared" si="9"/>
        <v>45000</v>
      </c>
      <c r="H42" s="64">
        <f t="shared" si="10"/>
        <v>9.9999999999999978E-2</v>
      </c>
      <c r="I42" s="49"/>
      <c r="J42" s="49">
        <f t="shared" si="12"/>
        <v>45000</v>
      </c>
      <c r="K42" s="49">
        <f t="shared" si="11"/>
        <v>45000</v>
      </c>
      <c r="L42" s="49">
        <f t="shared" si="11"/>
        <v>45000</v>
      </c>
      <c r="M42" s="49">
        <f t="shared" si="11"/>
        <v>45000</v>
      </c>
      <c r="N42" s="49">
        <f t="shared" si="11"/>
        <v>45000</v>
      </c>
      <c r="O42" s="29">
        <f t="shared" si="13"/>
        <v>225000</v>
      </c>
      <c r="P42" s="30"/>
    </row>
    <row r="43" spans="1:21" ht="28.5" customHeight="1" x14ac:dyDescent="0.15">
      <c r="A43" s="157"/>
      <c r="B43" s="32" t="s">
        <v>112</v>
      </c>
      <c r="C43" s="69">
        <v>1</v>
      </c>
      <c r="D43" s="68" t="s">
        <v>113</v>
      </c>
      <c r="E43" s="134">
        <v>300000</v>
      </c>
      <c r="F43" s="90">
        <v>190000</v>
      </c>
      <c r="G43" s="84">
        <f t="shared" si="9"/>
        <v>190000</v>
      </c>
      <c r="H43" s="64">
        <f t="shared" si="10"/>
        <v>0.3666666666666667</v>
      </c>
      <c r="I43" s="49"/>
      <c r="J43" s="49">
        <f t="shared" si="12"/>
        <v>190000</v>
      </c>
      <c r="K43" s="49">
        <f t="shared" si="11"/>
        <v>190000</v>
      </c>
      <c r="L43" s="49">
        <f t="shared" si="11"/>
        <v>190000</v>
      </c>
      <c r="M43" s="49">
        <f t="shared" si="11"/>
        <v>190000</v>
      </c>
      <c r="N43" s="49">
        <f>$G43</f>
        <v>190000</v>
      </c>
      <c r="O43" s="29">
        <f t="shared" si="13"/>
        <v>950000</v>
      </c>
      <c r="P43" s="66"/>
      <c r="Q43" s="31"/>
      <c r="R43" s="31"/>
      <c r="S43" s="31"/>
      <c r="T43" s="31"/>
      <c r="U43" s="31"/>
    </row>
    <row r="44" spans="1:21" ht="15" customHeight="1" x14ac:dyDescent="0.15">
      <c r="A44" s="157"/>
      <c r="B44" s="34"/>
      <c r="C44" s="69"/>
      <c r="D44" s="68"/>
      <c r="E44" s="134"/>
      <c r="F44" s="90"/>
      <c r="G44" s="84">
        <f t="shared" si="9"/>
        <v>0</v>
      </c>
      <c r="H44" s="64" t="e">
        <f t="shared" si="10"/>
        <v>#DIV/0!</v>
      </c>
      <c r="I44" s="49"/>
      <c r="J44" s="28"/>
      <c r="K44" s="28"/>
      <c r="L44" s="28"/>
      <c r="M44" s="28"/>
      <c r="N44" s="28"/>
      <c r="O44" s="29">
        <f t="shared" si="13"/>
        <v>0</v>
      </c>
      <c r="P44" s="66"/>
      <c r="Q44" s="31"/>
      <c r="R44" s="31"/>
      <c r="S44" s="31"/>
      <c r="T44" s="31"/>
      <c r="U44" s="31"/>
    </row>
    <row r="45" spans="1:21" ht="15" customHeight="1" x14ac:dyDescent="0.15">
      <c r="A45" s="157"/>
      <c r="B45" s="34"/>
      <c r="C45" s="46"/>
      <c r="D45" s="68"/>
      <c r="E45" s="134"/>
      <c r="F45" s="90"/>
      <c r="G45" s="84">
        <f t="shared" si="9"/>
        <v>0</v>
      </c>
      <c r="H45" s="64" t="e">
        <f t="shared" si="10"/>
        <v>#DIV/0!</v>
      </c>
      <c r="I45" s="49"/>
      <c r="J45" s="50"/>
      <c r="K45" s="50"/>
      <c r="L45" s="50"/>
      <c r="M45" s="50"/>
      <c r="N45" s="50"/>
      <c r="O45" s="29">
        <f t="shared" si="13"/>
        <v>0</v>
      </c>
      <c r="P45" s="66"/>
      <c r="Q45" s="31"/>
      <c r="R45" s="31"/>
      <c r="S45" s="31"/>
      <c r="T45" s="31"/>
      <c r="U45" s="31"/>
    </row>
    <row r="46" spans="1:21" ht="15" customHeight="1" thickBot="1" x14ac:dyDescent="0.2">
      <c r="A46" s="158"/>
      <c r="B46" s="70" t="s">
        <v>10</v>
      </c>
      <c r="C46" s="71"/>
      <c r="D46" s="137"/>
      <c r="E46" s="135"/>
      <c r="F46" s="92"/>
      <c r="G46" s="89">
        <f>SUM(G34:G45)</f>
        <v>866000</v>
      </c>
      <c r="H46" s="74"/>
      <c r="I46" s="75">
        <f t="shared" ref="I46:N46" si="14">SUM(I34:I45)</f>
        <v>0</v>
      </c>
      <c r="J46" s="76">
        <f t="shared" si="14"/>
        <v>866000</v>
      </c>
      <c r="K46" s="76">
        <f t="shared" si="14"/>
        <v>866000</v>
      </c>
      <c r="L46" s="76">
        <f t="shared" si="14"/>
        <v>866000</v>
      </c>
      <c r="M46" s="76">
        <f t="shared" si="14"/>
        <v>866000</v>
      </c>
      <c r="N46" s="76">
        <f t="shared" si="14"/>
        <v>866000</v>
      </c>
      <c r="O46" s="77">
        <f>SUM(I46:N46)</f>
        <v>4330000</v>
      </c>
      <c r="P46" s="78"/>
      <c r="Q46" s="31"/>
      <c r="R46" s="31"/>
      <c r="S46" s="31"/>
      <c r="T46" s="31"/>
      <c r="U46" s="31"/>
    </row>
    <row r="47" spans="1:21" ht="12.6" thickBot="1" x14ac:dyDescent="0.2">
      <c r="A47" s="13"/>
      <c r="B47" s="13"/>
      <c r="C47" s="14"/>
      <c r="D47" s="13"/>
      <c r="E47" s="13"/>
      <c r="F47" s="13"/>
      <c r="G47" s="13"/>
      <c r="H47" s="13"/>
      <c r="I47" s="13"/>
      <c r="J47" s="13"/>
      <c r="K47" s="13"/>
      <c r="L47" s="13"/>
      <c r="M47" s="13"/>
      <c r="N47" s="13"/>
      <c r="O47" s="79"/>
      <c r="P47" s="13"/>
    </row>
    <row r="48" spans="1:21" ht="36.6" thickBot="1" x14ac:dyDescent="0.2">
      <c r="A48" s="13"/>
      <c r="B48" s="13"/>
      <c r="C48" s="14"/>
      <c r="D48" s="13"/>
      <c r="E48" s="13"/>
      <c r="F48" s="13"/>
      <c r="G48" s="13"/>
      <c r="H48" s="13"/>
      <c r="I48" s="125">
        <f>I33</f>
        <v>8</v>
      </c>
      <c r="J48" s="126">
        <f>I48+1</f>
        <v>9</v>
      </c>
      <c r="K48" s="126">
        <f>J48+1</f>
        <v>10</v>
      </c>
      <c r="L48" s="126">
        <f>K48+1</f>
        <v>11</v>
      </c>
      <c r="M48" s="126">
        <f>L48+1</f>
        <v>12</v>
      </c>
      <c r="N48" s="126">
        <f>M48+1</f>
        <v>13</v>
      </c>
      <c r="O48" s="21" t="str">
        <f>"合計
（令和" &amp; I48 &amp; "～" &amp; N48 &amp; "年度）"</f>
        <v>合計
（令和8～13年度）</v>
      </c>
      <c r="P48" s="13"/>
    </row>
    <row r="49" spans="1:15" ht="18.899999999999999" customHeight="1" thickBot="1" x14ac:dyDescent="0.2">
      <c r="A49" s="13"/>
      <c r="B49" s="13"/>
      <c r="C49" s="14"/>
      <c r="D49" s="13"/>
      <c r="E49" s="13"/>
      <c r="F49" s="13"/>
      <c r="G49" s="117" t="s">
        <v>23</v>
      </c>
      <c r="H49" s="118"/>
      <c r="I49" s="119">
        <f t="shared" ref="I49:N49" si="15">SUMIF($B7:$B46,"合計",I7:I46)</f>
        <v>6787500</v>
      </c>
      <c r="J49" s="120">
        <f t="shared" si="15"/>
        <v>866000</v>
      </c>
      <c r="K49" s="120">
        <f t="shared" si="15"/>
        <v>866000</v>
      </c>
      <c r="L49" s="120">
        <f t="shared" si="15"/>
        <v>866000</v>
      </c>
      <c r="M49" s="120">
        <f t="shared" si="15"/>
        <v>866000</v>
      </c>
      <c r="N49" s="120">
        <f t="shared" si="15"/>
        <v>866000</v>
      </c>
      <c r="O49" s="121">
        <f>SUM(I49:N49)</f>
        <v>11117500</v>
      </c>
    </row>
  </sheetData>
  <sheetProtection insertColumns="0" insertRows="0" deleteColumns="0" deleteRows="0"/>
  <mergeCells count="9">
    <mergeCell ref="A21:A31"/>
    <mergeCell ref="A33:A46"/>
    <mergeCell ref="C3:F3"/>
    <mergeCell ref="H3:I3"/>
    <mergeCell ref="J3:M3"/>
    <mergeCell ref="C4:F4"/>
    <mergeCell ref="H4:I4"/>
    <mergeCell ref="J4:M4"/>
    <mergeCell ref="A6:A19"/>
  </mergeCells>
  <phoneticPr fontId="2"/>
  <pageMargins left="0.31496062992125984" right="0.23622047244094491" top="0.23622047244094491" bottom="0.19685039370078741" header="0.19685039370078741" footer="0.19685039370078741"/>
  <pageSetup paperSize="9" scale="68" orientation="landscape" r:id="rId1"/>
  <headerFooter alignWithMargins="0"/>
  <rowBreaks count="1" manualBreakCount="1">
    <brk id="32" max="15" man="1"/>
  </rowBreaks>
  <ignoredErrors>
    <ignoredError sqref="J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U48"/>
  <sheetViews>
    <sheetView view="pageBreakPreview" zoomScaleNormal="87" zoomScaleSheetLayoutView="100" workbookViewId="0"/>
  </sheetViews>
  <sheetFormatPr defaultColWidth="9" defaultRowHeight="12" x14ac:dyDescent="0.15"/>
  <cols>
    <col min="1" max="1" width="6.109375" style="9" customWidth="1"/>
    <col min="2" max="2" width="25.6640625" style="9" customWidth="1"/>
    <col min="3" max="3" width="7.44140625" style="10" customWidth="1"/>
    <col min="4" max="4" width="8.33203125" style="9" customWidth="1"/>
    <col min="5" max="6" width="10.6640625" style="9" customWidth="1"/>
    <col min="7" max="7" width="12.88671875" style="9" customWidth="1"/>
    <col min="8" max="14" width="10.6640625" style="9" customWidth="1"/>
    <col min="15" max="15" width="15.44140625" style="9" bestFit="1" customWidth="1"/>
    <col min="16" max="16" width="28.33203125" style="9" customWidth="1"/>
    <col min="17" max="16384" width="9" style="9"/>
  </cols>
  <sheetData>
    <row r="1" spans="1:21" ht="16.2" x14ac:dyDescent="0.2">
      <c r="A1" s="8" t="s">
        <v>114</v>
      </c>
      <c r="P1" s="11"/>
    </row>
    <row r="2" spans="1:21" ht="20.25" customHeight="1" x14ac:dyDescent="0.15">
      <c r="O2" s="11"/>
      <c r="P2" s="12"/>
    </row>
    <row r="3" spans="1:21" ht="20.100000000000001" customHeight="1" x14ac:dyDescent="0.2">
      <c r="B3" s="81" t="s">
        <v>2</v>
      </c>
      <c r="C3" s="164"/>
      <c r="D3" s="164"/>
      <c r="E3" s="164"/>
      <c r="F3" s="164"/>
      <c r="G3" s="80"/>
      <c r="H3" s="160" t="s">
        <v>101</v>
      </c>
      <c r="I3" s="160"/>
      <c r="J3" s="165"/>
      <c r="K3" s="165"/>
      <c r="L3" s="165"/>
      <c r="M3" s="165"/>
      <c r="N3" s="116"/>
      <c r="O3" s="105" t="s">
        <v>104</v>
      </c>
      <c r="P3" s="130"/>
    </row>
    <row r="4" spans="1:21" ht="20.100000000000001" customHeight="1" x14ac:dyDescent="0.2">
      <c r="B4" s="81" t="s">
        <v>100</v>
      </c>
      <c r="C4" s="165"/>
      <c r="D4" s="165"/>
      <c r="E4" s="165"/>
      <c r="F4" s="165"/>
      <c r="G4" s="80"/>
      <c r="H4" s="160" t="s">
        <v>105</v>
      </c>
      <c r="I4" s="160"/>
      <c r="J4" s="165"/>
      <c r="K4" s="165"/>
      <c r="L4" s="165"/>
      <c r="M4" s="165"/>
      <c r="N4" s="115"/>
      <c r="O4" s="11"/>
      <c r="P4" s="12"/>
    </row>
    <row r="5" spans="1:21" s="13" customFormat="1" ht="15" thickBot="1" x14ac:dyDescent="0.25">
      <c r="C5" s="14"/>
      <c r="O5" s="15" t="s">
        <v>3</v>
      </c>
    </row>
    <row r="6" spans="1:21" s="13" customFormat="1" ht="24" x14ac:dyDescent="0.2">
      <c r="A6" s="154" t="s">
        <v>22</v>
      </c>
      <c r="B6" s="16" t="s">
        <v>4</v>
      </c>
      <c r="C6" s="17" t="s">
        <v>5</v>
      </c>
      <c r="D6" s="18" t="s">
        <v>6</v>
      </c>
      <c r="E6" s="19" t="s">
        <v>27</v>
      </c>
      <c r="F6" s="93" t="s">
        <v>28</v>
      </c>
      <c r="G6" s="82" t="s">
        <v>7</v>
      </c>
      <c r="H6" s="20" t="s">
        <v>8</v>
      </c>
      <c r="I6" s="122">
        <v>8</v>
      </c>
      <c r="J6" s="122">
        <v>9</v>
      </c>
      <c r="K6" s="122">
        <v>10</v>
      </c>
      <c r="L6" s="122">
        <v>11</v>
      </c>
      <c r="M6" s="122">
        <v>12</v>
      </c>
      <c r="N6" s="122">
        <v>13</v>
      </c>
      <c r="O6" s="21" t="str">
        <f>"合計
（令和" &amp; I6 &amp; "～" &amp; N6 &amp; "年度）"</f>
        <v>合計
（令和8～13年度）</v>
      </c>
      <c r="P6" s="94" t="s">
        <v>9</v>
      </c>
      <c r="Q6" s="22"/>
      <c r="R6" s="22"/>
      <c r="S6" s="22"/>
      <c r="T6" s="22"/>
      <c r="U6" s="22"/>
    </row>
    <row r="7" spans="1:21" ht="15.75" customHeight="1" x14ac:dyDescent="0.15">
      <c r="A7" s="162"/>
      <c r="B7" s="23"/>
      <c r="C7" s="24"/>
      <c r="D7" s="25"/>
      <c r="E7" s="26"/>
      <c r="F7" s="28"/>
      <c r="G7" s="83">
        <f t="shared" ref="G7:G14" si="0">$C7*F7</f>
        <v>0</v>
      </c>
      <c r="H7" s="64" t="e">
        <f>(1-(F7/E7))</f>
        <v>#DIV/0!</v>
      </c>
      <c r="I7" s="27">
        <f>G7</f>
        <v>0</v>
      </c>
      <c r="J7" s="28"/>
      <c r="K7" s="28"/>
      <c r="L7" s="28"/>
      <c r="M7" s="28"/>
      <c r="N7" s="28"/>
      <c r="O7" s="29">
        <f>SUM(I7:N7)</f>
        <v>0</v>
      </c>
      <c r="P7" s="30"/>
      <c r="Q7" s="31"/>
      <c r="R7" s="31"/>
      <c r="S7" s="31"/>
      <c r="T7" s="31"/>
      <c r="U7" s="31"/>
    </row>
    <row r="8" spans="1:21" ht="15.75" customHeight="1" x14ac:dyDescent="0.15">
      <c r="A8" s="162"/>
      <c r="B8" s="32"/>
      <c r="C8" s="33"/>
      <c r="D8" s="25"/>
      <c r="E8" s="35"/>
      <c r="F8" s="90"/>
      <c r="G8" s="83">
        <f t="shared" si="0"/>
        <v>0</v>
      </c>
      <c r="H8" s="64" t="e">
        <f t="shared" ref="H8:H14" si="1">(1-(F8/E8))</f>
        <v>#DIV/0!</v>
      </c>
      <c r="I8" s="27">
        <f t="shared" ref="I8:I18" si="2">G8</f>
        <v>0</v>
      </c>
      <c r="J8" s="28"/>
      <c r="K8" s="28"/>
      <c r="L8" s="28"/>
      <c r="M8" s="28"/>
      <c r="N8" s="28"/>
      <c r="O8" s="29">
        <f t="shared" ref="O8:O17" si="3">SUM(I8:N8)</f>
        <v>0</v>
      </c>
      <c r="P8" s="30"/>
      <c r="Q8" s="31"/>
      <c r="R8" s="31"/>
      <c r="S8" s="31"/>
      <c r="T8" s="31"/>
      <c r="U8" s="31"/>
    </row>
    <row r="9" spans="1:21" ht="15.75" customHeight="1" x14ac:dyDescent="0.15">
      <c r="A9" s="162"/>
      <c r="B9" s="32"/>
      <c r="C9" s="33"/>
      <c r="D9" s="34"/>
      <c r="E9" s="35"/>
      <c r="F9" s="90"/>
      <c r="G9" s="83">
        <f t="shared" si="0"/>
        <v>0</v>
      </c>
      <c r="H9" s="64" t="e">
        <f t="shared" si="1"/>
        <v>#DIV/0!</v>
      </c>
      <c r="I9" s="27">
        <f t="shared" si="2"/>
        <v>0</v>
      </c>
      <c r="J9" s="28"/>
      <c r="K9" s="28"/>
      <c r="L9" s="28"/>
      <c r="M9" s="28"/>
      <c r="N9" s="28"/>
      <c r="O9" s="29">
        <f t="shared" si="3"/>
        <v>0</v>
      </c>
      <c r="P9" s="30"/>
      <c r="Q9" s="31"/>
      <c r="R9" s="31"/>
      <c r="S9" s="31"/>
      <c r="T9" s="31"/>
      <c r="U9" s="31"/>
    </row>
    <row r="10" spans="1:21" ht="15.75" customHeight="1" x14ac:dyDescent="0.15">
      <c r="A10" s="162"/>
      <c r="B10" s="32"/>
      <c r="C10" s="33"/>
      <c r="D10" s="34"/>
      <c r="E10" s="35"/>
      <c r="F10" s="90"/>
      <c r="G10" s="83">
        <f t="shared" si="0"/>
        <v>0</v>
      </c>
      <c r="H10" s="64" t="e">
        <f t="shared" si="1"/>
        <v>#DIV/0!</v>
      </c>
      <c r="I10" s="27">
        <f t="shared" si="2"/>
        <v>0</v>
      </c>
      <c r="J10" s="28"/>
      <c r="K10" s="28"/>
      <c r="L10" s="28"/>
      <c r="M10" s="28"/>
      <c r="N10" s="28"/>
      <c r="O10" s="29">
        <f t="shared" si="3"/>
        <v>0</v>
      </c>
      <c r="P10" s="30"/>
      <c r="Q10" s="31"/>
      <c r="R10" s="31"/>
      <c r="S10" s="31"/>
      <c r="T10" s="31"/>
      <c r="U10" s="31"/>
    </row>
    <row r="11" spans="1:21" ht="15.75" customHeight="1" x14ac:dyDescent="0.15">
      <c r="A11" s="162"/>
      <c r="B11" s="32"/>
      <c r="C11" s="46"/>
      <c r="D11" s="47"/>
      <c r="E11" s="48"/>
      <c r="F11" s="90"/>
      <c r="G11" s="84">
        <f>$C11*F11</f>
        <v>0</v>
      </c>
      <c r="H11" s="64" t="e">
        <f t="shared" si="1"/>
        <v>#DIV/0!</v>
      </c>
      <c r="I11" s="27">
        <f t="shared" si="2"/>
        <v>0</v>
      </c>
      <c r="J11" s="50"/>
      <c r="K11" s="50"/>
      <c r="L11" s="50"/>
      <c r="M11" s="50"/>
      <c r="N11" s="50"/>
      <c r="O11" s="51">
        <f>SUM(I11:N11)</f>
        <v>0</v>
      </c>
      <c r="P11" s="30"/>
      <c r="Q11" s="31"/>
      <c r="R11" s="31"/>
      <c r="S11" s="31"/>
      <c r="T11" s="31"/>
      <c r="U11" s="31"/>
    </row>
    <row r="12" spans="1:21" ht="15.75" customHeight="1" x14ac:dyDescent="0.15">
      <c r="A12" s="162"/>
      <c r="B12" s="32"/>
      <c r="C12" s="46"/>
      <c r="D12" s="47"/>
      <c r="E12" s="48"/>
      <c r="F12" s="90"/>
      <c r="G12" s="84">
        <f t="shared" si="0"/>
        <v>0</v>
      </c>
      <c r="H12" s="64" t="e">
        <f t="shared" si="1"/>
        <v>#DIV/0!</v>
      </c>
      <c r="I12" s="27">
        <f t="shared" si="2"/>
        <v>0</v>
      </c>
      <c r="J12" s="50"/>
      <c r="K12" s="50"/>
      <c r="L12" s="50"/>
      <c r="M12" s="50"/>
      <c r="N12" s="50"/>
      <c r="O12" s="51">
        <f t="shared" si="3"/>
        <v>0</v>
      </c>
      <c r="P12" s="30"/>
      <c r="Q12" s="31"/>
      <c r="R12" s="31"/>
      <c r="S12" s="31"/>
      <c r="T12" s="31"/>
      <c r="U12" s="31"/>
    </row>
    <row r="13" spans="1:21" ht="15.75" customHeight="1" x14ac:dyDescent="0.15">
      <c r="A13" s="162"/>
      <c r="B13" s="32"/>
      <c r="C13" s="46"/>
      <c r="D13" s="47"/>
      <c r="E13" s="48"/>
      <c r="F13" s="90"/>
      <c r="G13" s="84">
        <f t="shared" si="0"/>
        <v>0</v>
      </c>
      <c r="H13" s="64" t="e">
        <f t="shared" si="1"/>
        <v>#DIV/0!</v>
      </c>
      <c r="I13" s="27">
        <f t="shared" si="2"/>
        <v>0</v>
      </c>
      <c r="J13" s="50"/>
      <c r="K13" s="50"/>
      <c r="L13" s="50"/>
      <c r="M13" s="50"/>
      <c r="N13" s="50"/>
      <c r="O13" s="51">
        <f t="shared" si="3"/>
        <v>0</v>
      </c>
      <c r="P13" s="30"/>
      <c r="Q13" s="31"/>
      <c r="R13" s="31"/>
      <c r="S13" s="31"/>
      <c r="T13" s="31"/>
      <c r="U13" s="31"/>
    </row>
    <row r="14" spans="1:21" ht="15.75" customHeight="1" x14ac:dyDescent="0.15">
      <c r="A14" s="162"/>
      <c r="B14" s="32"/>
      <c r="C14" s="46"/>
      <c r="D14" s="47"/>
      <c r="E14" s="48"/>
      <c r="F14" s="90"/>
      <c r="G14" s="84">
        <f t="shared" si="0"/>
        <v>0</v>
      </c>
      <c r="H14" s="64" t="e">
        <f t="shared" si="1"/>
        <v>#DIV/0!</v>
      </c>
      <c r="I14" s="27">
        <f t="shared" si="2"/>
        <v>0</v>
      </c>
      <c r="J14" s="50"/>
      <c r="K14" s="50"/>
      <c r="L14" s="50"/>
      <c r="M14" s="50"/>
      <c r="N14" s="50"/>
      <c r="O14" s="51">
        <f t="shared" si="3"/>
        <v>0</v>
      </c>
      <c r="P14" s="30"/>
      <c r="Q14" s="31"/>
      <c r="R14" s="31"/>
      <c r="S14" s="31"/>
      <c r="T14" s="31"/>
      <c r="U14" s="31"/>
    </row>
    <row r="15" spans="1:21" ht="15.75" customHeight="1" x14ac:dyDescent="0.15">
      <c r="A15" s="162"/>
      <c r="B15" s="32"/>
      <c r="C15" s="46"/>
      <c r="D15" s="47"/>
      <c r="E15" s="48"/>
      <c r="F15" s="90"/>
      <c r="G15" s="84">
        <f>$C15*F15</f>
        <v>0</v>
      </c>
      <c r="H15" s="64" t="e">
        <f>(1-(F15/E15))</f>
        <v>#DIV/0!</v>
      </c>
      <c r="I15" s="27">
        <f t="shared" si="2"/>
        <v>0</v>
      </c>
      <c r="J15" s="50"/>
      <c r="K15" s="50"/>
      <c r="L15" s="50"/>
      <c r="M15" s="50"/>
      <c r="N15" s="50"/>
      <c r="O15" s="51">
        <f>SUM(I15:N15)</f>
        <v>0</v>
      </c>
      <c r="P15" s="30"/>
      <c r="Q15" s="31"/>
      <c r="R15" s="31"/>
      <c r="S15" s="31"/>
      <c r="T15" s="31"/>
      <c r="U15" s="31"/>
    </row>
    <row r="16" spans="1:21" ht="15.75" customHeight="1" x14ac:dyDescent="0.15">
      <c r="A16" s="162"/>
      <c r="B16" s="32"/>
      <c r="C16" s="46"/>
      <c r="D16" s="47"/>
      <c r="E16" s="48"/>
      <c r="F16" s="90"/>
      <c r="G16" s="84">
        <f>$C16*F16</f>
        <v>0</v>
      </c>
      <c r="H16" s="64" t="e">
        <f>(1-(F16/E16))</f>
        <v>#DIV/0!</v>
      </c>
      <c r="I16" s="27">
        <f t="shared" si="2"/>
        <v>0</v>
      </c>
      <c r="J16" s="50"/>
      <c r="K16" s="50"/>
      <c r="L16" s="50"/>
      <c r="M16" s="50"/>
      <c r="N16" s="50"/>
      <c r="O16" s="51">
        <f t="shared" si="3"/>
        <v>0</v>
      </c>
      <c r="P16" s="30"/>
      <c r="Q16" s="31"/>
      <c r="R16" s="31"/>
      <c r="S16" s="31"/>
      <c r="T16" s="31"/>
      <c r="U16" s="31"/>
    </row>
    <row r="17" spans="1:21" ht="15.75" customHeight="1" x14ac:dyDescent="0.15">
      <c r="A17" s="162"/>
      <c r="B17" s="32"/>
      <c r="C17" s="46"/>
      <c r="D17" s="47"/>
      <c r="E17" s="48"/>
      <c r="F17" s="90"/>
      <c r="G17" s="84">
        <f>$C17*F17</f>
        <v>0</v>
      </c>
      <c r="H17" s="64" t="e">
        <f>(1-(F17/E17))</f>
        <v>#DIV/0!</v>
      </c>
      <c r="I17" s="27">
        <f t="shared" si="2"/>
        <v>0</v>
      </c>
      <c r="J17" s="50"/>
      <c r="K17" s="50"/>
      <c r="L17" s="50"/>
      <c r="M17" s="50"/>
      <c r="N17" s="50"/>
      <c r="O17" s="51">
        <f t="shared" si="3"/>
        <v>0</v>
      </c>
      <c r="P17" s="30"/>
      <c r="Q17" s="31"/>
      <c r="R17" s="31"/>
      <c r="S17" s="31"/>
      <c r="T17" s="31"/>
      <c r="U17" s="31"/>
    </row>
    <row r="18" spans="1:21" ht="15.75" customHeight="1" x14ac:dyDescent="0.15">
      <c r="A18" s="162"/>
      <c r="B18" s="32"/>
      <c r="C18" s="46"/>
      <c r="D18" s="47"/>
      <c r="E18" s="48"/>
      <c r="F18" s="90"/>
      <c r="G18" s="84">
        <f>$C18*F18</f>
        <v>0</v>
      </c>
      <c r="H18" s="64" t="e">
        <f>(1-(F18/E18))</f>
        <v>#DIV/0!</v>
      </c>
      <c r="I18" s="27">
        <f t="shared" si="2"/>
        <v>0</v>
      </c>
      <c r="J18" s="50"/>
      <c r="K18" s="50"/>
      <c r="L18" s="50"/>
      <c r="M18" s="50"/>
      <c r="N18" s="50"/>
      <c r="O18" s="51">
        <f>SUM(I18:N18)</f>
        <v>0</v>
      </c>
      <c r="P18" s="30"/>
      <c r="Q18" s="31"/>
      <c r="R18" s="31"/>
      <c r="S18" s="31"/>
      <c r="T18" s="31"/>
      <c r="U18" s="31"/>
    </row>
    <row r="19" spans="1:21" ht="15" customHeight="1" x14ac:dyDescent="0.15">
      <c r="A19" s="162"/>
      <c r="B19" s="36" t="s">
        <v>10</v>
      </c>
      <c r="C19" s="52"/>
      <c r="D19" s="37"/>
      <c r="E19" s="53"/>
      <c r="F19" s="91"/>
      <c r="G19" s="85">
        <f>SUM(G7:G18)</f>
        <v>0</v>
      </c>
      <c r="H19" s="38"/>
      <c r="I19" s="39">
        <f t="shared" ref="I19:N19" si="4">SUM(I7:I18)</f>
        <v>0</v>
      </c>
      <c r="J19" s="40">
        <f t="shared" si="4"/>
        <v>0</v>
      </c>
      <c r="K19" s="40">
        <f t="shared" si="4"/>
        <v>0</v>
      </c>
      <c r="L19" s="40">
        <f t="shared" si="4"/>
        <v>0</v>
      </c>
      <c r="M19" s="40">
        <f t="shared" si="4"/>
        <v>0</v>
      </c>
      <c r="N19" s="40">
        <f t="shared" si="4"/>
        <v>0</v>
      </c>
      <c r="O19" s="41">
        <f>SUM(I19:N19)</f>
        <v>0</v>
      </c>
      <c r="P19" s="42"/>
      <c r="Q19" s="31"/>
      <c r="R19" s="31"/>
      <c r="S19" s="31"/>
      <c r="T19" s="31"/>
      <c r="U19" s="31"/>
    </row>
    <row r="20" spans="1:21" ht="15" customHeight="1" thickBot="1" x14ac:dyDescent="0.2">
      <c r="A20" s="54"/>
      <c r="B20" s="55"/>
      <c r="C20" s="56"/>
      <c r="D20" s="57"/>
      <c r="E20" s="58"/>
      <c r="F20" s="60"/>
      <c r="G20" s="86"/>
      <c r="H20" s="59"/>
      <c r="I20" s="60"/>
      <c r="J20" s="61"/>
      <c r="K20" s="61"/>
      <c r="L20" s="61"/>
      <c r="M20" s="61"/>
      <c r="N20" s="61"/>
      <c r="O20" s="62"/>
      <c r="P20" s="63"/>
      <c r="Q20" s="31"/>
      <c r="R20" s="31"/>
      <c r="S20" s="31"/>
      <c r="T20" s="31"/>
      <c r="U20" s="31"/>
    </row>
    <row r="21" spans="1:21" s="31" customFormat="1" ht="24" x14ac:dyDescent="0.15">
      <c r="A21" s="154" t="s">
        <v>15</v>
      </c>
      <c r="B21" s="16" t="s">
        <v>4</v>
      </c>
      <c r="C21" s="17" t="s">
        <v>5</v>
      </c>
      <c r="D21" s="43" t="s">
        <v>6</v>
      </c>
      <c r="E21" s="44" t="s">
        <v>12</v>
      </c>
      <c r="F21" s="95" t="s">
        <v>13</v>
      </c>
      <c r="G21" s="87" t="s">
        <v>14</v>
      </c>
      <c r="H21" s="45" t="s">
        <v>16</v>
      </c>
      <c r="I21" s="123">
        <f>I6</f>
        <v>8</v>
      </c>
      <c r="J21" s="124">
        <f>I21+1</f>
        <v>9</v>
      </c>
      <c r="K21" s="124">
        <f>J21+1</f>
        <v>10</v>
      </c>
      <c r="L21" s="124">
        <f>K21+1</f>
        <v>11</v>
      </c>
      <c r="M21" s="124">
        <f>L21+1</f>
        <v>12</v>
      </c>
      <c r="N21" s="124">
        <f>M21+1</f>
        <v>13</v>
      </c>
      <c r="O21" s="21" t="str">
        <f>"合計
（令和" &amp; I21 &amp; "～" &amp; N21 &amp; "年度）"</f>
        <v>合計
（令和8～13年度）</v>
      </c>
      <c r="P21" s="94" t="s">
        <v>11</v>
      </c>
    </row>
    <row r="22" spans="1:21" s="31" customFormat="1" ht="15" customHeight="1" x14ac:dyDescent="0.15">
      <c r="A22" s="155"/>
      <c r="B22" s="34"/>
      <c r="C22" s="46"/>
      <c r="D22" s="47" t="s">
        <v>89</v>
      </c>
      <c r="E22" s="48"/>
      <c r="F22" s="28"/>
      <c r="G22" s="88">
        <f>$C22*F22</f>
        <v>0</v>
      </c>
      <c r="H22" s="64" t="e">
        <f t="shared" ref="H22:H29" si="5">(1-(F22/E22))</f>
        <v>#DIV/0!</v>
      </c>
      <c r="I22" s="49">
        <f>G22</f>
        <v>0</v>
      </c>
      <c r="J22" s="50"/>
      <c r="K22" s="50"/>
      <c r="L22" s="50"/>
      <c r="M22" s="50"/>
      <c r="N22" s="50"/>
      <c r="O22" s="29">
        <f>SUM(I22:N22)</f>
        <v>0</v>
      </c>
      <c r="P22" s="30"/>
    </row>
    <row r="23" spans="1:21" s="31" customFormat="1" ht="15" customHeight="1" x14ac:dyDescent="0.15">
      <c r="A23" s="155"/>
      <c r="B23" s="32"/>
      <c r="C23" s="46"/>
      <c r="D23" s="47" t="s">
        <v>89</v>
      </c>
      <c r="E23" s="48"/>
      <c r="F23" s="28"/>
      <c r="G23" s="88">
        <f t="shared" ref="G23:G29" si="6">$C23*F23</f>
        <v>0</v>
      </c>
      <c r="H23" s="64" t="e">
        <f t="shared" si="5"/>
        <v>#DIV/0!</v>
      </c>
      <c r="I23" s="49">
        <f t="shared" ref="I23:I29" si="7">G23</f>
        <v>0</v>
      </c>
      <c r="J23" s="50"/>
      <c r="K23" s="50"/>
      <c r="L23" s="50"/>
      <c r="M23" s="50"/>
      <c r="N23" s="50"/>
      <c r="O23" s="29">
        <f t="shared" ref="O23:O29" si="8">SUM(I23:N23)</f>
        <v>0</v>
      </c>
      <c r="P23" s="30"/>
    </row>
    <row r="24" spans="1:21" s="31" customFormat="1" ht="15" customHeight="1" x14ac:dyDescent="0.15">
      <c r="A24" s="155"/>
      <c r="B24" s="32"/>
      <c r="C24" s="46"/>
      <c r="D24" s="47" t="s">
        <v>89</v>
      </c>
      <c r="E24" s="48"/>
      <c r="F24" s="28"/>
      <c r="G24" s="88">
        <f t="shared" si="6"/>
        <v>0</v>
      </c>
      <c r="H24" s="64" t="e">
        <f t="shared" si="5"/>
        <v>#DIV/0!</v>
      </c>
      <c r="I24" s="49">
        <f t="shared" si="7"/>
        <v>0</v>
      </c>
      <c r="J24" s="50"/>
      <c r="K24" s="50"/>
      <c r="L24" s="50"/>
      <c r="M24" s="50"/>
      <c r="N24" s="50"/>
      <c r="O24" s="29">
        <f t="shared" si="8"/>
        <v>0</v>
      </c>
      <c r="P24" s="30"/>
    </row>
    <row r="25" spans="1:21" s="31" customFormat="1" ht="15" customHeight="1" x14ac:dyDescent="0.15">
      <c r="A25" s="155"/>
      <c r="B25" s="32"/>
      <c r="C25" s="46"/>
      <c r="D25" s="47" t="s">
        <v>89</v>
      </c>
      <c r="E25" s="48"/>
      <c r="F25" s="28"/>
      <c r="G25" s="88">
        <f t="shared" si="6"/>
        <v>0</v>
      </c>
      <c r="H25" s="64" t="e">
        <f>(1-(F25/E25))</f>
        <v>#DIV/0!</v>
      </c>
      <c r="I25" s="49">
        <f t="shared" si="7"/>
        <v>0</v>
      </c>
      <c r="J25" s="50"/>
      <c r="K25" s="50"/>
      <c r="L25" s="50"/>
      <c r="M25" s="50"/>
      <c r="N25" s="50"/>
      <c r="O25" s="29">
        <f t="shared" si="8"/>
        <v>0</v>
      </c>
      <c r="P25" s="30"/>
    </row>
    <row r="26" spans="1:21" s="31" customFormat="1" ht="15" customHeight="1" x14ac:dyDescent="0.15">
      <c r="A26" s="155"/>
      <c r="B26" s="32"/>
      <c r="C26" s="46"/>
      <c r="D26" s="47" t="s">
        <v>89</v>
      </c>
      <c r="E26" s="48"/>
      <c r="F26" s="28"/>
      <c r="G26" s="88">
        <f t="shared" si="6"/>
        <v>0</v>
      </c>
      <c r="H26" s="64" t="e">
        <f t="shared" si="5"/>
        <v>#DIV/0!</v>
      </c>
      <c r="I26" s="49">
        <f t="shared" si="7"/>
        <v>0</v>
      </c>
      <c r="J26" s="50"/>
      <c r="K26" s="50"/>
      <c r="L26" s="50"/>
      <c r="M26" s="50"/>
      <c r="N26" s="50"/>
      <c r="O26" s="29">
        <f t="shared" si="8"/>
        <v>0</v>
      </c>
      <c r="P26" s="30"/>
    </row>
    <row r="27" spans="1:21" s="31" customFormat="1" ht="15" customHeight="1" x14ac:dyDescent="0.15">
      <c r="A27" s="155"/>
      <c r="B27" s="32"/>
      <c r="C27" s="46"/>
      <c r="D27" s="47" t="s">
        <v>89</v>
      </c>
      <c r="E27" s="48"/>
      <c r="F27" s="28"/>
      <c r="G27" s="88">
        <f>$C27*F27</f>
        <v>0</v>
      </c>
      <c r="H27" s="64" t="e">
        <f t="shared" si="5"/>
        <v>#DIV/0!</v>
      </c>
      <c r="I27" s="49">
        <f t="shared" si="7"/>
        <v>0</v>
      </c>
      <c r="J27" s="50"/>
      <c r="K27" s="50"/>
      <c r="L27" s="50"/>
      <c r="M27" s="50"/>
      <c r="N27" s="50"/>
      <c r="O27" s="29">
        <f t="shared" si="8"/>
        <v>0</v>
      </c>
      <c r="P27" s="30"/>
    </row>
    <row r="28" spans="1:21" s="31" customFormat="1" ht="15" customHeight="1" x14ac:dyDescent="0.15">
      <c r="A28" s="155"/>
      <c r="B28" s="32"/>
      <c r="C28" s="46"/>
      <c r="D28" s="47" t="s">
        <v>89</v>
      </c>
      <c r="E28" s="48"/>
      <c r="F28" s="28"/>
      <c r="G28" s="88">
        <f t="shared" si="6"/>
        <v>0</v>
      </c>
      <c r="H28" s="64" t="e">
        <f t="shared" si="5"/>
        <v>#DIV/0!</v>
      </c>
      <c r="I28" s="49">
        <f t="shared" si="7"/>
        <v>0</v>
      </c>
      <c r="J28" s="50"/>
      <c r="K28" s="50"/>
      <c r="L28" s="50"/>
      <c r="M28" s="50"/>
      <c r="N28" s="50"/>
      <c r="O28" s="29">
        <f t="shared" si="8"/>
        <v>0</v>
      </c>
      <c r="P28" s="30"/>
    </row>
    <row r="29" spans="1:21" s="31" customFormat="1" ht="15" customHeight="1" x14ac:dyDescent="0.15">
      <c r="A29" s="155"/>
      <c r="B29" s="32"/>
      <c r="C29" s="46"/>
      <c r="D29" s="47" t="s">
        <v>89</v>
      </c>
      <c r="E29" s="48"/>
      <c r="F29" s="28"/>
      <c r="G29" s="88">
        <f t="shared" si="6"/>
        <v>0</v>
      </c>
      <c r="H29" s="64" t="e">
        <f t="shared" si="5"/>
        <v>#DIV/0!</v>
      </c>
      <c r="I29" s="49">
        <f t="shared" si="7"/>
        <v>0</v>
      </c>
      <c r="J29" s="50"/>
      <c r="K29" s="50"/>
      <c r="L29" s="50"/>
      <c r="M29" s="50"/>
      <c r="N29" s="50"/>
      <c r="O29" s="29">
        <f t="shared" si="8"/>
        <v>0</v>
      </c>
      <c r="P29" s="30"/>
    </row>
    <row r="30" spans="1:21" s="67" customFormat="1" ht="15" customHeight="1" x14ac:dyDescent="0.15">
      <c r="A30" s="155"/>
      <c r="B30" s="36" t="s">
        <v>10</v>
      </c>
      <c r="C30" s="52"/>
      <c r="D30" s="37"/>
      <c r="E30" s="53"/>
      <c r="F30" s="91"/>
      <c r="G30" s="85">
        <f>SUM(G22:G29)</f>
        <v>0</v>
      </c>
      <c r="H30" s="65"/>
      <c r="I30" s="39">
        <f t="shared" ref="I30:N30" si="9">SUM(I22:I29)</f>
        <v>0</v>
      </c>
      <c r="J30" s="40">
        <f t="shared" si="9"/>
        <v>0</v>
      </c>
      <c r="K30" s="40">
        <f t="shared" si="9"/>
        <v>0</v>
      </c>
      <c r="L30" s="40">
        <f t="shared" si="9"/>
        <v>0</v>
      </c>
      <c r="M30" s="40">
        <f t="shared" si="9"/>
        <v>0</v>
      </c>
      <c r="N30" s="40">
        <f t="shared" si="9"/>
        <v>0</v>
      </c>
      <c r="O30" s="41">
        <f>SUM(I30:N30)</f>
        <v>0</v>
      </c>
      <c r="P30" s="42"/>
      <c r="Q30" s="31"/>
      <c r="R30" s="31"/>
      <c r="S30" s="31"/>
      <c r="T30" s="31"/>
      <c r="U30" s="31"/>
    </row>
    <row r="31" spans="1:21" ht="15" customHeight="1" thickBot="1" x14ac:dyDescent="0.2">
      <c r="A31" s="54"/>
      <c r="B31" s="55"/>
      <c r="C31" s="56"/>
      <c r="D31" s="57"/>
      <c r="E31" s="58"/>
      <c r="F31" s="60"/>
      <c r="G31" s="86"/>
      <c r="H31" s="59"/>
      <c r="I31" s="60"/>
      <c r="J31" s="61"/>
      <c r="K31" s="61"/>
      <c r="L31" s="61"/>
      <c r="M31" s="61"/>
      <c r="N31" s="61"/>
      <c r="O31" s="62"/>
      <c r="P31" s="63"/>
      <c r="Q31" s="31"/>
      <c r="R31" s="31"/>
      <c r="S31" s="31"/>
      <c r="T31" s="31"/>
      <c r="U31" s="31"/>
    </row>
    <row r="32" spans="1:21" s="31" customFormat="1" ht="36" x14ac:dyDescent="0.15">
      <c r="A32" s="154" t="s">
        <v>17</v>
      </c>
      <c r="B32" s="16" t="s">
        <v>4</v>
      </c>
      <c r="C32" s="131" t="s">
        <v>18</v>
      </c>
      <c r="D32" s="18" t="s">
        <v>6</v>
      </c>
      <c r="E32" s="19" t="s">
        <v>19</v>
      </c>
      <c r="F32" s="93" t="s">
        <v>20</v>
      </c>
      <c r="G32" s="82" t="s">
        <v>21</v>
      </c>
      <c r="H32" s="20" t="s">
        <v>8</v>
      </c>
      <c r="I32" s="132">
        <f>I6</f>
        <v>8</v>
      </c>
      <c r="J32" s="122">
        <f>I32+1</f>
        <v>9</v>
      </c>
      <c r="K32" s="122">
        <f>J32+1</f>
        <v>10</v>
      </c>
      <c r="L32" s="122">
        <f>K32+1</f>
        <v>11</v>
      </c>
      <c r="M32" s="122">
        <f>L32+1</f>
        <v>12</v>
      </c>
      <c r="N32" s="122">
        <f>M32+1</f>
        <v>13</v>
      </c>
      <c r="O32" s="21" t="str">
        <f>"合計
（令和" &amp; I32 &amp; "～" &amp; N32 &amp; "年度）"</f>
        <v>合計
（令和8～13年度）</v>
      </c>
      <c r="P32" s="94" t="s">
        <v>11</v>
      </c>
    </row>
    <row r="33" spans="1:21" s="31" customFormat="1" ht="15" customHeight="1" x14ac:dyDescent="0.15">
      <c r="A33" s="155"/>
      <c r="B33" s="34"/>
      <c r="C33" s="46"/>
      <c r="D33" s="68"/>
      <c r="E33" s="35"/>
      <c r="F33" s="90"/>
      <c r="G33" s="84">
        <f t="shared" ref="G33:G42" si="10">$C33*F33</f>
        <v>0</v>
      </c>
      <c r="H33" s="64" t="e">
        <f t="shared" ref="H33:H44" si="11">(1-(F33/E33))</f>
        <v>#DIV/0!</v>
      </c>
      <c r="I33" s="49"/>
      <c r="J33" s="49">
        <f t="shared" ref="J33:J44" si="12">$G33</f>
        <v>0</v>
      </c>
      <c r="K33" s="49">
        <f t="shared" ref="K33:N44" si="13">$G33</f>
        <v>0</v>
      </c>
      <c r="L33" s="49">
        <f t="shared" si="13"/>
        <v>0</v>
      </c>
      <c r="M33" s="49">
        <f t="shared" si="13"/>
        <v>0</v>
      </c>
      <c r="N33" s="28">
        <f t="shared" si="13"/>
        <v>0</v>
      </c>
      <c r="O33" s="29">
        <f>SUM(I33:N33)</f>
        <v>0</v>
      </c>
      <c r="P33" s="30"/>
    </row>
    <row r="34" spans="1:21" s="31" customFormat="1" ht="15" customHeight="1" x14ac:dyDescent="0.15">
      <c r="A34" s="155"/>
      <c r="B34" s="32"/>
      <c r="C34" s="46"/>
      <c r="D34" s="68"/>
      <c r="E34" s="35"/>
      <c r="F34" s="90"/>
      <c r="G34" s="84">
        <f t="shared" si="10"/>
        <v>0</v>
      </c>
      <c r="H34" s="64" t="e">
        <f t="shared" si="11"/>
        <v>#DIV/0!</v>
      </c>
      <c r="I34" s="49"/>
      <c r="J34" s="49">
        <f t="shared" si="12"/>
        <v>0</v>
      </c>
      <c r="K34" s="49">
        <f t="shared" si="13"/>
        <v>0</v>
      </c>
      <c r="L34" s="49">
        <f t="shared" si="13"/>
        <v>0</v>
      </c>
      <c r="M34" s="28">
        <f t="shared" si="13"/>
        <v>0</v>
      </c>
      <c r="N34" s="28">
        <f t="shared" si="13"/>
        <v>0</v>
      </c>
      <c r="O34" s="29">
        <f t="shared" ref="O34:O44" si="14">SUM(I34:N34)</f>
        <v>0</v>
      </c>
      <c r="P34" s="30"/>
    </row>
    <row r="35" spans="1:21" s="31" customFormat="1" ht="15" customHeight="1" x14ac:dyDescent="0.15">
      <c r="A35" s="155"/>
      <c r="B35" s="32"/>
      <c r="C35" s="46"/>
      <c r="D35" s="68"/>
      <c r="E35" s="35"/>
      <c r="F35" s="90"/>
      <c r="G35" s="84">
        <f t="shared" si="10"/>
        <v>0</v>
      </c>
      <c r="H35" s="64" t="e">
        <f t="shared" si="11"/>
        <v>#DIV/0!</v>
      </c>
      <c r="I35" s="49"/>
      <c r="J35" s="28">
        <f t="shared" si="12"/>
        <v>0</v>
      </c>
      <c r="K35" s="28">
        <f t="shared" si="13"/>
        <v>0</v>
      </c>
      <c r="L35" s="28">
        <f t="shared" si="13"/>
        <v>0</v>
      </c>
      <c r="M35" s="28">
        <f t="shared" si="13"/>
        <v>0</v>
      </c>
      <c r="N35" s="28">
        <f t="shared" si="13"/>
        <v>0</v>
      </c>
      <c r="O35" s="29">
        <f>SUM(I35:N35)</f>
        <v>0</v>
      </c>
      <c r="P35" s="30"/>
    </row>
    <row r="36" spans="1:21" s="31" customFormat="1" ht="15" customHeight="1" x14ac:dyDescent="0.15">
      <c r="A36" s="155"/>
      <c r="B36" s="34"/>
      <c r="C36" s="46"/>
      <c r="D36" s="68"/>
      <c r="E36" s="35"/>
      <c r="F36" s="90"/>
      <c r="G36" s="84">
        <f t="shared" si="10"/>
        <v>0</v>
      </c>
      <c r="H36" s="64" t="e">
        <f t="shared" si="11"/>
        <v>#DIV/0!</v>
      </c>
      <c r="I36" s="49"/>
      <c r="J36" s="28">
        <f t="shared" si="12"/>
        <v>0</v>
      </c>
      <c r="K36" s="28">
        <f t="shared" si="13"/>
        <v>0</v>
      </c>
      <c r="L36" s="28">
        <f t="shared" si="13"/>
        <v>0</v>
      </c>
      <c r="M36" s="28">
        <f t="shared" si="13"/>
        <v>0</v>
      </c>
      <c r="N36" s="28">
        <f t="shared" si="13"/>
        <v>0</v>
      </c>
      <c r="O36" s="29">
        <f t="shared" si="14"/>
        <v>0</v>
      </c>
      <c r="P36" s="30"/>
    </row>
    <row r="37" spans="1:21" s="31" customFormat="1" ht="15" customHeight="1" x14ac:dyDescent="0.15">
      <c r="A37" s="155"/>
      <c r="B37" s="34"/>
      <c r="C37" s="46"/>
      <c r="D37" s="68"/>
      <c r="E37" s="35"/>
      <c r="F37" s="90"/>
      <c r="G37" s="84">
        <f t="shared" si="10"/>
        <v>0</v>
      </c>
      <c r="H37" s="64" t="e">
        <f t="shared" si="11"/>
        <v>#DIV/0!</v>
      </c>
      <c r="I37" s="49"/>
      <c r="J37" s="49">
        <f t="shared" si="12"/>
        <v>0</v>
      </c>
      <c r="K37" s="49">
        <f t="shared" si="13"/>
        <v>0</v>
      </c>
      <c r="L37" s="49">
        <f t="shared" si="13"/>
        <v>0</v>
      </c>
      <c r="M37" s="28">
        <f t="shared" si="13"/>
        <v>0</v>
      </c>
      <c r="N37" s="28">
        <f t="shared" si="13"/>
        <v>0</v>
      </c>
      <c r="O37" s="29">
        <f t="shared" si="14"/>
        <v>0</v>
      </c>
      <c r="P37" s="30"/>
    </row>
    <row r="38" spans="1:21" s="31" customFormat="1" ht="15" customHeight="1" x14ac:dyDescent="0.15">
      <c r="A38" s="155"/>
      <c r="B38" s="34"/>
      <c r="C38" s="46"/>
      <c r="D38" s="68"/>
      <c r="E38" s="35"/>
      <c r="F38" s="90"/>
      <c r="G38" s="84">
        <f>$C38*F38</f>
        <v>0</v>
      </c>
      <c r="H38" s="64" t="e">
        <f>(1-(F38/E38))</f>
        <v>#DIV/0!</v>
      </c>
      <c r="I38" s="49"/>
      <c r="J38" s="49">
        <f t="shared" si="12"/>
        <v>0</v>
      </c>
      <c r="K38" s="49">
        <f t="shared" si="13"/>
        <v>0</v>
      </c>
      <c r="L38" s="49">
        <f t="shared" si="13"/>
        <v>0</v>
      </c>
      <c r="M38" s="28">
        <f>$G38</f>
        <v>0</v>
      </c>
      <c r="N38" s="28">
        <f t="shared" si="13"/>
        <v>0</v>
      </c>
      <c r="O38" s="29">
        <f t="shared" si="14"/>
        <v>0</v>
      </c>
      <c r="P38" s="30"/>
    </row>
    <row r="39" spans="1:21" s="31" customFormat="1" ht="18.75" customHeight="1" x14ac:dyDescent="0.15">
      <c r="A39" s="155"/>
      <c r="B39" s="32"/>
      <c r="C39" s="46"/>
      <c r="D39" s="68"/>
      <c r="E39" s="35"/>
      <c r="F39" s="90"/>
      <c r="G39" s="84">
        <f>$C39*F39</f>
        <v>0</v>
      </c>
      <c r="H39" s="64" t="e">
        <f>(1-(F39/E39))</f>
        <v>#DIV/0!</v>
      </c>
      <c r="I39" s="49"/>
      <c r="J39" s="28">
        <f t="shared" si="12"/>
        <v>0</v>
      </c>
      <c r="K39" s="28">
        <f t="shared" si="13"/>
        <v>0</v>
      </c>
      <c r="L39" s="28">
        <f t="shared" si="13"/>
        <v>0</v>
      </c>
      <c r="M39" s="28">
        <f t="shared" si="13"/>
        <v>0</v>
      </c>
      <c r="N39" s="28">
        <f>$G39</f>
        <v>0</v>
      </c>
      <c r="O39" s="29">
        <f t="shared" si="14"/>
        <v>0</v>
      </c>
      <c r="P39" s="30"/>
    </row>
    <row r="40" spans="1:21" s="31" customFormat="1" ht="15" customHeight="1" x14ac:dyDescent="0.15">
      <c r="A40" s="155"/>
      <c r="B40" s="34"/>
      <c r="C40" s="46"/>
      <c r="D40" s="68"/>
      <c r="E40" s="35"/>
      <c r="F40" s="90"/>
      <c r="G40" s="84">
        <f t="shared" si="10"/>
        <v>0</v>
      </c>
      <c r="H40" s="64" t="e">
        <f t="shared" si="11"/>
        <v>#DIV/0!</v>
      </c>
      <c r="I40" s="49"/>
      <c r="J40" s="28">
        <f t="shared" si="12"/>
        <v>0</v>
      </c>
      <c r="K40" s="28">
        <f t="shared" si="13"/>
        <v>0</v>
      </c>
      <c r="L40" s="28">
        <f t="shared" si="13"/>
        <v>0</v>
      </c>
      <c r="M40" s="28">
        <f t="shared" si="13"/>
        <v>0</v>
      </c>
      <c r="N40" s="28">
        <f t="shared" si="13"/>
        <v>0</v>
      </c>
      <c r="O40" s="29">
        <f t="shared" si="14"/>
        <v>0</v>
      </c>
      <c r="P40" s="30"/>
    </row>
    <row r="41" spans="1:21" s="31" customFormat="1" ht="15" customHeight="1" x14ac:dyDescent="0.15">
      <c r="A41" s="155"/>
      <c r="B41" s="34"/>
      <c r="C41" s="46"/>
      <c r="D41" s="68"/>
      <c r="E41" s="35"/>
      <c r="F41" s="90"/>
      <c r="G41" s="84">
        <f t="shared" si="10"/>
        <v>0</v>
      </c>
      <c r="H41" s="64" t="e">
        <f t="shared" si="11"/>
        <v>#DIV/0!</v>
      </c>
      <c r="I41" s="49"/>
      <c r="J41" s="28">
        <f t="shared" si="12"/>
        <v>0</v>
      </c>
      <c r="K41" s="28">
        <f t="shared" si="13"/>
        <v>0</v>
      </c>
      <c r="L41" s="28">
        <f t="shared" si="13"/>
        <v>0</v>
      </c>
      <c r="M41" s="28">
        <f t="shared" si="13"/>
        <v>0</v>
      </c>
      <c r="N41" s="28">
        <f t="shared" si="13"/>
        <v>0</v>
      </c>
      <c r="O41" s="29">
        <f t="shared" si="14"/>
        <v>0</v>
      </c>
      <c r="P41" s="30"/>
    </row>
    <row r="42" spans="1:21" ht="15" customHeight="1" x14ac:dyDescent="0.15">
      <c r="A42" s="155"/>
      <c r="B42" s="34"/>
      <c r="C42" s="69"/>
      <c r="D42" s="68"/>
      <c r="E42" s="35"/>
      <c r="F42" s="90"/>
      <c r="G42" s="84">
        <f t="shared" si="10"/>
        <v>0</v>
      </c>
      <c r="H42" s="64" t="e">
        <f t="shared" si="11"/>
        <v>#DIV/0!</v>
      </c>
      <c r="I42" s="49"/>
      <c r="J42" s="28">
        <f t="shared" si="12"/>
        <v>0</v>
      </c>
      <c r="K42" s="28">
        <f t="shared" si="13"/>
        <v>0</v>
      </c>
      <c r="L42" s="28">
        <f t="shared" si="13"/>
        <v>0</v>
      </c>
      <c r="M42" s="28">
        <f t="shared" si="13"/>
        <v>0</v>
      </c>
      <c r="N42" s="28">
        <f t="shared" si="13"/>
        <v>0</v>
      </c>
      <c r="O42" s="29">
        <f t="shared" si="14"/>
        <v>0</v>
      </c>
      <c r="P42" s="66"/>
      <c r="Q42" s="31"/>
      <c r="R42" s="31"/>
      <c r="S42" s="31"/>
      <c r="T42" s="31"/>
      <c r="U42" s="31"/>
    </row>
    <row r="43" spans="1:21" ht="15" customHeight="1" x14ac:dyDescent="0.15">
      <c r="A43" s="155"/>
      <c r="B43" s="34"/>
      <c r="C43" s="69"/>
      <c r="D43" s="68"/>
      <c r="E43" s="35"/>
      <c r="F43" s="90"/>
      <c r="G43" s="84">
        <f>$C43*F43</f>
        <v>0</v>
      </c>
      <c r="H43" s="64" t="e">
        <f t="shared" si="11"/>
        <v>#DIV/0!</v>
      </c>
      <c r="I43" s="49"/>
      <c r="J43" s="28">
        <f t="shared" si="12"/>
        <v>0</v>
      </c>
      <c r="K43" s="28">
        <f t="shared" si="13"/>
        <v>0</v>
      </c>
      <c r="L43" s="28">
        <f t="shared" si="13"/>
        <v>0</v>
      </c>
      <c r="M43" s="28">
        <f t="shared" si="13"/>
        <v>0</v>
      </c>
      <c r="N43" s="28">
        <f t="shared" si="13"/>
        <v>0</v>
      </c>
      <c r="O43" s="29">
        <f t="shared" si="14"/>
        <v>0</v>
      </c>
      <c r="P43" s="66"/>
      <c r="Q43" s="31"/>
      <c r="R43" s="31"/>
      <c r="S43" s="31"/>
      <c r="T43" s="31"/>
      <c r="U43" s="31"/>
    </row>
    <row r="44" spans="1:21" ht="15" customHeight="1" x14ac:dyDescent="0.15">
      <c r="A44" s="155"/>
      <c r="B44" s="34"/>
      <c r="C44" s="46"/>
      <c r="D44" s="47"/>
      <c r="E44" s="35"/>
      <c r="F44" s="90"/>
      <c r="G44" s="84">
        <f>$C44*F44</f>
        <v>0</v>
      </c>
      <c r="H44" s="64" t="e">
        <f t="shared" si="11"/>
        <v>#DIV/0!</v>
      </c>
      <c r="I44" s="49"/>
      <c r="J44" s="50">
        <f t="shared" si="12"/>
        <v>0</v>
      </c>
      <c r="K44" s="50">
        <f t="shared" si="13"/>
        <v>0</v>
      </c>
      <c r="L44" s="50">
        <f t="shared" si="13"/>
        <v>0</v>
      </c>
      <c r="M44" s="50">
        <f>$G44</f>
        <v>0</v>
      </c>
      <c r="N44" s="50">
        <f t="shared" si="13"/>
        <v>0</v>
      </c>
      <c r="O44" s="29">
        <f t="shared" si="14"/>
        <v>0</v>
      </c>
      <c r="P44" s="66"/>
      <c r="Q44" s="31"/>
      <c r="R44" s="31"/>
      <c r="S44" s="31"/>
      <c r="T44" s="31"/>
      <c r="U44" s="31"/>
    </row>
    <row r="45" spans="1:21" ht="15" customHeight="1" thickBot="1" x14ac:dyDescent="0.2">
      <c r="A45" s="163"/>
      <c r="B45" s="70" t="s">
        <v>10</v>
      </c>
      <c r="C45" s="71"/>
      <c r="D45" s="72"/>
      <c r="E45" s="73"/>
      <c r="F45" s="92"/>
      <c r="G45" s="89">
        <f>SUM(G33:G44)</f>
        <v>0</v>
      </c>
      <c r="H45" s="74"/>
      <c r="I45" s="75">
        <f t="shared" ref="I45:N45" si="15">SUM(I33:I44)</f>
        <v>0</v>
      </c>
      <c r="J45" s="76">
        <f>SUM(J33:J44)</f>
        <v>0</v>
      </c>
      <c r="K45" s="76">
        <f t="shared" si="15"/>
        <v>0</v>
      </c>
      <c r="L45" s="76">
        <f t="shared" si="15"/>
        <v>0</v>
      </c>
      <c r="M45" s="76">
        <f>SUM(M33:M44)</f>
        <v>0</v>
      </c>
      <c r="N45" s="76">
        <f t="shared" si="15"/>
        <v>0</v>
      </c>
      <c r="O45" s="77">
        <f>SUM(I45:N45)</f>
        <v>0</v>
      </c>
      <c r="P45" s="78"/>
      <c r="Q45" s="31"/>
      <c r="R45" s="31"/>
      <c r="S45" s="31"/>
      <c r="T45" s="31"/>
      <c r="U45" s="31"/>
    </row>
    <row r="46" spans="1:21" ht="12.6" thickBot="1" x14ac:dyDescent="0.2">
      <c r="A46" s="13"/>
      <c r="B46" s="13"/>
      <c r="C46" s="14"/>
      <c r="D46" s="13"/>
      <c r="E46" s="13"/>
      <c r="F46" s="13"/>
      <c r="G46" s="13"/>
      <c r="H46" s="13"/>
      <c r="I46" s="13"/>
      <c r="J46" s="13"/>
      <c r="K46" s="13"/>
      <c r="L46" s="13"/>
      <c r="M46" s="13"/>
      <c r="N46" s="13"/>
      <c r="O46" s="79"/>
      <c r="P46" s="13"/>
    </row>
    <row r="47" spans="1:21" ht="24.6" thickBot="1" x14ac:dyDescent="0.2">
      <c r="A47" s="13"/>
      <c r="B47" s="13"/>
      <c r="C47" s="14"/>
      <c r="D47" s="13"/>
      <c r="E47" s="13"/>
      <c r="F47" s="13"/>
      <c r="G47" s="13"/>
      <c r="H47" s="13"/>
      <c r="I47" s="125">
        <f>I32</f>
        <v>8</v>
      </c>
      <c r="J47" s="126">
        <f>I47+1</f>
        <v>9</v>
      </c>
      <c r="K47" s="126">
        <f>J47+1</f>
        <v>10</v>
      </c>
      <c r="L47" s="126">
        <f>K47+1</f>
        <v>11</v>
      </c>
      <c r="M47" s="126">
        <f>L47+1</f>
        <v>12</v>
      </c>
      <c r="N47" s="126">
        <f>M47+1</f>
        <v>13</v>
      </c>
      <c r="O47" s="21" t="str">
        <f>"合計
（令和" &amp; I47 &amp; "～" &amp; N47 &amp; "年度）"</f>
        <v>合計
（令和8～13年度）</v>
      </c>
      <c r="P47" s="13"/>
    </row>
    <row r="48" spans="1:21" ht="18.899999999999999" customHeight="1" thickBot="1" x14ac:dyDescent="0.2">
      <c r="A48" s="13"/>
      <c r="B48" s="13"/>
      <c r="C48" s="14"/>
      <c r="D48" s="13"/>
      <c r="E48" s="13"/>
      <c r="F48" s="13"/>
      <c r="G48" s="117" t="s">
        <v>23</v>
      </c>
      <c r="H48" s="118"/>
      <c r="I48" s="119">
        <f t="shared" ref="I48:N48" si="16">SUMIF($B7:$B45,"合計",I7:I45)</f>
        <v>0</v>
      </c>
      <c r="J48" s="120">
        <f t="shared" si="16"/>
        <v>0</v>
      </c>
      <c r="K48" s="120">
        <f t="shared" si="16"/>
        <v>0</v>
      </c>
      <c r="L48" s="120">
        <f t="shared" si="16"/>
        <v>0</v>
      </c>
      <c r="M48" s="120">
        <f t="shared" si="16"/>
        <v>0</v>
      </c>
      <c r="N48" s="120">
        <f t="shared" si="16"/>
        <v>0</v>
      </c>
      <c r="O48" s="121">
        <f>SUM(I48:N48)</f>
        <v>0</v>
      </c>
    </row>
  </sheetData>
  <sheetProtection insertColumns="0" insertRows="0" deleteColumns="0" deleteRows="0"/>
  <mergeCells count="9">
    <mergeCell ref="A21:A30"/>
    <mergeCell ref="A32:A45"/>
    <mergeCell ref="C3:F3"/>
    <mergeCell ref="H3:I3"/>
    <mergeCell ref="J3:M3"/>
    <mergeCell ref="C4:F4"/>
    <mergeCell ref="H4:I4"/>
    <mergeCell ref="J4:M4"/>
    <mergeCell ref="A6:A19"/>
  </mergeCells>
  <phoneticPr fontId="2"/>
  <dataValidations count="2">
    <dataValidation type="decimal" operator="greaterThanOrEqual" allowBlank="1" showInputMessage="1" showErrorMessage="1" sqref="C7:C18" xr:uid="{00000000-0002-0000-0300-000000000000}">
      <formula1>0</formula1>
    </dataValidation>
    <dataValidation type="whole" operator="greaterThanOrEqual" allowBlank="1" showInputMessage="1" showErrorMessage="1" sqref="E7:F18 E33:F44 I7:N18 E22:F29 I22:N29" xr:uid="{00000000-0002-0000-0300-000001000000}">
      <formula1>0</formula1>
    </dataValidation>
  </dataValidations>
  <pageMargins left="0.31496062992125984" right="0.23622047244094491" top="0.23622047244094491" bottom="0.19685039370078741" header="0.19685039370078741" footer="0.19685039370078741"/>
  <pageSetup paperSize="9" scale="71" orientation="landscape" r:id="rId1"/>
  <headerFooter alignWithMargins="0"/>
  <rowBreaks count="1" manualBreakCount="1">
    <brk id="31" max="1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A634210148A5E48B99BEA3FC975D3CF" ma:contentTypeVersion="10" ma:contentTypeDescription="新しいドキュメントを作成します。" ma:contentTypeScope="" ma:versionID="bb3da1489d3d790137fe6b04ca28a451">
  <xsd:schema xmlns:xsd="http://www.w3.org/2001/XMLSchema" xmlns:xs="http://www.w3.org/2001/XMLSchema" xmlns:p="http://schemas.microsoft.com/office/2006/metadata/properties" xmlns:ns2="70fa4a48-2d82-4cae-9908-0b599a5c0b57" targetNamespace="http://schemas.microsoft.com/office/2006/metadata/properties" ma:root="true" ma:fieldsID="6656bf04df066449bbe1ce635489dac7" ns2:_="">
    <xsd:import namespace="70fa4a48-2d82-4cae-9908-0b599a5c0b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fa4a48-2d82-4cae-9908-0b599a5c0b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84E37-36E9-48B4-9DF0-E9D72D02E7F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C7C4F1F-7067-471A-A2D7-34A266563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fa4a48-2d82-4cae-9908-0b599a5c0b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287AC2-8937-45D6-AFF9-E3C7C83A01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見積様式の作成について</vt:lpstr>
      <vt:lpstr>記入要領</vt:lpstr>
      <vt:lpstr>見積様式 (サンプル)</vt:lpstr>
      <vt:lpstr>見積様式</vt:lpstr>
      <vt:lpstr>見積様式!Print_Area</vt:lpstr>
      <vt:lpstr>'見積様式 (サンプル)'!Print_Area</vt:lpstr>
      <vt:lpstr>見積様式の作成について!Print_Area</vt:lpstr>
      <vt:lpstr>記入要領!Print_Titles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2017-07-10T05:19:54Z</dcterms:created>
  <dcterms:modified xsi:type="dcterms:W3CDTF">2025-05-30T01:22:08Z</dcterms:modified>
</cp:coreProperties>
</file>