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E15ACC2B-6247-4B91-8F4B-F0FD83FE41A6}" xr6:coauthVersionLast="47" xr6:coauthVersionMax="47" xr10:uidLastSave="{00000000-0000-0000-0000-000000000000}"/>
  <bookViews>
    <workbookView xWindow="-108" yWindow="-108" windowWidth="23256" windowHeight="13896" xr2:uid="{00000000-000D-0000-FFFF-FFFF00000000}"/>
  </bookViews>
  <sheets>
    <sheet name="様式２" sheetId="6" r:id="rId1"/>
  </sheets>
  <definedNames>
    <definedName name="_Fill" localSheetId="0" hidden="1">#REF!</definedName>
    <definedName name="_Fill" hidden="1">#REF!</definedName>
    <definedName name="_Order1" hidden="1">255</definedName>
    <definedName name="_Order2" hidden="1">255</definedName>
    <definedName name="Access_Button" hidden="1">"BugTBLU0_LMS11_List"</definedName>
    <definedName name="AccessDatabase" hidden="1">"B:\Users\Docomo\バグ管理\BugTBLU0.mdb"</definedName>
    <definedName name="HTML_CodePage" hidden="1">1252</definedName>
    <definedName name="HTML_Control" localSheetId="0" hidden="1">{"'ISM454'!$C$71:$F$81"}</definedName>
    <definedName name="HTML_Control" hidden="1">{"'ISM454'!$C$71:$F$81"}</definedName>
    <definedName name="HTML_Description" hidden="1">""</definedName>
    <definedName name="HTML_Email" hidden="1">"alain.margeride@bull.net"</definedName>
    <definedName name="HTML_Header" hidden="1">"ISM454"</definedName>
    <definedName name="HTML_LastUpdate" hidden="1">"09/11/97"</definedName>
    <definedName name="HTML_LineAfter" hidden="1">FALSE</definedName>
    <definedName name="HTML_LineBefore" hidden="1">FALSE</definedName>
    <definedName name="HTML_Name" hidden="1">"Margeride"</definedName>
    <definedName name="HTML_OBDlg2" hidden="1">TRUE</definedName>
    <definedName name="HTML_OBDlg4" hidden="1">TRUE</definedName>
    <definedName name="HTML_OS" hidden="1">0</definedName>
    <definedName name="HTML_PathFile" hidden="1">"C:\users\MonHTML.htm"</definedName>
    <definedName name="HTML_Title" hidden="1">"Prix454"</definedName>
    <definedName name="HTML1_1" hidden="1">"[PRIXV352.XLS]ISM352!$D$45:$H$337"</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予算表." localSheetId="0" hidden="1">{#N/A,#N/A,FALSE,"予算表";#N/A,#N/A,FALSE,"人件費"}</definedName>
    <definedName name="wrn.予算表." hidden="1">{#N/A,#N/A,FALSE,"予算表";#N/A,#N/A,FALSE,"人件費"}</definedName>
    <definedName name="あああい" localSheetId="0" hidden="1">#REF!</definedName>
    <definedName name="あああい" hidden="1">#REF!</definedName>
    <definedName name="機器構成" hidden="1">{#N/A,#N/A,TRUE,"表紙";#N/A,#N/A,TRUE,"ﾌｧｲﾙ一覧";#N/A,#N/A,TRUE,"補足説明";#N/A,#N/A,TRUE,"顧客ﾏｽﾀ";#N/A,#N/A,TRUE,"団体ﾏｽﾀ";#N/A,#N/A,TRUE,"事業実施";#N/A,#N/A,TRUE,"測定受診状況";#N/A,#N/A,TRUE,"操作者ﾏｽﾀ";#N/A,#N/A,TRUE,"翻訳ﾏｽﾀ";#N/A,#N/A,TRUE,"翻訳ﾏｽﾀ(ﾃﾞｰﾀ一覧)"}</definedName>
    <definedName name="推奨機器構成" hidden="1">{#N/A,#N/A,TRUE,"表紙";#N/A,#N/A,TRUE,"ﾌｧｲﾙ一覧";#N/A,#N/A,TRUE,"補足説明";#N/A,#N/A,TRUE,"顧客ﾏｽﾀ";#N/A,#N/A,TRUE,"団体ﾏｽﾀ";#N/A,#N/A,TRUE,"事業実施";#N/A,#N/A,TRUE,"測定受診状況";#N/A,#N/A,TRUE,"操作者ﾏｽﾀ";#N/A,#N/A,TRUE,"翻訳ﾏｽﾀ";#N/A,#N/A,TRUE,"翻訳ﾏｽﾀ(ﾃﾞｰﾀ一覧)"}</definedName>
    <definedName name="予算表" localSheetId="0" hidden="1">{#N/A,#N/A,FALSE,"予算表";#N/A,#N/A,FALSE,"人件費"}</definedName>
    <definedName name="予算表" hidden="1">{#N/A,#N/A,FALSE,"予算表";#N/A,#N/A,FALSE,"人件費"}</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6" l="1"/>
  <c r="D18" i="6" s="1"/>
  <c r="F25" i="6" l="1"/>
  <c r="F24" i="6"/>
  <c r="F23" i="6"/>
  <c r="K25" i="6"/>
  <c r="K24" i="6"/>
  <c r="K23" i="6"/>
  <c r="J25" i="6"/>
  <c r="I25" i="6"/>
  <c r="H25" i="6"/>
  <c r="J24" i="6"/>
  <c r="I24" i="6"/>
  <c r="H24" i="6"/>
  <c r="J23" i="6"/>
  <c r="I23" i="6"/>
  <c r="H23" i="6"/>
  <c r="G25" i="6"/>
  <c r="G24" i="6"/>
  <c r="G23" i="6"/>
  <c r="D26" i="6"/>
  <c r="D32" i="6" s="1"/>
  <c r="K32" i="6" s="1"/>
  <c r="D19" i="6"/>
  <c r="D31" i="6" s="1"/>
  <c r="K31" i="6" s="1"/>
  <c r="L25" i="6" l="1"/>
  <c r="L23" i="6"/>
  <c r="F32" i="6"/>
  <c r="G32" i="6"/>
  <c r="H32" i="6"/>
  <c r="L24" i="6"/>
  <c r="L26" i="6" s="1"/>
  <c r="I32" i="6"/>
  <c r="J32" i="6"/>
  <c r="K33" i="6"/>
  <c r="G31" i="6"/>
  <c r="I31" i="6"/>
  <c r="F31" i="6"/>
  <c r="H31" i="6"/>
  <c r="H33" i="6" s="1"/>
  <c r="J31" i="6"/>
  <c r="J33" i="6" s="1"/>
  <c r="D33" i="6"/>
  <c r="K26" i="6"/>
  <c r="J26" i="6"/>
  <c r="I26" i="6"/>
  <c r="H26" i="6"/>
  <c r="G26" i="6"/>
  <c r="F26" i="6"/>
  <c r="L32" i="6" l="1"/>
  <c r="G33" i="6"/>
  <c r="I33" i="6"/>
  <c r="F33" i="6"/>
  <c r="L31" i="6"/>
  <c r="L33" i="6" l="1"/>
  <c r="L34" i="6" s="1"/>
</calcChain>
</file>

<file path=xl/sharedStrings.xml><?xml version="1.0" encoding="utf-8"?>
<sst xmlns="http://schemas.openxmlformats.org/spreadsheetml/2006/main" count="79" uniqueCount="57">
  <si>
    <t>備考</t>
  </si>
  <si>
    <t>項目</t>
    <rPh sb="0" eb="2">
      <t>コウモク</t>
    </rPh>
    <phoneticPr fontId="7"/>
  </si>
  <si>
    <t>項</t>
    <rPh sb="0" eb="1">
      <t>コウ</t>
    </rPh>
    <phoneticPr fontId="7"/>
  </si>
  <si>
    <t>備考</t>
    <rPh sb="0" eb="2">
      <t>ビコウ</t>
    </rPh>
    <phoneticPr fontId="7"/>
  </si>
  <si>
    <t>パッケージ費</t>
    <rPh sb="5" eb="6">
      <t>ヒ</t>
    </rPh>
    <phoneticPr fontId="7"/>
  </si>
  <si>
    <t>データ移行作業費</t>
    <rPh sb="3" eb="5">
      <t>イコウ</t>
    </rPh>
    <rPh sb="5" eb="7">
      <t>サギョウ</t>
    </rPh>
    <rPh sb="7" eb="8">
      <t>ヒ</t>
    </rPh>
    <phoneticPr fontId="7"/>
  </si>
  <si>
    <t>価格</t>
    <rPh sb="0" eb="2">
      <t>カカク</t>
    </rPh>
    <phoneticPr fontId="7"/>
  </si>
  <si>
    <t>商号又は名称</t>
    <rPh sb="0" eb="2">
      <t>ショウゴウ</t>
    </rPh>
    <rPh sb="2" eb="3">
      <t>マタ</t>
    </rPh>
    <rPh sb="4" eb="6">
      <t>メイショウ</t>
    </rPh>
    <phoneticPr fontId="7"/>
  </si>
  <si>
    <t>パッケージ保守費</t>
    <phoneticPr fontId="7"/>
  </si>
  <si>
    <t>リース料率（％）</t>
    <rPh sb="3" eb="5">
      <t>リョウリツ</t>
    </rPh>
    <phoneticPr fontId="7"/>
  </si>
  <si>
    <t>(ｱ)</t>
  </si>
  <si>
    <t>(ｲ)</t>
  </si>
  <si>
    <t>(ｳ)</t>
    <phoneticPr fontId="3"/>
  </si>
  <si>
    <t>ハードウェア費</t>
    <rPh sb="6" eb="7">
      <t>ヒ</t>
    </rPh>
    <phoneticPr fontId="7"/>
  </si>
  <si>
    <t>ハードウェア保守費</t>
    <rPh sb="6" eb="8">
      <t>ホシュ</t>
    </rPh>
    <rPh sb="8" eb="9">
      <t>ヒ</t>
    </rPh>
    <phoneticPr fontId="7"/>
  </si>
  <si>
    <t>&lt;参考&gt; 機器等賃借リースの場合　全体合計</t>
    <rPh sb="1" eb="3">
      <t>サンコウ</t>
    </rPh>
    <rPh sb="5" eb="7">
      <t>キキ</t>
    </rPh>
    <rPh sb="7" eb="8">
      <t>トウ</t>
    </rPh>
    <rPh sb="8" eb="10">
      <t>チンシャク</t>
    </rPh>
    <rPh sb="14" eb="16">
      <t>バアイ</t>
    </rPh>
    <rPh sb="17" eb="19">
      <t>ゼンタイ</t>
    </rPh>
    <rPh sb="19" eb="21">
      <t>ゴウケイ</t>
    </rPh>
    <phoneticPr fontId="7"/>
  </si>
  <si>
    <t>導入経費 合計</t>
    <rPh sb="0" eb="2">
      <t>ドウニュウ</t>
    </rPh>
    <rPh sb="2" eb="4">
      <t>ケイヒ</t>
    </rPh>
    <rPh sb="5" eb="7">
      <t>ゴウケイ</t>
    </rPh>
    <phoneticPr fontId="7"/>
  </si>
  <si>
    <t>ア．導入経費</t>
    <rPh sb="2" eb="4">
      <t>ドウニュウ</t>
    </rPh>
    <rPh sb="4" eb="6">
      <t>ケイヒ</t>
    </rPh>
    <phoneticPr fontId="7"/>
  </si>
  <si>
    <t>ネットワーク変更作業費</t>
    <rPh sb="6" eb="8">
      <t>ヘンコウ</t>
    </rPh>
    <rPh sb="8" eb="10">
      <t>サギョウ</t>
    </rPh>
    <rPh sb="10" eb="11">
      <t>ヒ</t>
    </rPh>
    <phoneticPr fontId="7"/>
  </si>
  <si>
    <t>(ｴ)</t>
    <phoneticPr fontId="3"/>
  </si>
  <si>
    <t>(ｵ)</t>
    <phoneticPr fontId="3"/>
  </si>
  <si>
    <t>月額リース料</t>
    <rPh sb="0" eb="2">
      <t>ゲツガク</t>
    </rPh>
    <rPh sb="5" eb="6">
      <t>リョウ</t>
    </rPh>
    <phoneticPr fontId="7"/>
  </si>
  <si>
    <t>システム保守費</t>
    <rPh sb="4" eb="6">
      <t>ホシュ</t>
    </rPh>
    <rPh sb="6" eb="7">
      <t>ヒ</t>
    </rPh>
    <phoneticPr fontId="7"/>
  </si>
  <si>
    <t>月額保守料</t>
    <rPh sb="0" eb="2">
      <t>ゲツガク</t>
    </rPh>
    <rPh sb="2" eb="5">
      <t>ホシュリョウ</t>
    </rPh>
    <phoneticPr fontId="7"/>
  </si>
  <si>
    <t>月額経費</t>
    <rPh sb="0" eb="2">
      <t>ゲツガク</t>
    </rPh>
    <rPh sb="2" eb="4">
      <t>ケイヒ</t>
    </rPh>
    <phoneticPr fontId="3"/>
  </si>
  <si>
    <t>維持経費 合計</t>
    <rPh sb="0" eb="2">
      <t>イジ</t>
    </rPh>
    <rPh sb="2" eb="4">
      <t>ケイヒ</t>
    </rPh>
    <rPh sb="5" eb="7">
      <t>ゴウケイ</t>
    </rPh>
    <phoneticPr fontId="7"/>
  </si>
  <si>
    <t>機器等月額リース料</t>
    <rPh sb="0" eb="2">
      <t>キキ</t>
    </rPh>
    <rPh sb="2" eb="3">
      <t>トウ</t>
    </rPh>
    <rPh sb="3" eb="5">
      <t>ゲツガク</t>
    </rPh>
    <phoneticPr fontId="3"/>
  </si>
  <si>
    <t>ウ．全体経費</t>
    <rPh sb="2" eb="4">
      <t>ゼンタイ</t>
    </rPh>
    <rPh sb="4" eb="6">
      <t>ケイヒ</t>
    </rPh>
    <phoneticPr fontId="7"/>
  </si>
  <si>
    <t>５年間合計</t>
    <rPh sb="1" eb="3">
      <t>ネンカン</t>
    </rPh>
    <rPh sb="3" eb="5">
      <t>ゴウケイ</t>
    </rPh>
    <phoneticPr fontId="3"/>
  </si>
  <si>
    <t>(ｶ)</t>
    <phoneticPr fontId="3"/>
  </si>
  <si>
    <t>サーバ・端末等の設置費用</t>
    <rPh sb="4" eb="6">
      <t>タンマツ</t>
    </rPh>
    <rPh sb="6" eb="7">
      <t>トウ</t>
    </rPh>
    <rPh sb="8" eb="10">
      <t>セッチ</t>
    </rPh>
    <rPh sb="10" eb="12">
      <t>ヒヨウ</t>
    </rPh>
    <phoneticPr fontId="3"/>
  </si>
  <si>
    <t>単位：円、税抜</t>
    <rPh sb="0" eb="2">
      <t>タンイ</t>
    </rPh>
    <rPh sb="3" eb="4">
      <t>エン</t>
    </rPh>
    <rPh sb="5" eb="7">
      <t>ゼイヌキ</t>
    </rPh>
    <phoneticPr fontId="7"/>
  </si>
  <si>
    <t>受け口ファイル作成含む</t>
    <rPh sb="9" eb="10">
      <t>フク</t>
    </rPh>
    <phoneticPr fontId="7"/>
  </si>
  <si>
    <t>維持経費</t>
    <rPh sb="0" eb="2">
      <t>イジ</t>
    </rPh>
    <rPh sb="2" eb="4">
      <t>ケイヒ</t>
    </rPh>
    <phoneticPr fontId="7"/>
  </si>
  <si>
    <t>単位：円</t>
    <rPh sb="0" eb="2">
      <t>タンイ</t>
    </rPh>
    <rPh sb="3" eb="4">
      <t>エン</t>
    </rPh>
    <phoneticPr fontId="7"/>
  </si>
  <si>
    <t>消費税抜き</t>
    <rPh sb="0" eb="3">
      <t>ショウヒゼイ</t>
    </rPh>
    <rPh sb="3" eb="4">
      <t>ヌ</t>
    </rPh>
    <phoneticPr fontId="3"/>
  </si>
  <si>
    <t>機器等賃貸借リース</t>
    <phoneticPr fontId="7"/>
  </si>
  <si>
    <t>※パッケージ保守費・システム保守費には軽微な法改正、障害・ＱＡへの対応を含む。</t>
    <rPh sb="14" eb="16">
      <t>ホシュ</t>
    </rPh>
    <rPh sb="16" eb="17">
      <t>ヒ</t>
    </rPh>
    <phoneticPr fontId="3"/>
  </si>
  <si>
    <t>搬入・現地調整費</t>
    <rPh sb="0" eb="2">
      <t>ハンニュウ</t>
    </rPh>
    <rPh sb="3" eb="5">
      <t>ゲンチ</t>
    </rPh>
    <rPh sb="5" eb="8">
      <t>チョウセイヒ</t>
    </rPh>
    <phoneticPr fontId="3"/>
  </si>
  <si>
    <t>パッケージ適用作業費</t>
    <rPh sb="5" eb="7">
      <t>テキヨウ</t>
    </rPh>
    <rPh sb="7" eb="9">
      <t>サギョウ</t>
    </rPh>
    <rPh sb="9" eb="10">
      <t>ヒ</t>
    </rPh>
    <phoneticPr fontId="7"/>
  </si>
  <si>
    <t>機器セットアップ、研修費用含む</t>
    <rPh sb="0" eb="2">
      <t>キキ</t>
    </rPh>
    <rPh sb="9" eb="11">
      <t>ケンシュウ</t>
    </rPh>
    <rPh sb="11" eb="13">
      <t>ヒヨウ</t>
    </rPh>
    <rPh sb="13" eb="14">
      <t>フク</t>
    </rPh>
    <phoneticPr fontId="3"/>
  </si>
  <si>
    <t>ミドルウェアも含む</t>
    <rPh sb="7" eb="8">
      <t>フク</t>
    </rPh>
    <phoneticPr fontId="7"/>
  </si>
  <si>
    <t>機器等リース料　</t>
    <rPh sb="0" eb="2">
      <t>キキ</t>
    </rPh>
    <rPh sb="2" eb="3">
      <t>トウ</t>
    </rPh>
    <rPh sb="6" eb="7">
      <t>リョウ</t>
    </rPh>
    <phoneticPr fontId="7"/>
  </si>
  <si>
    <t>←うち受け口ファイル作成分の金額をここに入力</t>
    <rPh sb="3" eb="4">
      <t>ウ</t>
    </rPh>
    <rPh sb="5" eb="6">
      <t>クチ</t>
    </rPh>
    <rPh sb="10" eb="12">
      <t>サクセイ</t>
    </rPh>
    <rPh sb="12" eb="13">
      <t>ブン</t>
    </rPh>
    <rPh sb="14" eb="16">
      <t>キンガク</t>
    </rPh>
    <rPh sb="20" eb="22">
      <t>ニュウリョク</t>
    </rPh>
    <phoneticPr fontId="3"/>
  </si>
  <si>
    <t>消費税10％込</t>
    <rPh sb="0" eb="3">
      <t>ショウヒゼイ</t>
    </rPh>
    <rPh sb="6" eb="7">
      <t>コミ</t>
    </rPh>
    <phoneticPr fontId="3"/>
  </si>
  <si>
    <t>10年度</t>
    <rPh sb="2" eb="4">
      <t>ネンド</t>
    </rPh>
    <phoneticPr fontId="7"/>
  </si>
  <si>
    <t>【様式２】保健所対物総合システム　見積内訳書</t>
    <rPh sb="1" eb="3">
      <t>ヨウシキ</t>
    </rPh>
    <rPh sb="10" eb="12">
      <t>ソウゴウ</t>
    </rPh>
    <rPh sb="17" eb="19">
      <t>ミツ</t>
    </rPh>
    <rPh sb="19" eb="22">
      <t>ウチワケショ</t>
    </rPh>
    <phoneticPr fontId="7"/>
  </si>
  <si>
    <t>&lt;参考&gt; 導入経費　令和10年10月～（60ヶ月）※状況により導入を伸ばす場合は、伸ばした月からの期間で記入　　</t>
    <rPh sb="1" eb="3">
      <t>サンコウ</t>
    </rPh>
    <rPh sb="5" eb="7">
      <t>ドウニュウ</t>
    </rPh>
    <rPh sb="7" eb="9">
      <t>ケイヒ</t>
    </rPh>
    <rPh sb="10" eb="11">
      <t>レイ</t>
    </rPh>
    <rPh sb="11" eb="12">
      <t>カズ</t>
    </rPh>
    <rPh sb="14" eb="15">
      <t>ネン</t>
    </rPh>
    <rPh sb="17" eb="18">
      <t>ガツ</t>
    </rPh>
    <rPh sb="23" eb="24">
      <t>ゲツ</t>
    </rPh>
    <rPh sb="26" eb="28">
      <t>ジョウキョウ</t>
    </rPh>
    <rPh sb="31" eb="33">
      <t>ドウニュウ</t>
    </rPh>
    <rPh sb="34" eb="35">
      <t>ノ</t>
    </rPh>
    <rPh sb="37" eb="39">
      <t>バアイ</t>
    </rPh>
    <rPh sb="41" eb="42">
      <t>ノ</t>
    </rPh>
    <rPh sb="45" eb="46">
      <t>ツキ</t>
    </rPh>
    <rPh sb="49" eb="51">
      <t>キカン</t>
    </rPh>
    <rPh sb="52" eb="54">
      <t>キニュウ</t>
    </rPh>
    <phoneticPr fontId="7"/>
  </si>
  <si>
    <t>イ．維持経費　令和10年10月からの5年間保守経費 ※状況により導入を伸ばす場合は、伸ばした月からの期間で記入</t>
    <rPh sb="7" eb="9">
      <t>レイワ</t>
    </rPh>
    <phoneticPr fontId="7"/>
  </si>
  <si>
    <t>※期間：令和10年10月～令和15年9月（60ヶ月）</t>
    <rPh sb="4" eb="6">
      <t>レイワ</t>
    </rPh>
    <rPh sb="13" eb="15">
      <t>レイワ</t>
    </rPh>
    <phoneticPr fontId="7"/>
  </si>
  <si>
    <t>11年度</t>
    <rPh sb="2" eb="4">
      <t>ネンド</t>
    </rPh>
    <phoneticPr fontId="7"/>
  </si>
  <si>
    <t>12年度</t>
    <rPh sb="2" eb="4">
      <t>ネンド</t>
    </rPh>
    <phoneticPr fontId="7"/>
  </si>
  <si>
    <t>13年度</t>
    <rPh sb="2" eb="4">
      <t>ネンド</t>
    </rPh>
    <phoneticPr fontId="7"/>
  </si>
  <si>
    <t>14年度</t>
    <rPh sb="2" eb="4">
      <t>ネンド</t>
    </rPh>
    <phoneticPr fontId="7"/>
  </si>
  <si>
    <t>15年度</t>
    <rPh sb="2" eb="4">
      <t>ネンド</t>
    </rPh>
    <phoneticPr fontId="7"/>
  </si>
  <si>
    <t>令和10年10月～(60ヶ月)</t>
    <rPh sb="0" eb="1">
      <t>レイ</t>
    </rPh>
    <rPh sb="1" eb="2">
      <t>カズ</t>
    </rPh>
    <rPh sb="4" eb="5">
      <t>ネン</t>
    </rPh>
    <rPh sb="7" eb="8">
      <t>ガツ</t>
    </rPh>
    <phoneticPr fontId="3"/>
  </si>
  <si>
    <t>運用開始:令和10年10月</t>
    <rPh sb="0" eb="2">
      <t>ウンヨウ</t>
    </rPh>
    <rPh sb="2" eb="4">
      <t>カイシ</t>
    </rPh>
    <rPh sb="5" eb="7">
      <t>レイワ</t>
    </rPh>
    <rPh sb="9" eb="10">
      <t>ネン</t>
    </rPh>
    <rPh sb="12" eb="13">
      <t>ガツ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</si>
</sst>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8" formatCode="&quot;¥&quot;#,##0.00;[Red]&quot;¥&quot;\-#,##0.00"/>
    <numFmt numFmtId="176" formatCode="#,##0.0;[Red]\-#,##0.0"/>
    <numFmt numFmtId="177" formatCode="d&quot;¥&quot;&quot;¥&quot;\.mmm&quot;¥&quot;&quot;¥&quot;\.yy"/>
    <numFmt numFmtId="178" formatCode="#,##0;\-#,##0;&quot;-&quot;"/>
    <numFmt numFmtId="179" formatCode="&quot;$&quot;#,##0_);[Red]\(&quot;$&quot;#,##0\)"/>
    <numFmt numFmtId="180" formatCode="&quot;$&quot;#,##0.00_);[Red]\(&quot;$&quot;#,##0.00\)"/>
    <numFmt numFmtId="181" formatCode="&quot;f.&quot;\ #,##0.00_-;&quot;f.&quot;\ #,##0.00\-"/>
    <numFmt numFmtId="182" formatCode="_-&quot;f.&quot;\ * #,##0_-;_-&quot;f.&quot;\ * #,##0\-;_-&quot;f.&quot;\ * &quot;-&quot;_-;_-@_-"/>
    <numFmt numFmtId="183" formatCode="0.0"/>
    <numFmt numFmtId="184" formatCode="0.00_)"/>
    <numFmt numFmtId="185" formatCode="&quot;f.&quot;\ #,##0_-;[Red]&quot;f.&quot;\ #,##0\-"/>
    <numFmt numFmtId="186" formatCode="&quot;f.&quot;\ #,##0.00_-;[Red]&quot;f.&quot;\ #,##0.00\-"/>
    <numFmt numFmtId="187" formatCode="#,##0_ ;[Red]\-#,##0\ "/>
    <numFmt numFmtId="188" formatCode="#,##0.0&quot;人月&quot;"/>
    <numFmt numFmtId="189" formatCode="0_);\(0\)"/>
    <numFmt numFmtId="190" formatCode="#,##0_ ;[Red]&quot;¥&quot;\!\-#,##0&quot;¥&quot;\!\ "/>
    <numFmt numFmtId="191" formatCode="0_ ;[Red]\-0\ "/>
    <numFmt numFmtId="192" formatCode="#,##0_ "/>
    <numFmt numFmtId="193" formatCode="hh:mm\ \T\K"/>
    <numFmt numFmtId="194" formatCode="#,##0.00_ ;[Red]\-#,##0.00\ "/>
  </numFmts>
  <fonts count="65">
    <font>
      <sz val="11"/>
      <color theme="1"/>
      <name val="ＭＳ Ｐゴシック"/>
      <family val="2"/>
      <scheme val="minor"/>
    </font>
    <font>
      <sz val="11"/>
      <name val="ＭＳ Ｐゴシック"/>
      <family val="3"/>
      <charset val="128"/>
    </font>
    <font>
      <sz val="11"/>
      <name val="ＭＳ 明朝"/>
      <family val="1"/>
      <charset val="128"/>
    </font>
    <font>
      <sz val="6"/>
      <name val="ＭＳ Ｐゴシック"/>
      <family val="3"/>
      <charset val="128"/>
      <scheme val="minor"/>
    </font>
    <font>
      <sz val="11"/>
      <name val="明朝"/>
      <family val="1"/>
      <charset val="128"/>
    </font>
    <font>
      <sz val="11"/>
      <color theme="1"/>
      <name val="ＭＳ Ｐゴシック"/>
      <family val="3"/>
      <charset val="128"/>
      <scheme val="minor"/>
    </font>
    <font>
      <b/>
      <sz val="11"/>
      <name val="ＭＳ 明朝"/>
      <family val="1"/>
      <charset val="128"/>
    </font>
    <font>
      <sz val="6"/>
      <name val="ＭＳ Ｐゴシック"/>
      <family val="3"/>
      <charset val="128"/>
    </font>
    <font>
      <b/>
      <sz val="12"/>
      <name val="ＭＳ 明朝"/>
      <family val="1"/>
      <charset val="128"/>
    </font>
    <font>
      <b/>
      <sz val="11"/>
      <name val="ＭＳ Ｐゴシック"/>
      <family val="3"/>
      <charset val="128"/>
      <scheme val="minor"/>
    </font>
    <font>
      <sz val="11"/>
      <name val="ＭＳ Ｐゴシック"/>
      <family val="3"/>
      <charset val="128"/>
      <scheme val="minor"/>
    </font>
    <font>
      <b/>
      <sz val="11"/>
      <name val="ＭＳ Ｐ明朝"/>
      <family val="1"/>
      <charset val="128"/>
    </font>
    <font>
      <b/>
      <u/>
      <sz val="14"/>
      <name val="ＭＳ 明朝"/>
      <family val="1"/>
      <charset val="128"/>
    </font>
    <font>
      <sz val="12"/>
      <name val="Times New Roman"/>
      <family val="1"/>
    </font>
    <font>
      <sz val="11"/>
      <color indexed="8"/>
      <name val="ＭＳ Ｐゴシック"/>
      <family val="3"/>
      <charset val="128"/>
    </font>
    <font>
      <sz val="11"/>
      <color indexed="9"/>
      <name val="ＭＳ Ｐゴシック"/>
      <family val="3"/>
      <charset val="128"/>
    </font>
    <font>
      <sz val="9"/>
      <color indexed="27"/>
      <name val="明朝"/>
      <family val="1"/>
      <charset val="128"/>
    </font>
    <font>
      <sz val="10"/>
      <color indexed="8"/>
      <name val="Arial"/>
      <family val="2"/>
    </font>
    <font>
      <sz val="10"/>
      <name val="MS Sans Serif"/>
      <family val="2"/>
    </font>
    <font>
      <sz val="9"/>
      <name val="Times New Roman"/>
      <family val="1"/>
    </font>
    <font>
      <i/>
      <sz val="1"/>
      <color indexed="8"/>
      <name val="Courier"/>
      <family val="3"/>
    </font>
    <font>
      <sz val="1"/>
      <color indexed="8"/>
      <name val="Courier"/>
      <family val="3"/>
    </font>
    <font>
      <sz val="8"/>
      <name val="Arial"/>
      <family val="2"/>
    </font>
    <font>
      <sz val="8"/>
      <name val="ＭＳ 明朝"/>
      <family val="1"/>
      <charset val="128"/>
    </font>
    <font>
      <b/>
      <sz val="12"/>
      <name val="Arial"/>
      <family val="2"/>
    </font>
    <font>
      <b/>
      <i/>
      <sz val="16"/>
      <name val="Helv"/>
      <family val="2"/>
    </font>
    <font>
      <sz val="10"/>
      <name val="Arial"/>
      <family val="2"/>
    </font>
    <font>
      <b/>
      <sz val="10"/>
      <name val="MS Sans Serif"/>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sz val="10"/>
      <name val="Helv"/>
      <family val="2"/>
    </font>
    <font>
      <sz val="11"/>
      <name val="ＭＳ Ｐ明朝"/>
      <family val="1"/>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7"/>
      <name val="ＭＳ 明朝"/>
      <family val="1"/>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u/>
      <sz val="18"/>
      <color indexed="12"/>
      <name val="Wingdings 2"/>
      <family val="1"/>
      <charset val="2"/>
    </font>
    <font>
      <i/>
      <sz val="11"/>
      <color indexed="23"/>
      <name val="ＭＳ Ｐゴシック"/>
      <family val="3"/>
      <charset val="128"/>
    </font>
    <font>
      <sz val="8.5"/>
      <name val="ＭＳ Ｐ明朝"/>
      <family val="1"/>
      <charset val="128"/>
    </font>
    <font>
      <sz val="11"/>
      <color indexed="62"/>
      <name val="ＭＳ Ｐゴシック"/>
      <family val="3"/>
      <charset val="128"/>
    </font>
    <font>
      <sz val="11"/>
      <name val="ＭＳ ゴシック"/>
      <family val="3"/>
      <charset val="128"/>
    </font>
    <font>
      <sz val="14"/>
      <name val="ＭＳ 明朝"/>
      <family val="1"/>
      <charset val="128"/>
    </font>
    <font>
      <sz val="11"/>
      <color indexed="17"/>
      <name val="ＭＳ Ｐゴシック"/>
      <family val="3"/>
      <charset val="128"/>
    </font>
    <font>
      <sz val="9"/>
      <name val="ＭＳ Ｐゴシック"/>
      <family val="3"/>
      <charset val="128"/>
    </font>
    <font>
      <b/>
      <sz val="11"/>
      <color theme="1"/>
      <name val="ＭＳ Ｐゴシック"/>
      <family val="2"/>
      <scheme val="minor"/>
    </font>
    <font>
      <b/>
      <sz val="11"/>
      <color theme="1"/>
      <name val="ＭＳ Ｐゴシック"/>
      <family val="3"/>
      <charset val="128"/>
      <scheme val="minor"/>
    </font>
    <font>
      <sz val="11"/>
      <color theme="1"/>
      <name val="ＭＳ Ｐゴシック"/>
      <family val="2"/>
      <scheme val="minor"/>
    </font>
    <font>
      <sz val="12"/>
      <name val="ＭＳ 明朝"/>
      <family val="1"/>
      <charset val="128"/>
    </font>
    <font>
      <sz val="10"/>
      <name val="ＭＳ 明朝"/>
      <family val="1"/>
      <charset val="128"/>
    </font>
    <font>
      <sz val="10"/>
      <color theme="1"/>
      <name val="ＭＳ Ｐゴシック"/>
      <family val="2"/>
      <scheme val="minor"/>
    </font>
    <font>
      <sz val="11"/>
      <name val="ＭＳ Ｐゴシック"/>
      <family val="2"/>
      <scheme val="minor"/>
    </font>
  </fonts>
  <fills count="28">
    <fill>
      <patternFill patternType="none"/>
    </fill>
    <fill>
      <patternFill patternType="gray125"/>
    </fill>
    <fill>
      <patternFill patternType="solid">
        <fgColor theme="4" tint="0.59999389629810485"/>
        <bgColor indexed="64"/>
      </patternFill>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mediumGray">
        <fgColor indexed="8"/>
        <bgColor indexed="37"/>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bgColor indexed="64"/>
      </patternFill>
    </fill>
    <fill>
      <patternFill patternType="solid">
        <fgColor indexed="42"/>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s>
  <cellStyleXfs count="139">
    <xf numFmtId="0" fontId="0" fillId="0" borderId="0"/>
    <xf numFmtId="0" fontId="1" fillId="0" borderId="0">
      <alignment vertical="center"/>
    </xf>
    <xf numFmtId="38" fontId="4" fillId="0" borderId="0" applyFont="0" applyFill="0" applyBorder="0" applyAlignment="0" applyProtection="0"/>
    <xf numFmtId="0" fontId="5"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xf numFmtId="0" fontId="1" fillId="0" borderId="0" applyNumberFormat="0" applyFill="0" applyBorder="0" applyAlignment="0" applyProtection="0"/>
    <xf numFmtId="0" fontId="1" fillId="0" borderId="0"/>
    <xf numFmtId="177" fontId="1" fillId="0" borderId="3">
      <alignment horizontal="right"/>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7"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7" borderId="0" applyNumberFormat="0" applyBorder="0" applyAlignment="0" applyProtection="0">
      <alignment vertical="center"/>
    </xf>
    <xf numFmtId="4" fontId="16" fillId="15" borderId="0" applyNumberFormat="0" applyBorder="0" applyAlignment="0" applyProtection="0">
      <alignment horizontal="left"/>
    </xf>
    <xf numFmtId="178" fontId="17" fillId="0" borderId="0" applyFill="0" applyBorder="0" applyAlignment="0"/>
    <xf numFmtId="38" fontId="18" fillId="0" borderId="0" applyFont="0" applyFill="0" applyBorder="0" applyAlignment="0" applyProtection="0"/>
    <xf numFmtId="40" fontId="18"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0" fontId="19" fillId="0" borderId="0">
      <alignment horizontal="left"/>
    </xf>
    <xf numFmtId="0" fontId="20" fillId="0" borderId="0">
      <protection locked="0"/>
    </xf>
    <xf numFmtId="0" fontId="21" fillId="0" borderId="0">
      <protection locked="0"/>
    </xf>
    <xf numFmtId="0" fontId="21" fillId="0" borderId="0">
      <protection locked="0"/>
    </xf>
    <xf numFmtId="0" fontId="21" fillId="0" borderId="0">
      <protection locked="0"/>
    </xf>
    <xf numFmtId="0" fontId="20" fillId="0" borderId="0">
      <protection locked="0"/>
    </xf>
    <xf numFmtId="0" fontId="21" fillId="0" borderId="0">
      <protection locked="0"/>
    </xf>
    <xf numFmtId="0" fontId="21" fillId="0" borderId="0">
      <protection locked="0"/>
    </xf>
    <xf numFmtId="38" fontId="22" fillId="5" borderId="0" applyNumberFormat="0" applyBorder="0" applyAlignment="0" applyProtection="0"/>
    <xf numFmtId="0" fontId="23" fillId="0" borderId="0" applyNumberFormat="0" applyFill="0" applyBorder="0" applyAlignment="0">
      <alignment vertical="center"/>
    </xf>
    <xf numFmtId="0" fontId="24" fillId="0" borderId="18" applyNumberFormat="0" applyAlignment="0" applyProtection="0">
      <alignment horizontal="left" vertical="center"/>
    </xf>
    <xf numFmtId="0" fontId="24" fillId="0" borderId="12">
      <alignment horizontal="left" vertical="center"/>
    </xf>
    <xf numFmtId="10" fontId="22" fillId="16" borderId="3" applyNumberFormat="0" applyBorder="0" applyAlignment="0" applyProtection="0"/>
    <xf numFmtId="181" fontId="4" fillId="0" borderId="0" applyFont="0" applyFill="0" applyBorder="0" applyAlignment="0" applyProtection="0"/>
    <xf numFmtId="182" fontId="4" fillId="0" borderId="0" applyFont="0" applyFill="0" applyBorder="0" applyAlignment="0" applyProtection="0"/>
    <xf numFmtId="38" fontId="18" fillId="0" borderId="0" applyFont="0" applyFill="0" applyBorder="0" applyAlignment="0" applyProtection="0"/>
    <xf numFmtId="40" fontId="18" fillId="0" borderId="0" applyFont="0" applyFill="0" applyBorder="0" applyAlignment="0" applyProtection="0"/>
    <xf numFmtId="183" fontId="1"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184" fontId="25" fillId="0" borderId="0"/>
    <xf numFmtId="0" fontId="26" fillId="0" borderId="0"/>
    <xf numFmtId="0" fontId="26" fillId="0" borderId="0" applyFont="0" applyFill="0" applyBorder="0" applyAlignment="0" applyProtection="0"/>
    <xf numFmtId="0" fontId="26" fillId="0" borderId="0" applyFont="0" applyFill="0" applyBorder="0" applyAlignment="0" applyProtection="0"/>
    <xf numFmtId="0" fontId="4" fillId="0" borderId="0"/>
    <xf numFmtId="10" fontId="26" fillId="0" borderId="0" applyFont="0" applyFill="0" applyBorder="0" applyAlignment="0" applyProtection="0"/>
    <xf numFmtId="4" fontId="19" fillId="0" borderId="0">
      <alignment horizontal="right"/>
    </xf>
    <xf numFmtId="0" fontId="18" fillId="0" borderId="0" applyNumberFormat="0" applyFont="0" applyFill="0" applyBorder="0" applyAlignment="0" applyProtection="0">
      <alignment horizontal="left"/>
    </xf>
    <xf numFmtId="0" fontId="27" fillId="0" borderId="10">
      <alignment horizontal="center"/>
    </xf>
    <xf numFmtId="1" fontId="28" fillId="0" borderId="0">
      <alignment horizontal="center"/>
    </xf>
    <xf numFmtId="4" fontId="29" fillId="0" borderId="0">
      <alignment horizontal="right"/>
    </xf>
    <xf numFmtId="0" fontId="30" fillId="0" borderId="0">
      <alignment horizontal="left"/>
    </xf>
    <xf numFmtId="0" fontId="18" fillId="0" borderId="0"/>
    <xf numFmtId="0" fontId="31" fillId="0" borderId="0"/>
    <xf numFmtId="0" fontId="32" fillId="0" borderId="0">
      <alignment horizontal="center"/>
    </xf>
    <xf numFmtId="185" fontId="18" fillId="0" borderId="0" applyFont="0" applyFill="0" applyBorder="0" applyAlignment="0" applyProtection="0"/>
    <xf numFmtId="186" fontId="18" fillId="0" borderId="0" applyFont="0" applyFill="0" applyBorder="0" applyAlignment="0" applyProtection="0"/>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14" borderId="0" applyNumberFormat="0" applyBorder="0" applyAlignment="0" applyProtection="0">
      <alignment vertical="center"/>
    </xf>
    <xf numFmtId="0" fontId="15" fillId="20" borderId="0" applyNumberFormat="0" applyBorder="0" applyAlignment="0" applyProtection="0">
      <alignment vertical="center"/>
    </xf>
    <xf numFmtId="0" fontId="33" fillId="0" borderId="0"/>
    <xf numFmtId="0" fontId="34" fillId="0" borderId="0">
      <alignment horizontal="left" vertical="top"/>
    </xf>
    <xf numFmtId="0" fontId="35" fillId="0" borderId="0" applyNumberFormat="0" applyFill="0" applyBorder="0" applyAlignment="0" applyProtection="0">
      <alignment vertical="center"/>
    </xf>
    <xf numFmtId="0" fontId="36" fillId="21" borderId="19" applyNumberFormat="0" applyAlignment="0" applyProtection="0">
      <alignment vertical="center"/>
    </xf>
    <xf numFmtId="0" fontId="37" fillId="12" borderId="0" applyNumberFormat="0" applyBorder="0" applyAlignment="0" applyProtection="0">
      <alignment vertical="center"/>
    </xf>
    <xf numFmtId="9" fontId="1" fillId="0" borderId="0" applyFont="0" applyFill="0" applyBorder="0" applyAlignment="0" applyProtection="0">
      <alignment vertical="center"/>
    </xf>
    <xf numFmtId="0" fontId="38" fillId="0" borderId="0" applyNumberFormat="0" applyFill="0" applyBorder="0" applyAlignment="0" applyProtection="0">
      <alignment vertical="top"/>
      <protection locked="0"/>
    </xf>
    <xf numFmtId="0" fontId="39" fillId="0" borderId="20" applyBorder="0" applyAlignment="0">
      <alignment vertical="center" textRotation="255"/>
    </xf>
    <xf numFmtId="0" fontId="1" fillId="8" borderId="21" applyNumberFormat="0" applyFont="0" applyAlignment="0" applyProtection="0">
      <alignment vertical="center"/>
    </xf>
    <xf numFmtId="0" fontId="4" fillId="8" borderId="21" applyNumberFormat="0" applyFont="0" applyAlignment="0" applyProtection="0">
      <alignment vertical="center"/>
    </xf>
    <xf numFmtId="0" fontId="4" fillId="8" borderId="21" applyNumberFormat="0" applyFont="0" applyAlignment="0" applyProtection="0">
      <alignment vertical="center"/>
    </xf>
    <xf numFmtId="0" fontId="4" fillId="8" borderId="21" applyNumberFormat="0" applyFont="0" applyAlignment="0" applyProtection="0">
      <alignment vertical="center"/>
    </xf>
    <xf numFmtId="0" fontId="4" fillId="8" borderId="21" applyNumberFormat="0" applyFont="0" applyAlignment="0" applyProtection="0">
      <alignment vertical="center"/>
    </xf>
    <xf numFmtId="0" fontId="4" fillId="8" borderId="21" applyNumberFormat="0" applyFont="0" applyAlignment="0" applyProtection="0">
      <alignment vertical="center"/>
    </xf>
    <xf numFmtId="0" fontId="4" fillId="8" borderId="21" applyNumberFormat="0" applyFont="0" applyAlignment="0" applyProtection="0">
      <alignment vertical="center"/>
    </xf>
    <xf numFmtId="0" fontId="40" fillId="0" borderId="22" applyNumberFormat="0" applyFill="0" applyAlignment="0" applyProtection="0">
      <alignment vertical="center"/>
    </xf>
    <xf numFmtId="0" fontId="41" fillId="22" borderId="0" applyNumberFormat="0" applyBorder="0" applyAlignment="0" applyProtection="0">
      <alignment vertical="center"/>
    </xf>
    <xf numFmtId="0" fontId="1" fillId="0" borderId="23"/>
    <xf numFmtId="187" fontId="42" fillId="0" borderId="0" applyBorder="0">
      <alignment horizontal="right"/>
    </xf>
    <xf numFmtId="49" fontId="1" fillId="0" borderId="0" applyFont="0"/>
    <xf numFmtId="0" fontId="43" fillId="6" borderId="24" applyNumberFormat="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0" fontId="45" fillId="0" borderId="25" applyNumberFormat="0" applyFill="0" applyAlignment="0" applyProtection="0">
      <alignment vertical="center"/>
    </xf>
    <xf numFmtId="0" fontId="46" fillId="0" borderId="26" applyNumberFormat="0" applyFill="0" applyAlignment="0" applyProtection="0">
      <alignment vertical="center"/>
    </xf>
    <xf numFmtId="0" fontId="47" fillId="0" borderId="27" applyNumberFormat="0" applyFill="0" applyAlignment="0" applyProtection="0">
      <alignment vertical="center"/>
    </xf>
    <xf numFmtId="0" fontId="47" fillId="0" borderId="0" applyNumberFormat="0" applyFill="0" applyBorder="0" applyAlignment="0" applyProtection="0">
      <alignment vertical="center"/>
    </xf>
    <xf numFmtId="0" fontId="48" fillId="0" borderId="28" applyNumberFormat="0" applyFill="0" applyAlignment="0" applyProtection="0">
      <alignment vertical="center"/>
    </xf>
    <xf numFmtId="0" fontId="49" fillId="6" borderId="29" applyNumberFormat="0" applyAlignment="0" applyProtection="0">
      <alignment vertical="center"/>
    </xf>
    <xf numFmtId="0" fontId="50" fillId="0" borderId="0"/>
    <xf numFmtId="188" fontId="4" fillId="0" borderId="0"/>
    <xf numFmtId="189" fontId="42" fillId="0" borderId="0" applyBorder="0">
      <alignment horizontal="left"/>
    </xf>
    <xf numFmtId="190" fontId="42" fillId="0" borderId="0" applyFill="0" applyBorder="0"/>
    <xf numFmtId="191" fontId="42" fillId="0" borderId="0" applyFill="0" applyBorder="0"/>
    <xf numFmtId="49" fontId="42" fillId="23" borderId="30">
      <alignment horizontal="center"/>
    </xf>
    <xf numFmtId="192" fontId="42" fillId="23" borderId="30">
      <alignment horizontal="right"/>
    </xf>
    <xf numFmtId="14" fontId="42" fillId="23" borderId="0" applyBorder="0">
      <alignment horizontal="center"/>
    </xf>
    <xf numFmtId="49" fontId="42" fillId="0" borderId="30"/>
    <xf numFmtId="0" fontId="51" fillId="0" borderId="0" applyNumberFormat="0" applyFill="0" applyBorder="0" applyAlignment="0" applyProtection="0">
      <alignment vertical="center"/>
    </xf>
    <xf numFmtId="8" fontId="1" fillId="0" borderId="0" applyFont="0" applyFill="0" applyBorder="0" applyAlignment="0" applyProtection="0"/>
    <xf numFmtId="6" fontId="1" fillId="0" borderId="0" applyFont="0" applyFill="0" applyBorder="0" applyAlignment="0" applyProtection="0"/>
    <xf numFmtId="0" fontId="52" fillId="0" borderId="0">
      <alignment horizontal="left"/>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14" fontId="42" fillId="0" borderId="9" applyBorder="0">
      <alignment horizontal="left"/>
    </xf>
    <xf numFmtId="0" fontId="53" fillId="7" borderId="24" applyNumberFormat="0" applyAlignment="0" applyProtection="0">
      <alignment vertical="center"/>
    </xf>
    <xf numFmtId="14" fontId="42" fillId="0" borderId="0" applyFill="0" applyBorder="0"/>
    <xf numFmtId="0" fontId="14" fillId="0" borderId="0">
      <alignment vertical="center"/>
    </xf>
    <xf numFmtId="0" fontId="1" fillId="0" borderId="0"/>
    <xf numFmtId="0" fontId="54"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193" fontId="2" fillId="0" borderId="0"/>
    <xf numFmtId="49" fontId="42" fillId="0" borderId="0" applyBorder="0">
      <alignment horizontal="left"/>
    </xf>
    <xf numFmtId="0" fontId="55" fillId="0" borderId="0"/>
    <xf numFmtId="0" fontId="1" fillId="0" borderId="3" applyNumberFormat="0" applyFill="0" applyBorder="0">
      <alignment vertical="top" wrapText="1"/>
    </xf>
    <xf numFmtId="0" fontId="56" fillId="24" borderId="0" applyNumberFormat="0" applyBorder="0" applyAlignment="0" applyProtection="0">
      <alignment vertical="center"/>
    </xf>
    <xf numFmtId="0" fontId="57" fillId="0" borderId="0">
      <alignment vertical="center"/>
    </xf>
    <xf numFmtId="38" fontId="60" fillId="0" borderId="0" applyFont="0" applyFill="0" applyBorder="0" applyAlignment="0" applyProtection="0">
      <alignment vertical="center"/>
    </xf>
  </cellStyleXfs>
  <cellXfs count="125">
    <xf numFmtId="0" fontId="0" fillId="0" borderId="0" xfId="0"/>
    <xf numFmtId="0" fontId="2" fillId="0" borderId="0" xfId="1" applyFont="1">
      <alignment vertical="center"/>
    </xf>
    <xf numFmtId="0" fontId="2" fillId="0" borderId="0" xfId="1" applyFont="1" applyFill="1">
      <alignment vertical="center"/>
    </xf>
    <xf numFmtId="176" fontId="2" fillId="0" borderId="0" xfId="2" applyNumberFormat="1" applyFont="1" applyAlignment="1">
      <alignment vertical="center"/>
    </xf>
    <xf numFmtId="0" fontId="2" fillId="0" borderId="0" xfId="1" applyFont="1" applyFill="1" applyBorder="1">
      <alignment vertical="center"/>
    </xf>
    <xf numFmtId="38" fontId="2" fillId="0" borderId="0" xfId="2" applyFont="1" applyFill="1" applyBorder="1" applyAlignment="1">
      <alignment vertical="center"/>
    </xf>
    <xf numFmtId="176" fontId="2" fillId="5" borderId="3" xfId="2" applyNumberFormat="1" applyFont="1" applyFill="1" applyBorder="1" applyAlignment="1">
      <alignment horizontal="center" vertical="center" wrapText="1"/>
    </xf>
    <xf numFmtId="0" fontId="2" fillId="5" borderId="3" xfId="1" applyFont="1" applyFill="1" applyBorder="1" applyAlignment="1">
      <alignment horizontal="center" vertical="center"/>
    </xf>
    <xf numFmtId="0" fontId="2" fillId="0" borderId="0" xfId="1" applyFont="1" applyFill="1" applyBorder="1" applyAlignment="1">
      <alignment horizontal="right" vertical="center"/>
    </xf>
    <xf numFmtId="0" fontId="2" fillId="0" borderId="0" xfId="1" applyFont="1" applyAlignment="1">
      <alignment horizontal="center" vertical="center"/>
    </xf>
    <xf numFmtId="176" fontId="2" fillId="4" borderId="3" xfId="2" applyNumberFormat="1" applyFont="1" applyFill="1" applyBorder="1" applyAlignment="1">
      <alignment horizontal="center" vertical="center" wrapText="1"/>
    </xf>
    <xf numFmtId="0" fontId="2" fillId="0" borderId="0" xfId="1" applyFont="1" applyAlignment="1">
      <alignment horizontal="right" vertical="center"/>
    </xf>
    <xf numFmtId="0" fontId="6" fillId="0" borderId="0" xfId="1" applyFont="1">
      <alignment vertical="center"/>
    </xf>
    <xf numFmtId="0" fontId="2" fillId="0" borderId="0" xfId="3" applyFont="1" applyAlignment="1">
      <alignment vertical="center"/>
    </xf>
    <xf numFmtId="0" fontId="2" fillId="0" borderId="0" xfId="1" applyFont="1" applyAlignment="1">
      <alignment vertical="center"/>
    </xf>
    <xf numFmtId="0" fontId="2" fillId="3" borderId="13" xfId="1" applyFont="1" applyFill="1" applyBorder="1">
      <alignment vertical="center"/>
    </xf>
    <xf numFmtId="0" fontId="10" fillId="0" borderId="0" xfId="3" applyFont="1" applyAlignment="1">
      <alignment vertical="center" wrapText="1"/>
    </xf>
    <xf numFmtId="0" fontId="10" fillId="0" borderId="8" xfId="3" applyFont="1" applyBorder="1" applyAlignment="1">
      <alignment vertical="center" wrapText="1"/>
    </xf>
    <xf numFmtId="0" fontId="6" fillId="0" borderId="8" xfId="1" applyFont="1" applyBorder="1" applyAlignment="1">
      <alignment vertical="center" wrapText="1"/>
    </xf>
    <xf numFmtId="0" fontId="12" fillId="0" borderId="0" xfId="1" applyFont="1">
      <alignment vertical="center"/>
    </xf>
    <xf numFmtId="0" fontId="9" fillId="0" borderId="0" xfId="3" applyFont="1" applyAlignment="1">
      <alignment horizontal="left" vertical="center" wrapText="1"/>
    </xf>
    <xf numFmtId="0" fontId="9" fillId="0" borderId="0" xfId="3" applyFont="1" applyBorder="1" applyAlignment="1">
      <alignment horizontal="left" vertical="center" wrapText="1"/>
    </xf>
    <xf numFmtId="176" fontId="2" fillId="0" borderId="31" xfId="2" applyNumberFormat="1" applyFont="1" applyBorder="1" applyAlignment="1">
      <alignment vertical="center"/>
    </xf>
    <xf numFmtId="0" fontId="58" fillId="0" borderId="0" xfId="0" applyFont="1" applyAlignment="1">
      <alignment vertical="center" shrinkToFit="1"/>
    </xf>
    <xf numFmtId="176" fontId="2" fillId="4" borderId="33" xfId="2" applyNumberFormat="1" applyFont="1" applyFill="1" applyBorder="1" applyAlignment="1">
      <alignment horizontal="center" vertical="center"/>
    </xf>
    <xf numFmtId="38" fontId="2" fillId="2" borderId="35" xfId="2" applyFont="1" applyFill="1" applyBorder="1" applyAlignment="1">
      <alignment vertical="center"/>
    </xf>
    <xf numFmtId="176" fontId="2" fillId="4" borderId="33" xfId="2" applyNumberFormat="1" applyFont="1" applyFill="1" applyBorder="1" applyAlignment="1">
      <alignment horizontal="center" vertical="center" shrinkToFit="1"/>
    </xf>
    <xf numFmtId="0" fontId="8" fillId="0" borderId="0" xfId="1" applyFont="1" applyFill="1" applyBorder="1" applyAlignment="1"/>
    <xf numFmtId="38" fontId="2" fillId="2" borderId="3" xfId="2" applyFont="1" applyFill="1" applyBorder="1" applyAlignment="1">
      <alignment vertical="center" shrinkToFit="1"/>
    </xf>
    <xf numFmtId="38" fontId="2" fillId="2" borderId="35" xfId="2" applyFont="1" applyFill="1" applyBorder="1" applyAlignment="1">
      <alignment vertical="center" shrinkToFit="1"/>
    </xf>
    <xf numFmtId="38" fontId="2" fillId="3" borderId="3" xfId="2" applyFont="1" applyFill="1" applyBorder="1" applyAlignment="1">
      <alignment vertical="center" shrinkToFit="1"/>
    </xf>
    <xf numFmtId="38" fontId="2" fillId="3" borderId="33" xfId="2" applyFont="1" applyFill="1" applyBorder="1" applyAlignment="1">
      <alignment vertical="center" shrinkToFit="1"/>
    </xf>
    <xf numFmtId="38" fontId="2" fillId="0" borderId="0" xfId="2" applyFont="1" applyFill="1" applyBorder="1" applyAlignment="1">
      <alignment vertical="center" shrinkToFit="1"/>
    </xf>
    <xf numFmtId="0" fontId="2" fillId="3" borderId="13" xfId="1" applyFont="1" applyFill="1" applyBorder="1" applyAlignment="1">
      <alignment horizontal="center" vertical="center"/>
    </xf>
    <xf numFmtId="38" fontId="2" fillId="3" borderId="34" xfId="2" applyFont="1" applyFill="1" applyBorder="1" applyAlignment="1">
      <alignment vertical="center" shrinkToFit="1"/>
    </xf>
    <xf numFmtId="0" fontId="2" fillId="3" borderId="3" xfId="1" applyFont="1" applyFill="1" applyBorder="1" applyAlignment="1">
      <alignment horizontal="left" vertical="center" shrinkToFit="1"/>
    </xf>
    <xf numFmtId="0" fontId="2" fillId="3" borderId="3" xfId="1" applyFont="1" applyFill="1" applyBorder="1" applyAlignment="1">
      <alignment horizontal="center" vertical="center"/>
    </xf>
    <xf numFmtId="38" fontId="6" fillId="25" borderId="32" xfId="2" applyFont="1" applyFill="1" applyBorder="1" applyAlignment="1">
      <alignment vertical="center" shrinkToFit="1"/>
    </xf>
    <xf numFmtId="0" fontId="2" fillId="0" borderId="0" xfId="1" applyFont="1" applyBorder="1">
      <alignment vertical="center"/>
    </xf>
    <xf numFmtId="0" fontId="2" fillId="4" borderId="3" xfId="1" applyFont="1" applyFill="1" applyBorder="1" applyAlignment="1">
      <alignment horizontal="center" vertical="center"/>
    </xf>
    <xf numFmtId="38" fontId="2" fillId="26" borderId="6" xfId="2" applyFont="1" applyFill="1" applyBorder="1" applyAlignment="1">
      <alignment vertical="center" shrinkToFit="1"/>
    </xf>
    <xf numFmtId="38" fontId="2" fillId="26" borderId="13" xfId="2" applyFont="1" applyFill="1" applyBorder="1" applyAlignment="1">
      <alignment vertical="center" shrinkToFit="1"/>
    </xf>
    <xf numFmtId="38" fontId="2" fillId="26" borderId="16" xfId="2" applyFont="1" applyFill="1" applyBorder="1" applyAlignment="1">
      <alignment vertical="center" shrinkToFit="1"/>
    </xf>
    <xf numFmtId="0" fontId="2" fillId="3" borderId="6" xfId="1" applyFont="1" applyFill="1" applyBorder="1" applyAlignment="1">
      <alignment horizontal="center" vertical="center"/>
    </xf>
    <xf numFmtId="0" fontId="2" fillId="3" borderId="6" xfId="1" applyFont="1" applyFill="1" applyBorder="1">
      <alignment vertical="center"/>
    </xf>
    <xf numFmtId="0" fontId="2" fillId="3" borderId="11" xfId="1" applyFont="1" applyFill="1" applyBorder="1" applyAlignment="1">
      <alignment horizontal="center" vertical="center"/>
    </xf>
    <xf numFmtId="0" fontId="2" fillId="3" borderId="11" xfId="1" applyFont="1" applyFill="1" applyBorder="1">
      <alignment vertical="center"/>
    </xf>
    <xf numFmtId="0" fontId="6" fillId="0" borderId="0" xfId="1" applyFont="1" applyBorder="1" applyAlignment="1">
      <alignment vertical="center" shrinkToFit="1"/>
    </xf>
    <xf numFmtId="0" fontId="58" fillId="0" borderId="0" xfId="0" applyFont="1" applyBorder="1" applyAlignment="1">
      <alignment vertical="center" shrinkToFit="1"/>
    </xf>
    <xf numFmtId="0" fontId="58" fillId="0" borderId="0" xfId="0" applyFont="1" applyFill="1" applyBorder="1" applyAlignment="1">
      <alignment vertical="center" shrinkToFit="1"/>
    </xf>
    <xf numFmtId="38" fontId="6" fillId="2" borderId="32" xfId="2" applyFont="1" applyFill="1" applyBorder="1" applyAlignment="1">
      <alignment vertical="center" shrinkToFit="1"/>
    </xf>
    <xf numFmtId="0" fontId="2" fillId="3" borderId="3" xfId="1" applyFont="1" applyFill="1" applyBorder="1" applyAlignment="1">
      <alignment horizontal="center" vertical="center" textRotation="255"/>
    </xf>
    <xf numFmtId="0" fontId="6" fillId="0" borderId="0" xfId="1" applyFont="1" applyBorder="1">
      <alignment vertical="center"/>
    </xf>
    <xf numFmtId="0" fontId="2" fillId="0" borderId="0" xfId="1" applyFont="1" applyBorder="1" applyAlignment="1">
      <alignment horizontal="right" vertical="center"/>
    </xf>
    <xf numFmtId="176" fontId="2" fillId="0" borderId="0" xfId="2" applyNumberFormat="1" applyFont="1" applyBorder="1" applyAlignment="1">
      <alignment vertical="center"/>
    </xf>
    <xf numFmtId="38" fontId="2" fillId="3" borderId="36" xfId="2" applyFont="1" applyFill="1" applyBorder="1" applyAlignment="1">
      <alignment vertical="center" shrinkToFit="1"/>
    </xf>
    <xf numFmtId="38" fontId="2" fillId="3" borderId="37" xfId="2" applyFont="1" applyFill="1" applyBorder="1" applyAlignment="1">
      <alignment vertical="center" shrinkToFit="1"/>
    </xf>
    <xf numFmtId="38" fontId="2" fillId="3" borderId="40" xfId="2" applyFont="1" applyFill="1" applyBorder="1" applyAlignment="1">
      <alignment vertical="center" shrinkToFit="1"/>
    </xf>
    <xf numFmtId="0" fontId="2" fillId="3" borderId="3" xfId="1" applyFont="1" applyFill="1" applyBorder="1">
      <alignment vertical="center"/>
    </xf>
    <xf numFmtId="0" fontId="2" fillId="0" borderId="0" xfId="1" applyFont="1" applyAlignment="1">
      <alignment horizontal="right"/>
    </xf>
    <xf numFmtId="176" fontId="6" fillId="0" borderId="0" xfId="2" applyNumberFormat="1" applyFont="1" applyAlignment="1">
      <alignment vertical="center"/>
    </xf>
    <xf numFmtId="176" fontId="2" fillId="0" borderId="0" xfId="2" applyNumberFormat="1" applyFont="1" applyAlignment="1">
      <alignment horizontal="right" vertical="center"/>
    </xf>
    <xf numFmtId="0" fontId="2" fillId="2" borderId="2" xfId="1" applyFont="1" applyFill="1" applyBorder="1" applyAlignment="1">
      <alignment horizontal="left" vertical="center"/>
    </xf>
    <xf numFmtId="0" fontId="2" fillId="2" borderId="12" xfId="1" applyFont="1" applyFill="1" applyBorder="1" applyAlignment="1">
      <alignment horizontal="left" vertical="center"/>
    </xf>
    <xf numFmtId="0" fontId="2" fillId="2" borderId="1" xfId="1" applyFont="1" applyFill="1" applyBorder="1" applyAlignment="1">
      <alignment horizontal="left" vertical="center"/>
    </xf>
    <xf numFmtId="0" fontId="8" fillId="0" borderId="0" xfId="1" applyFont="1" applyAlignment="1"/>
    <xf numFmtId="0" fontId="2" fillId="2" borderId="3" xfId="1" applyFont="1" applyFill="1" applyBorder="1" applyAlignment="1">
      <alignment horizontal="left" vertical="center"/>
    </xf>
    <xf numFmtId="38" fontId="2" fillId="3" borderId="44" xfId="2" applyFont="1" applyFill="1" applyBorder="1" applyAlignment="1">
      <alignment vertical="center" shrinkToFit="1"/>
    </xf>
    <xf numFmtId="38" fontId="2" fillId="3" borderId="41" xfId="2" applyFont="1" applyFill="1" applyBorder="1" applyAlignment="1">
      <alignment vertical="center" shrinkToFit="1"/>
    </xf>
    <xf numFmtId="38" fontId="2" fillId="3" borderId="45" xfId="2" applyFont="1" applyFill="1" applyBorder="1" applyAlignment="1">
      <alignment vertical="center" shrinkToFit="1"/>
    </xf>
    <xf numFmtId="38" fontId="2" fillId="3" borderId="38" xfId="2" applyFont="1" applyFill="1" applyBorder="1" applyAlignment="1">
      <alignment vertical="center" shrinkToFit="1"/>
    </xf>
    <xf numFmtId="38" fontId="2" fillId="2" borderId="2" xfId="2" applyFont="1" applyFill="1" applyBorder="1" applyAlignment="1">
      <alignment vertical="center" shrinkToFit="1"/>
    </xf>
    <xf numFmtId="0" fontId="2" fillId="3" borderId="3" xfId="1" applyFont="1" applyFill="1" applyBorder="1" applyAlignment="1">
      <alignment horizontal="left" vertical="center"/>
    </xf>
    <xf numFmtId="38" fontId="6" fillId="27" borderId="32" xfId="2" applyFont="1" applyFill="1" applyBorder="1" applyAlignment="1">
      <alignment vertical="center" shrinkToFit="1"/>
    </xf>
    <xf numFmtId="38" fontId="6" fillId="27" borderId="32" xfId="2" applyNumberFormat="1" applyFont="1" applyFill="1" applyBorder="1" applyAlignment="1">
      <alignment vertical="center"/>
    </xf>
    <xf numFmtId="38" fontId="2" fillId="26" borderId="11" xfId="2" applyFont="1" applyFill="1" applyBorder="1" applyAlignment="1">
      <alignment vertical="center" shrinkToFit="1"/>
    </xf>
    <xf numFmtId="38" fontId="2" fillId="26" borderId="34" xfId="2" applyFont="1" applyFill="1" applyBorder="1" applyAlignment="1">
      <alignment vertical="center" shrinkToFit="1"/>
    </xf>
    <xf numFmtId="0" fontId="61" fillId="0" borderId="17" xfId="2" applyNumberFormat="1" applyFont="1" applyFill="1" applyBorder="1" applyAlignment="1">
      <alignment horizontal="right"/>
    </xf>
    <xf numFmtId="176" fontId="2" fillId="0" borderId="0" xfId="2" applyNumberFormat="1" applyFont="1" applyAlignment="1">
      <alignment horizontal="left" vertical="center"/>
    </xf>
    <xf numFmtId="38" fontId="2" fillId="2" borderId="1" xfId="1" applyNumberFormat="1" applyFont="1" applyFill="1" applyBorder="1" applyAlignment="1">
      <alignment horizontal="left" vertical="center"/>
    </xf>
    <xf numFmtId="0" fontId="2" fillId="0" borderId="35" xfId="1" applyFont="1" applyFill="1" applyBorder="1" applyAlignment="1">
      <alignment horizontal="left" vertical="center"/>
    </xf>
    <xf numFmtId="0" fontId="2" fillId="0" borderId="46" xfId="1" applyFont="1" applyFill="1" applyBorder="1" applyAlignment="1">
      <alignment horizontal="left" vertical="center" wrapText="1"/>
    </xf>
    <xf numFmtId="0" fontId="2" fillId="0" borderId="0" xfId="1" applyFont="1" applyFill="1" applyAlignment="1">
      <alignment horizontal="center" vertical="center"/>
    </xf>
    <xf numFmtId="0" fontId="10" fillId="0" borderId="8" xfId="3" applyFont="1" applyBorder="1" applyAlignment="1">
      <alignment vertical="center"/>
    </xf>
    <xf numFmtId="38" fontId="2" fillId="26" borderId="3" xfId="138" applyFont="1" applyFill="1" applyBorder="1" applyAlignment="1">
      <alignment horizontal="right" vertical="center" shrinkToFit="1"/>
    </xf>
    <xf numFmtId="0" fontId="62" fillId="0" borderId="43" xfId="1" applyFont="1" applyFill="1" applyBorder="1" applyAlignment="1">
      <alignment horizontal="left" vertical="center" shrinkToFit="1"/>
    </xf>
    <xf numFmtId="0" fontId="0" fillId="0" borderId="15" xfId="0" applyBorder="1" applyAlignment="1">
      <alignment horizontal="left" vertical="center" shrinkToFit="1"/>
    </xf>
    <xf numFmtId="38" fontId="2" fillId="0" borderId="48" xfId="138" applyFont="1" applyFill="1" applyBorder="1" applyAlignment="1">
      <alignment horizontal="right" vertical="center" shrinkToFit="1"/>
    </xf>
    <xf numFmtId="0" fontId="2" fillId="3" borderId="13" xfId="1" applyFont="1" applyFill="1" applyBorder="1" applyAlignment="1">
      <alignment vertical="center" shrinkToFit="1"/>
    </xf>
    <xf numFmtId="194" fontId="2" fillId="26" borderId="39" xfId="2" applyNumberFormat="1" applyFont="1" applyFill="1" applyBorder="1" applyAlignment="1">
      <alignment vertical="center" shrinkToFit="1"/>
    </xf>
    <xf numFmtId="0" fontId="2" fillId="26" borderId="0" xfId="1" applyFont="1" applyFill="1" applyBorder="1">
      <alignment vertical="center"/>
    </xf>
    <xf numFmtId="0" fontId="8" fillId="0" borderId="0" xfId="1" applyFont="1" applyFill="1" applyAlignment="1"/>
    <xf numFmtId="0" fontId="2" fillId="0" borderId="0" xfId="1" applyFont="1" applyFill="1" applyAlignment="1">
      <alignment horizontal="right" vertical="center"/>
    </xf>
    <xf numFmtId="0" fontId="11" fillId="0" borderId="17" xfId="3" applyNumberFormat="1" applyFont="1" applyBorder="1" applyAlignment="1">
      <alignment vertical="center" shrinkToFit="1"/>
    </xf>
    <xf numFmtId="0" fontId="6" fillId="2" borderId="5" xfId="1" applyFont="1" applyFill="1" applyBorder="1" applyAlignment="1">
      <alignment horizontal="right" vertical="center"/>
    </xf>
    <xf numFmtId="0" fontId="58" fillId="0" borderId="17" xfId="0" applyFont="1" applyBorder="1" applyAlignment="1">
      <alignment vertical="center"/>
    </xf>
    <xf numFmtId="0" fontId="2" fillId="0" borderId="9" xfId="1" applyFont="1" applyFill="1" applyBorder="1" applyAlignment="1">
      <alignment horizontal="left" vertical="center" wrapText="1"/>
    </xf>
    <xf numFmtId="0" fontId="2" fillId="0" borderId="7" xfId="1" applyFont="1" applyFill="1" applyBorder="1" applyAlignment="1">
      <alignment horizontal="left" vertical="center"/>
    </xf>
    <xf numFmtId="0" fontId="64" fillId="0" borderId="4" xfId="0" applyFont="1" applyBorder="1" applyAlignment="1">
      <alignment horizontal="left" vertical="center"/>
    </xf>
    <xf numFmtId="0" fontId="6" fillId="2" borderId="2" xfId="1" applyFont="1" applyFill="1" applyBorder="1" applyAlignment="1">
      <alignment horizontal="right" vertical="center" shrinkToFit="1"/>
    </xf>
    <xf numFmtId="0" fontId="59" fillId="0" borderId="42" xfId="3" applyFont="1" applyBorder="1" applyAlignment="1">
      <alignment horizontal="right" vertical="center" shrinkToFit="1"/>
    </xf>
    <xf numFmtId="0" fontId="2" fillId="3" borderId="2" xfId="1" applyFont="1" applyFill="1" applyBorder="1" applyAlignment="1">
      <alignment horizontal="left" vertical="center" shrinkToFit="1"/>
    </xf>
    <xf numFmtId="0" fontId="60" fillId="3" borderId="12" xfId="0" applyFont="1" applyFill="1" applyBorder="1" applyAlignment="1">
      <alignment horizontal="left" vertical="center" shrinkToFit="1"/>
    </xf>
    <xf numFmtId="0" fontId="60" fillId="3" borderId="42" xfId="0" applyFont="1" applyFill="1" applyBorder="1" applyAlignment="1">
      <alignment horizontal="left" vertical="center" shrinkToFit="1"/>
    </xf>
    <xf numFmtId="0" fontId="2" fillId="4" borderId="2" xfId="1" applyFont="1" applyFill="1" applyBorder="1" applyAlignment="1">
      <alignment horizontal="center" vertical="center"/>
    </xf>
    <xf numFmtId="0" fontId="2" fillId="4" borderId="12" xfId="1" applyFont="1" applyFill="1" applyBorder="1" applyAlignment="1">
      <alignment horizontal="center" vertical="center"/>
    </xf>
    <xf numFmtId="0" fontId="2" fillId="4" borderId="1" xfId="1" applyFont="1" applyFill="1" applyBorder="1" applyAlignment="1">
      <alignment horizontal="center" vertical="center"/>
    </xf>
    <xf numFmtId="0" fontId="62" fillId="0" borderId="43" xfId="1" applyFont="1" applyFill="1" applyBorder="1" applyAlignment="1">
      <alignment horizontal="left" vertical="center" shrinkToFit="1"/>
    </xf>
    <xf numFmtId="0" fontId="0" fillId="0" borderId="15" xfId="0" applyBorder="1" applyAlignment="1">
      <alignment horizontal="left" vertical="center" shrinkToFit="1"/>
    </xf>
    <xf numFmtId="0" fontId="2" fillId="2" borderId="2" xfId="1" applyFont="1" applyFill="1" applyBorder="1" applyAlignment="1">
      <alignment horizontal="right" vertical="center" shrinkToFit="1"/>
    </xf>
    <xf numFmtId="0" fontId="5" fillId="2" borderId="12" xfId="3" applyFont="1" applyFill="1" applyBorder="1" applyAlignment="1">
      <alignment horizontal="right" vertical="center" shrinkToFit="1"/>
    </xf>
    <xf numFmtId="0" fontId="2" fillId="2" borderId="2" xfId="1" applyFont="1" applyFill="1" applyBorder="1" applyAlignment="1">
      <alignment horizontal="left" vertical="center"/>
    </xf>
    <xf numFmtId="0" fontId="2" fillId="2" borderId="12" xfId="1" applyFont="1" applyFill="1" applyBorder="1" applyAlignment="1">
      <alignment horizontal="left" vertical="center"/>
    </xf>
    <xf numFmtId="0" fontId="2" fillId="2" borderId="1" xfId="1" applyFont="1" applyFill="1" applyBorder="1" applyAlignment="1">
      <alignment horizontal="left" vertical="center"/>
    </xf>
    <xf numFmtId="0" fontId="62" fillId="0" borderId="13" xfId="1" applyFont="1" applyFill="1" applyBorder="1" applyAlignment="1">
      <alignment horizontal="left" vertical="center"/>
    </xf>
    <xf numFmtId="0" fontId="63" fillId="0" borderId="13" xfId="0" applyFont="1" applyBorder="1" applyAlignment="1">
      <alignment horizontal="left" vertical="center"/>
    </xf>
    <xf numFmtId="0" fontId="62" fillId="0" borderId="43" xfId="1" applyFont="1" applyFill="1" applyBorder="1" applyAlignment="1">
      <alignment horizontal="left" vertical="center"/>
    </xf>
    <xf numFmtId="0" fontId="62" fillId="0" borderId="15" xfId="1" applyFont="1" applyFill="1" applyBorder="1" applyAlignment="1">
      <alignment horizontal="left" vertical="center"/>
    </xf>
    <xf numFmtId="0" fontId="62" fillId="0" borderId="47" xfId="1" applyFont="1" applyFill="1" applyBorder="1" applyAlignment="1">
      <alignment horizontal="left" vertical="center"/>
    </xf>
    <xf numFmtId="0" fontId="62" fillId="0" borderId="14" xfId="1" applyFont="1" applyFill="1" applyBorder="1" applyAlignment="1">
      <alignment horizontal="left" vertical="center"/>
    </xf>
    <xf numFmtId="0" fontId="63" fillId="0" borderId="15" xfId="0" applyFont="1" applyBorder="1" applyAlignment="1">
      <alignment horizontal="left" vertical="center"/>
    </xf>
    <xf numFmtId="0" fontId="63" fillId="0" borderId="14" xfId="0" applyFont="1" applyBorder="1" applyAlignment="1">
      <alignment horizontal="left" vertical="center"/>
    </xf>
    <xf numFmtId="0" fontId="62" fillId="0" borderId="8" xfId="1" applyFont="1" applyFill="1" applyBorder="1" applyAlignment="1">
      <alignment horizontal="left" vertical="center" wrapText="1"/>
    </xf>
    <xf numFmtId="0" fontId="62" fillId="0" borderId="0" xfId="1" applyFont="1" applyFill="1" applyBorder="1" applyAlignment="1">
      <alignment horizontal="left" vertical="center" wrapText="1"/>
    </xf>
    <xf numFmtId="0" fontId="62" fillId="0" borderId="7" xfId="1" applyFont="1" applyFill="1" applyBorder="1" applyAlignment="1">
      <alignment horizontal="left" vertical="center" wrapText="1"/>
    </xf>
  </cellXfs>
  <cellStyles count="139">
    <cellStyle name="=C:\WINNT\SYSTEM32\COMMAND.COM" xfId="5" xr:uid="{00000000-0005-0000-0000-000000000000}"/>
    <cellStyle name="=C:\WINNT\SYSTEM32\COMMAND.COM 2" xfId="6" xr:uid="{00000000-0005-0000-0000-000001000000}"/>
    <cellStyle name="0,0_x000d__x000a_NA_x000d__x000a_" xfId="7" xr:uid="{00000000-0005-0000-0000-000002000000}"/>
    <cellStyle name="11.5" xfId="8" xr:uid="{00000000-0005-0000-0000-000003000000}"/>
    <cellStyle name="20% - アクセント 1 2" xfId="9" xr:uid="{00000000-0005-0000-0000-000004000000}"/>
    <cellStyle name="20% - アクセント 2 2" xfId="10" xr:uid="{00000000-0005-0000-0000-000005000000}"/>
    <cellStyle name="20% - アクセント 3 2" xfId="11" xr:uid="{00000000-0005-0000-0000-000006000000}"/>
    <cellStyle name="20% - アクセント 4 2" xfId="12" xr:uid="{00000000-0005-0000-0000-000007000000}"/>
    <cellStyle name="20% - アクセント 5 2" xfId="13" xr:uid="{00000000-0005-0000-0000-000008000000}"/>
    <cellStyle name="20% - アクセント 6 2" xfId="14" xr:uid="{00000000-0005-0000-0000-000009000000}"/>
    <cellStyle name="40% - アクセント 1 2" xfId="15" xr:uid="{00000000-0005-0000-0000-00000A000000}"/>
    <cellStyle name="40% - アクセント 2 2" xfId="16" xr:uid="{00000000-0005-0000-0000-00000B000000}"/>
    <cellStyle name="40% - アクセント 3 2" xfId="17" xr:uid="{00000000-0005-0000-0000-00000C000000}"/>
    <cellStyle name="40% - アクセント 4 2" xfId="18" xr:uid="{00000000-0005-0000-0000-00000D000000}"/>
    <cellStyle name="40% - アクセント 5 2" xfId="19" xr:uid="{00000000-0005-0000-0000-00000E000000}"/>
    <cellStyle name="40% - アクセント 6 2" xfId="20" xr:uid="{00000000-0005-0000-0000-00000F000000}"/>
    <cellStyle name="60% - アクセント 1 2" xfId="21" xr:uid="{00000000-0005-0000-0000-000010000000}"/>
    <cellStyle name="60% - アクセント 2 2" xfId="22" xr:uid="{00000000-0005-0000-0000-000011000000}"/>
    <cellStyle name="60% - アクセント 3 2" xfId="23" xr:uid="{00000000-0005-0000-0000-000012000000}"/>
    <cellStyle name="60% - アクセント 4 2" xfId="24" xr:uid="{00000000-0005-0000-0000-000013000000}"/>
    <cellStyle name="60% - アクセント 5 2" xfId="25" xr:uid="{00000000-0005-0000-0000-000014000000}"/>
    <cellStyle name="60% - アクセント 6 2" xfId="26" xr:uid="{00000000-0005-0000-0000-000015000000}"/>
    <cellStyle name="Background" xfId="27" xr:uid="{00000000-0005-0000-0000-000016000000}"/>
    <cellStyle name="Calc Currency (0)" xfId="28" xr:uid="{00000000-0005-0000-0000-000017000000}"/>
    <cellStyle name="Comma [0]_FON95-03" xfId="29" xr:uid="{00000000-0005-0000-0000-000018000000}"/>
    <cellStyle name="Comma_FON95-03" xfId="30" xr:uid="{00000000-0005-0000-0000-000019000000}"/>
    <cellStyle name="Currency [0]_FON95-03" xfId="31" xr:uid="{00000000-0005-0000-0000-00001A000000}"/>
    <cellStyle name="Currency_FON95-03" xfId="32" xr:uid="{00000000-0005-0000-0000-00001B000000}"/>
    <cellStyle name="entry" xfId="33" xr:uid="{00000000-0005-0000-0000-00001C000000}"/>
    <cellStyle name="F2" xfId="34" xr:uid="{00000000-0005-0000-0000-00001D000000}"/>
    <cellStyle name="F3" xfId="35" xr:uid="{00000000-0005-0000-0000-00001E000000}"/>
    <cellStyle name="F4" xfId="36" xr:uid="{00000000-0005-0000-0000-00001F000000}"/>
    <cellStyle name="F5" xfId="37" xr:uid="{00000000-0005-0000-0000-000020000000}"/>
    <cellStyle name="F6" xfId="38" xr:uid="{00000000-0005-0000-0000-000021000000}"/>
    <cellStyle name="F7" xfId="39" xr:uid="{00000000-0005-0000-0000-000022000000}"/>
    <cellStyle name="F8" xfId="40" xr:uid="{00000000-0005-0000-0000-000023000000}"/>
    <cellStyle name="Grey" xfId="41" xr:uid="{00000000-0005-0000-0000-000024000000}"/>
    <cellStyle name="handbook" xfId="42" xr:uid="{00000000-0005-0000-0000-000025000000}"/>
    <cellStyle name="Header1" xfId="43" xr:uid="{00000000-0005-0000-0000-000026000000}"/>
    <cellStyle name="Header2" xfId="44" xr:uid="{00000000-0005-0000-0000-000027000000}"/>
    <cellStyle name="Input [yellow]" xfId="45" xr:uid="{00000000-0005-0000-0000-000028000000}"/>
    <cellStyle name="Komma [0]_laroux" xfId="46" xr:uid="{00000000-0005-0000-0000-000029000000}"/>
    <cellStyle name="Komma_laroux" xfId="47" xr:uid="{00000000-0005-0000-0000-00002A000000}"/>
    <cellStyle name="Milliers [0]_AR1194" xfId="48" xr:uid="{00000000-0005-0000-0000-00002B000000}"/>
    <cellStyle name="Milliers_AR1194" xfId="49" xr:uid="{00000000-0005-0000-0000-00002C000000}"/>
    <cellStyle name="Monétaire_mipatrol98" xfId="50" xr:uid="{00000000-0005-0000-0000-00002D000000}"/>
    <cellStyle name="Mon騁aire [0]_AR1194" xfId="51" xr:uid="{00000000-0005-0000-0000-00002E000000}"/>
    <cellStyle name="Mon騁aire_AR1194" xfId="52" xr:uid="{00000000-0005-0000-0000-00002F000000}"/>
    <cellStyle name="Normal - Style1" xfId="53" xr:uid="{00000000-0005-0000-0000-000030000000}"/>
    <cellStyle name="Normal_#18-Internet" xfId="54" xr:uid="{00000000-0005-0000-0000-000031000000}"/>
    <cellStyle name="Œ…‹æØ‚è [0.00]_laroux" xfId="55" xr:uid="{00000000-0005-0000-0000-000032000000}"/>
    <cellStyle name="Œ…‹æØ‚è_laroux" xfId="56" xr:uid="{00000000-0005-0000-0000-000033000000}"/>
    <cellStyle name="oft Excel]_x000d__x000a_Options5=1667_x000d__x000a_Options3=0_x000d__x000a_Basics=1_x000d__x000a_USER=アサヒ_x000d__x000a_CBTLOCATION=A:\MSOFFICE\EXCEL5\EXCELCBT_x000d__x000a_Pos=5,14,628" xfId="57" xr:uid="{00000000-0005-0000-0000-000034000000}"/>
    <cellStyle name="Percent [2]" xfId="58" xr:uid="{00000000-0005-0000-0000-000035000000}"/>
    <cellStyle name="price" xfId="59" xr:uid="{00000000-0005-0000-0000-000036000000}"/>
    <cellStyle name="PSChar" xfId="60" xr:uid="{00000000-0005-0000-0000-000037000000}"/>
    <cellStyle name="PSHeading" xfId="61" xr:uid="{00000000-0005-0000-0000-000038000000}"/>
    <cellStyle name="Regular" xfId="62" xr:uid="{00000000-0005-0000-0000-000039000000}"/>
    <cellStyle name="revised" xfId="63" xr:uid="{00000000-0005-0000-0000-00003A000000}"/>
    <cellStyle name="section" xfId="64" xr:uid="{00000000-0005-0000-0000-00003B000000}"/>
    <cellStyle name="Standaard_laroux" xfId="65" xr:uid="{00000000-0005-0000-0000-00003C000000}"/>
    <cellStyle name="subhead" xfId="66" xr:uid="{00000000-0005-0000-0000-00003D000000}"/>
    <cellStyle name="title" xfId="67" xr:uid="{00000000-0005-0000-0000-00003E000000}"/>
    <cellStyle name="Valuta [0]_laroux" xfId="68" xr:uid="{00000000-0005-0000-0000-00003F000000}"/>
    <cellStyle name="Valuta_laroux" xfId="69" xr:uid="{00000000-0005-0000-0000-000040000000}"/>
    <cellStyle name="アクセント 1 2" xfId="70" xr:uid="{00000000-0005-0000-0000-000041000000}"/>
    <cellStyle name="アクセント 2 2" xfId="71" xr:uid="{00000000-0005-0000-0000-000042000000}"/>
    <cellStyle name="アクセント 3 2" xfId="72" xr:uid="{00000000-0005-0000-0000-000043000000}"/>
    <cellStyle name="アクセント 4 2" xfId="73" xr:uid="{00000000-0005-0000-0000-000044000000}"/>
    <cellStyle name="アクセント 5 2" xfId="74" xr:uid="{00000000-0005-0000-0000-000045000000}"/>
    <cellStyle name="アクセント 6 2" xfId="75" xr:uid="{00000000-0005-0000-0000-000046000000}"/>
    <cellStyle name="スタイル 1" xfId="76" xr:uid="{00000000-0005-0000-0000-000047000000}"/>
    <cellStyle name="スタイルその１" xfId="77" xr:uid="{00000000-0005-0000-0000-000048000000}"/>
    <cellStyle name="タイトル 2" xfId="78" xr:uid="{00000000-0005-0000-0000-000049000000}"/>
    <cellStyle name="チェック セル 2" xfId="79" xr:uid="{00000000-0005-0000-0000-00004A000000}"/>
    <cellStyle name="どちらでもない 2" xfId="80" xr:uid="{00000000-0005-0000-0000-00004B000000}"/>
    <cellStyle name="パーセント 2" xfId="81" xr:uid="{00000000-0005-0000-0000-00004C000000}"/>
    <cellStyle name="ハイパーリンク 2" xfId="82" xr:uid="{00000000-0005-0000-0000-00004D000000}"/>
    <cellStyle name="ﾊﾝﾄﾞﾌﾞｯｸ" xfId="83" xr:uid="{00000000-0005-0000-0000-00004E000000}"/>
    <cellStyle name="メモ 2" xfId="84" xr:uid="{00000000-0005-0000-0000-00004F000000}"/>
    <cellStyle name="メモ 2 2" xfId="85" xr:uid="{00000000-0005-0000-0000-000050000000}"/>
    <cellStyle name="メモ 2 3" xfId="86" xr:uid="{00000000-0005-0000-0000-000051000000}"/>
    <cellStyle name="メモ 3 2" xfId="87" xr:uid="{00000000-0005-0000-0000-000052000000}"/>
    <cellStyle name="メモ 3 3" xfId="88" xr:uid="{00000000-0005-0000-0000-000053000000}"/>
    <cellStyle name="メモ 4 2" xfId="89" xr:uid="{00000000-0005-0000-0000-000054000000}"/>
    <cellStyle name="メモ 4 3" xfId="90" xr:uid="{00000000-0005-0000-0000-000055000000}"/>
    <cellStyle name="リンク セル 2" xfId="91" xr:uid="{00000000-0005-0000-0000-000056000000}"/>
    <cellStyle name="悪い 2" xfId="92" xr:uid="{00000000-0005-0000-0000-000057000000}"/>
    <cellStyle name="下点線" xfId="93" xr:uid="{00000000-0005-0000-0000-000058000000}"/>
    <cellStyle name="価格桁区切り" xfId="94" xr:uid="{00000000-0005-0000-0000-000059000000}"/>
    <cellStyle name="型番" xfId="95" xr:uid="{00000000-0005-0000-0000-00005A000000}"/>
    <cellStyle name="計算 2" xfId="96" xr:uid="{00000000-0005-0000-0000-00005B000000}"/>
    <cellStyle name="警告文 2" xfId="97" xr:uid="{00000000-0005-0000-0000-00005C000000}"/>
    <cellStyle name="桁区切り" xfId="138" builtinId="6"/>
    <cellStyle name="桁区切り 2" xfId="2" xr:uid="{00000000-0005-0000-0000-00005E000000}"/>
    <cellStyle name="桁区切り 3" xfId="98" xr:uid="{00000000-0005-0000-0000-00005F000000}"/>
    <cellStyle name="桁区切り 4" xfId="4" xr:uid="{00000000-0005-0000-0000-000060000000}"/>
    <cellStyle name="桁区切り 5" xfId="99" xr:uid="{00000000-0005-0000-0000-000061000000}"/>
    <cellStyle name="見出し 1 2" xfId="100" xr:uid="{00000000-0005-0000-0000-000062000000}"/>
    <cellStyle name="見出し 2 2" xfId="101" xr:uid="{00000000-0005-0000-0000-000063000000}"/>
    <cellStyle name="見出し 3 2" xfId="102" xr:uid="{00000000-0005-0000-0000-000064000000}"/>
    <cellStyle name="見出し 4 2" xfId="103" xr:uid="{00000000-0005-0000-0000-000065000000}"/>
    <cellStyle name="集計 2" xfId="104" xr:uid="{00000000-0005-0000-0000-000066000000}"/>
    <cellStyle name="出力 2" xfId="105" xr:uid="{00000000-0005-0000-0000-000067000000}"/>
    <cellStyle name="小見出し" xfId="106" xr:uid="{00000000-0005-0000-0000-000068000000}"/>
    <cellStyle name="人月" xfId="107" xr:uid="{00000000-0005-0000-0000-000069000000}"/>
    <cellStyle name="数値" xfId="108" xr:uid="{00000000-0005-0000-0000-00006A000000}"/>
    <cellStyle name="数値（桁区切り）" xfId="109" xr:uid="{00000000-0005-0000-0000-00006B000000}"/>
    <cellStyle name="数値_2008181【神奈川Ａ４】国民投票　県報告用概算Ver4.1" xfId="110" xr:uid="{00000000-0005-0000-0000-00006C000000}"/>
    <cellStyle name="製品通知&quot;-&quot;" xfId="111" xr:uid="{00000000-0005-0000-0000-00006D000000}"/>
    <cellStyle name="製品通知価格" xfId="112" xr:uid="{00000000-0005-0000-0000-00006E000000}"/>
    <cellStyle name="製品通知日付" xfId="113" xr:uid="{00000000-0005-0000-0000-00006F000000}"/>
    <cellStyle name="製品通知文字列" xfId="114" xr:uid="{00000000-0005-0000-0000-000070000000}"/>
    <cellStyle name="説明文 2" xfId="115" xr:uid="{00000000-0005-0000-0000-000071000000}"/>
    <cellStyle name="脱浦 [0.00]_0916_3AAMAP" xfId="116" xr:uid="{00000000-0005-0000-0000-000072000000}"/>
    <cellStyle name="脱浦_0916_3AAMAP" xfId="117" xr:uid="{00000000-0005-0000-0000-000073000000}"/>
    <cellStyle name="帳票" xfId="118" xr:uid="{00000000-0005-0000-0000-000074000000}"/>
    <cellStyle name="通貨 2" xfId="119" xr:uid="{00000000-0005-0000-0000-000075000000}"/>
    <cellStyle name="通貨 3" xfId="120" xr:uid="{00000000-0005-0000-0000-000076000000}"/>
    <cellStyle name="通貨 4" xfId="121" xr:uid="{00000000-0005-0000-0000-000077000000}"/>
    <cellStyle name="日付" xfId="122" xr:uid="{00000000-0005-0000-0000-000078000000}"/>
    <cellStyle name="入力 2" xfId="123" xr:uid="{00000000-0005-0000-0000-000079000000}"/>
    <cellStyle name="年月日" xfId="124" xr:uid="{00000000-0005-0000-0000-00007A000000}"/>
    <cellStyle name="標準" xfId="0" builtinId="0"/>
    <cellStyle name="標準 2" xfId="3" xr:uid="{00000000-0005-0000-0000-00007C000000}"/>
    <cellStyle name="標準 2 2" xfId="125" xr:uid="{00000000-0005-0000-0000-00007D000000}"/>
    <cellStyle name="標準 2 3" xfId="126" xr:uid="{00000000-0005-0000-0000-00007E000000}"/>
    <cellStyle name="標準 3" xfId="127" xr:uid="{00000000-0005-0000-0000-00007F000000}"/>
    <cellStyle name="標準 4" xfId="128" xr:uid="{00000000-0005-0000-0000-000080000000}"/>
    <cellStyle name="標準 5" xfId="129" xr:uid="{00000000-0005-0000-0000-000081000000}"/>
    <cellStyle name="標準 6" xfId="130" xr:uid="{00000000-0005-0000-0000-000082000000}"/>
    <cellStyle name="標準 7" xfId="131" xr:uid="{00000000-0005-0000-0000-000083000000}"/>
    <cellStyle name="標準_130118_藤沢市様　マイナンバー・税オープン化対応コストシミュレーション（案）" xfId="1" xr:uid="{00000000-0005-0000-0000-000084000000}"/>
    <cellStyle name="標準Ａ" xfId="132" xr:uid="{00000000-0005-0000-0000-000085000000}"/>
    <cellStyle name="文字列" xfId="133" xr:uid="{00000000-0005-0000-0000-000086000000}"/>
    <cellStyle name="未定義" xfId="134" xr:uid="{00000000-0005-0000-0000-000087000000}"/>
    <cellStyle name="明細" xfId="135" xr:uid="{00000000-0005-0000-0000-000088000000}"/>
    <cellStyle name="良い 2" xfId="136" xr:uid="{00000000-0005-0000-0000-000089000000}"/>
    <cellStyle name="湪　窉书〰〰〰" xfId="137" xr:uid="{00000000-0005-0000-0000-00008A000000}"/>
  </cellStyles>
  <dxfs count="0"/>
  <tableStyles count="0" defaultTableStyle="TableStyleMedium2" defaultPivotStyle="PivotStyleMedium9"/>
  <colors>
    <mruColors>
      <color rgb="FFFFFF00"/>
      <color rgb="FFCCFFCC"/>
      <color rgb="FFFFCC99"/>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tabSelected="1" view="pageBreakPreview" zoomScale="70" zoomScaleNormal="70" zoomScaleSheetLayoutView="70" workbookViewId="0">
      <selection activeCell="L12" sqref="L12"/>
    </sheetView>
  </sheetViews>
  <sheetFormatPr defaultColWidth="9" defaultRowHeight="22.5" customHeight="1"/>
  <cols>
    <col min="1" max="1" width="7.6640625" style="1" customWidth="1"/>
    <col min="2" max="2" width="5.21875" style="1" customWidth="1"/>
    <col min="3" max="3" width="26" style="1" customWidth="1"/>
    <col min="4" max="4" width="16.6640625" style="3" customWidth="1"/>
    <col min="5" max="5" width="0.77734375" style="4" customWidth="1"/>
    <col min="6" max="11" width="13.6640625" style="3" customWidth="1"/>
    <col min="12" max="12" width="15.44140625" style="3" customWidth="1"/>
    <col min="13" max="13" width="22.77734375" style="3" bestFit="1" customWidth="1"/>
    <col min="14" max="16384" width="9" style="1"/>
  </cols>
  <sheetData>
    <row r="1" spans="2:13" ht="22.5" customHeight="1">
      <c r="B1" s="19" t="s">
        <v>46</v>
      </c>
      <c r="J1" s="77" t="s">
        <v>7</v>
      </c>
      <c r="K1" s="93"/>
      <c r="L1" s="93"/>
      <c r="M1" s="93"/>
    </row>
    <row r="2" spans="2:13" ht="9.75" customHeight="1">
      <c r="J2" s="1"/>
      <c r="K2" s="1"/>
      <c r="L2" s="1"/>
      <c r="M2" s="1"/>
    </row>
    <row r="3" spans="2:13" ht="18" customHeight="1">
      <c r="B3" s="65" t="s">
        <v>17</v>
      </c>
      <c r="D3" s="11"/>
      <c r="H3" s="59" t="s">
        <v>31</v>
      </c>
      <c r="I3" s="60"/>
      <c r="J3" s="1"/>
      <c r="K3" s="1"/>
      <c r="L3" s="1"/>
      <c r="M3" s="1"/>
    </row>
    <row r="4" spans="2:13" s="9" customFormat="1" ht="22.5" customHeight="1">
      <c r="B4" s="39" t="s">
        <v>2</v>
      </c>
      <c r="C4" s="39" t="s">
        <v>1</v>
      </c>
      <c r="D4" s="10" t="s">
        <v>6</v>
      </c>
      <c r="E4" s="4"/>
      <c r="F4" s="104" t="s">
        <v>3</v>
      </c>
      <c r="G4" s="105"/>
      <c r="H4" s="106"/>
      <c r="J4" s="82"/>
    </row>
    <row r="5" spans="2:13" s="9" customFormat="1" ht="22.5" customHeight="1">
      <c r="B5" s="33" t="s">
        <v>10</v>
      </c>
      <c r="C5" s="15" t="s">
        <v>13</v>
      </c>
      <c r="D5" s="41"/>
      <c r="E5" s="5"/>
      <c r="F5" s="116" t="s">
        <v>41</v>
      </c>
      <c r="G5" s="117"/>
      <c r="H5" s="119"/>
    </row>
    <row r="6" spans="2:13" s="9" customFormat="1" ht="22.5" customHeight="1">
      <c r="B6" s="33" t="s">
        <v>11</v>
      </c>
      <c r="C6" s="15" t="s">
        <v>4</v>
      </c>
      <c r="D6" s="41"/>
      <c r="E6" s="5"/>
      <c r="F6" s="116"/>
      <c r="G6" s="120"/>
      <c r="H6" s="121"/>
    </row>
    <row r="7" spans="2:13" s="9" customFormat="1" ht="22.5" customHeight="1">
      <c r="B7" s="33" t="s">
        <v>12</v>
      </c>
      <c r="C7" s="15" t="s">
        <v>38</v>
      </c>
      <c r="D7" s="41"/>
      <c r="E7" s="5"/>
      <c r="F7" s="122" t="s">
        <v>30</v>
      </c>
      <c r="G7" s="123"/>
      <c r="H7" s="124"/>
    </row>
    <row r="8" spans="2:13" s="9" customFormat="1" ht="22.5" customHeight="1">
      <c r="B8" s="45" t="s">
        <v>19</v>
      </c>
      <c r="C8" s="15" t="s">
        <v>18</v>
      </c>
      <c r="D8" s="41"/>
      <c r="E8" s="5"/>
      <c r="F8" s="114"/>
      <c r="G8" s="115"/>
      <c r="H8" s="115"/>
    </row>
    <row r="9" spans="2:13" ht="22.5" customHeight="1">
      <c r="B9" s="33" t="s">
        <v>20</v>
      </c>
      <c r="C9" s="46" t="s">
        <v>39</v>
      </c>
      <c r="D9" s="75"/>
      <c r="E9" s="5"/>
      <c r="F9" s="114" t="s">
        <v>40</v>
      </c>
      <c r="G9" s="115"/>
      <c r="H9" s="115"/>
      <c r="I9" s="18"/>
      <c r="J9" s="16"/>
      <c r="K9" s="16"/>
      <c r="L9" s="16"/>
      <c r="M9" s="1"/>
    </row>
    <row r="10" spans="2:13" ht="22.5" customHeight="1">
      <c r="B10" s="33" t="s">
        <v>29</v>
      </c>
      <c r="C10" s="15" t="s">
        <v>5</v>
      </c>
      <c r="D10" s="41"/>
      <c r="E10" s="5"/>
      <c r="F10" s="107" t="s">
        <v>32</v>
      </c>
      <c r="G10" s="108"/>
      <c r="H10" s="84"/>
      <c r="I10" s="83" t="s">
        <v>43</v>
      </c>
      <c r="J10" s="16"/>
      <c r="K10" s="16"/>
      <c r="L10" s="1"/>
      <c r="M10" s="1"/>
    </row>
    <row r="11" spans="2:13" ht="22.5" customHeight="1">
      <c r="B11" s="33"/>
      <c r="C11" s="15"/>
      <c r="D11" s="42"/>
      <c r="E11" s="5"/>
      <c r="F11" s="85"/>
      <c r="G11" s="86"/>
      <c r="H11" s="87"/>
      <c r="I11" s="83"/>
      <c r="J11" s="16"/>
      <c r="K11" s="16"/>
      <c r="L11" s="1"/>
      <c r="M11" s="1"/>
    </row>
    <row r="12" spans="2:13" ht="22.5" customHeight="1" thickBot="1">
      <c r="B12" s="33"/>
      <c r="C12" s="88"/>
      <c r="D12" s="42"/>
      <c r="E12" s="5"/>
      <c r="F12" s="116"/>
      <c r="G12" s="117"/>
      <c r="H12" s="118"/>
      <c r="I12" s="17"/>
      <c r="J12" s="16"/>
      <c r="K12" s="16"/>
      <c r="L12" s="1"/>
      <c r="M12" s="1"/>
    </row>
    <row r="13" spans="2:13" ht="22.5" customHeight="1" thickBot="1">
      <c r="B13" s="99" t="s">
        <v>16</v>
      </c>
      <c r="C13" s="100"/>
      <c r="D13" s="37">
        <f>D5+D6+D7+D8+D9+D10+D12</f>
        <v>0</v>
      </c>
      <c r="E13" s="5"/>
      <c r="F13" s="111"/>
      <c r="G13" s="112"/>
      <c r="H13" s="113"/>
      <c r="I13" s="14"/>
      <c r="J13" s="14"/>
      <c r="K13" s="14"/>
      <c r="L13" s="14"/>
      <c r="M13" s="1"/>
    </row>
    <row r="14" spans="2:13" ht="9.75" customHeight="1">
      <c r="H14" s="22"/>
      <c r="I14" s="21"/>
      <c r="J14" s="20"/>
      <c r="K14" s="20"/>
      <c r="L14" s="20"/>
      <c r="M14" s="1"/>
    </row>
    <row r="15" spans="2:13" ht="18" customHeight="1">
      <c r="B15" s="91" t="s">
        <v>47</v>
      </c>
      <c r="C15" s="2"/>
      <c r="D15" s="92"/>
      <c r="E15" s="90"/>
      <c r="H15" s="59"/>
      <c r="I15" s="1"/>
      <c r="M15" s="11"/>
    </row>
    <row r="16" spans="2:13" ht="18" customHeight="1">
      <c r="B16" s="65"/>
      <c r="D16" s="11"/>
      <c r="H16" s="59"/>
      <c r="I16" s="59" t="s">
        <v>31</v>
      </c>
      <c r="M16" s="11"/>
    </row>
    <row r="17" spans="1:13" ht="22.5" customHeight="1" thickBot="1">
      <c r="B17" s="39" t="s">
        <v>2</v>
      </c>
      <c r="C17" s="39" t="s">
        <v>1</v>
      </c>
      <c r="D17" s="10" t="s">
        <v>21</v>
      </c>
      <c r="F17" s="104" t="s">
        <v>3</v>
      </c>
      <c r="G17" s="105"/>
      <c r="H17" s="106"/>
      <c r="I17" s="26" t="s">
        <v>9</v>
      </c>
      <c r="J17" s="23"/>
      <c r="K17" s="23"/>
      <c r="L17" s="23"/>
      <c r="M17" s="23"/>
    </row>
    <row r="18" spans="1:13" ht="22.5" customHeight="1" thickBot="1">
      <c r="B18" s="51"/>
      <c r="C18" s="72" t="s">
        <v>42</v>
      </c>
      <c r="D18" s="34">
        <f>D13*I185/100</f>
        <v>0</v>
      </c>
      <c r="E18" s="5"/>
      <c r="F18" s="101" t="s">
        <v>49</v>
      </c>
      <c r="G18" s="102"/>
      <c r="H18" s="103"/>
      <c r="I18" s="89">
        <v>1.85</v>
      </c>
      <c r="J18" s="13"/>
      <c r="K18" s="13"/>
      <c r="L18" s="13"/>
      <c r="M18" s="13"/>
    </row>
    <row r="19" spans="1:13" ht="22.5" customHeight="1" thickBot="1">
      <c r="A19" s="2"/>
      <c r="B19" s="94" t="s">
        <v>26</v>
      </c>
      <c r="C19" s="95"/>
      <c r="D19" s="50">
        <f>SUM(D18)</f>
        <v>0</v>
      </c>
      <c r="E19" s="32"/>
      <c r="F19" s="62"/>
      <c r="G19" s="63"/>
      <c r="H19" s="64"/>
      <c r="I19" s="25"/>
      <c r="J19" s="2"/>
      <c r="K19" s="2"/>
      <c r="L19" s="2"/>
      <c r="M19" s="2"/>
    </row>
    <row r="20" spans="1:13" ht="9.75" customHeight="1">
      <c r="A20" s="38"/>
      <c r="B20" s="47"/>
      <c r="C20" s="48"/>
      <c r="D20" s="48"/>
      <c r="E20" s="49"/>
      <c r="F20" s="48"/>
      <c r="G20" s="48"/>
      <c r="H20" s="48"/>
      <c r="I20" s="48"/>
      <c r="J20" s="48"/>
      <c r="K20" s="48"/>
      <c r="L20" s="48"/>
      <c r="M20" s="48"/>
    </row>
    <row r="21" spans="1:13" ht="18" customHeight="1">
      <c r="B21" s="65" t="s">
        <v>48</v>
      </c>
      <c r="L21" s="59" t="s">
        <v>31</v>
      </c>
    </row>
    <row r="22" spans="1:13" ht="22.5" customHeight="1" thickBot="1">
      <c r="B22" s="39" t="s">
        <v>2</v>
      </c>
      <c r="C22" s="39" t="s">
        <v>1</v>
      </c>
      <c r="D22" s="10" t="s">
        <v>23</v>
      </c>
      <c r="F22" s="24" t="s">
        <v>45</v>
      </c>
      <c r="G22" s="24" t="s">
        <v>50</v>
      </c>
      <c r="H22" s="24" t="s">
        <v>51</v>
      </c>
      <c r="I22" s="24" t="s">
        <v>52</v>
      </c>
      <c r="J22" s="24" t="s">
        <v>53</v>
      </c>
      <c r="K22" s="24" t="s">
        <v>54</v>
      </c>
      <c r="L22" s="24" t="s">
        <v>28</v>
      </c>
      <c r="M22" s="39" t="s">
        <v>3</v>
      </c>
    </row>
    <row r="23" spans="1:13" ht="22.5" customHeight="1">
      <c r="B23" s="43" t="s">
        <v>10</v>
      </c>
      <c r="C23" s="44" t="s">
        <v>14</v>
      </c>
      <c r="D23" s="40"/>
      <c r="E23" s="5"/>
      <c r="F23" s="55">
        <f>$D23*1</f>
        <v>0</v>
      </c>
      <c r="G23" s="55">
        <f>$D23*12</f>
        <v>0</v>
      </c>
      <c r="H23" s="55">
        <f t="shared" ref="H23:J25" si="0">$D23*12</f>
        <v>0</v>
      </c>
      <c r="I23" s="55">
        <f t="shared" si="0"/>
        <v>0</v>
      </c>
      <c r="J23" s="55">
        <f t="shared" si="0"/>
        <v>0</v>
      </c>
      <c r="K23" s="67">
        <f>$D23*11</f>
        <v>0</v>
      </c>
      <c r="L23" s="55">
        <f>SUM(F23:K23)</f>
        <v>0</v>
      </c>
      <c r="M23" s="96" t="s">
        <v>56</v>
      </c>
    </row>
    <row r="24" spans="1:13" ht="22.5" customHeight="1">
      <c r="B24" s="45" t="s">
        <v>11</v>
      </c>
      <c r="C24" s="46" t="s">
        <v>8</v>
      </c>
      <c r="D24" s="75"/>
      <c r="E24" s="5"/>
      <c r="F24" s="56">
        <f>$D24*1</f>
        <v>0</v>
      </c>
      <c r="G24" s="56">
        <f>$D24*12</f>
        <v>0</v>
      </c>
      <c r="H24" s="56">
        <f t="shared" si="0"/>
        <v>0</v>
      </c>
      <c r="I24" s="56">
        <f t="shared" si="0"/>
        <v>0</v>
      </c>
      <c r="J24" s="56">
        <f t="shared" si="0"/>
        <v>0</v>
      </c>
      <c r="K24" s="68">
        <f>$D24*11</f>
        <v>0</v>
      </c>
      <c r="L24" s="56">
        <f t="shared" ref="L24:L25" si="1">SUM(F24:K24)</f>
        <v>0</v>
      </c>
      <c r="M24" s="97"/>
    </row>
    <row r="25" spans="1:13" ht="22.5" customHeight="1" thickBot="1">
      <c r="B25" s="45" t="s">
        <v>12</v>
      </c>
      <c r="C25" s="46" t="s">
        <v>22</v>
      </c>
      <c r="D25" s="76"/>
      <c r="E25" s="5"/>
      <c r="F25" s="57">
        <f>$D25*1</f>
        <v>0</v>
      </c>
      <c r="G25" s="57">
        <f>$D25*12</f>
        <v>0</v>
      </c>
      <c r="H25" s="57">
        <f t="shared" si="0"/>
        <v>0</v>
      </c>
      <c r="I25" s="57">
        <f t="shared" si="0"/>
        <v>0</v>
      </c>
      <c r="J25" s="57">
        <f t="shared" si="0"/>
        <v>0</v>
      </c>
      <c r="K25" s="69">
        <f>$D25*11</f>
        <v>0</v>
      </c>
      <c r="L25" s="70">
        <f t="shared" si="1"/>
        <v>0</v>
      </c>
      <c r="M25" s="98"/>
    </row>
    <row r="26" spans="1:13" ht="22.5" customHeight="1" thickBot="1">
      <c r="B26" s="99" t="s">
        <v>25</v>
      </c>
      <c r="C26" s="100"/>
      <c r="D26" s="37">
        <f>SUM(D23:D25)</f>
        <v>0</v>
      </c>
      <c r="E26" s="5"/>
      <c r="F26" s="29">
        <f>SUM(F23:F25)</f>
        <v>0</v>
      </c>
      <c r="G26" s="29">
        <f t="shared" ref="G26:K26" si="2">SUM(G23:G25)</f>
        <v>0</v>
      </c>
      <c r="H26" s="29">
        <f t="shared" si="2"/>
        <v>0</v>
      </c>
      <c r="I26" s="29">
        <f t="shared" si="2"/>
        <v>0</v>
      </c>
      <c r="J26" s="29">
        <f t="shared" si="2"/>
        <v>0</v>
      </c>
      <c r="K26" s="29">
        <f t="shared" si="2"/>
        <v>0</v>
      </c>
      <c r="L26" s="29">
        <f t="shared" ref="L26" si="3">SUM(L23:L25)</f>
        <v>0</v>
      </c>
      <c r="M26" s="66"/>
    </row>
    <row r="27" spans="1:13" ht="22.5" customHeight="1">
      <c r="B27" s="12" t="s">
        <v>37</v>
      </c>
      <c r="D27" s="11"/>
    </row>
    <row r="28" spans="1:13" ht="9.75" customHeight="1">
      <c r="A28" s="38"/>
      <c r="B28" s="52"/>
      <c r="C28" s="38"/>
      <c r="D28" s="53"/>
      <c r="E28" s="53"/>
      <c r="F28" s="54"/>
      <c r="G28" s="54"/>
      <c r="H28" s="54"/>
      <c r="I28" s="54"/>
      <c r="J28" s="54"/>
      <c r="K28" s="54"/>
      <c r="L28" s="54"/>
      <c r="M28" s="54"/>
    </row>
    <row r="29" spans="1:13" ht="18" customHeight="1">
      <c r="B29" s="27" t="s">
        <v>27</v>
      </c>
      <c r="C29" s="8"/>
      <c r="D29" s="5"/>
      <c r="E29" s="5"/>
      <c r="F29" s="5"/>
      <c r="G29" s="5"/>
      <c r="H29" s="5"/>
      <c r="I29" s="5"/>
      <c r="J29" s="5"/>
      <c r="K29" s="5"/>
      <c r="L29" s="5"/>
      <c r="M29" s="59" t="s">
        <v>34</v>
      </c>
    </row>
    <row r="30" spans="1:13" ht="22.5" customHeight="1" thickBot="1">
      <c r="B30" s="7" t="s">
        <v>2</v>
      </c>
      <c r="C30" s="7" t="s">
        <v>1</v>
      </c>
      <c r="D30" s="6" t="s">
        <v>24</v>
      </c>
      <c r="F30" s="24" t="s">
        <v>45</v>
      </c>
      <c r="G30" s="24" t="s">
        <v>50</v>
      </c>
      <c r="H30" s="24" t="s">
        <v>51</v>
      </c>
      <c r="I30" s="24" t="s">
        <v>52</v>
      </c>
      <c r="J30" s="24" t="s">
        <v>53</v>
      </c>
      <c r="K30" s="24" t="s">
        <v>54</v>
      </c>
      <c r="L30" s="24" t="s">
        <v>28</v>
      </c>
      <c r="M30" s="39" t="s">
        <v>0</v>
      </c>
    </row>
    <row r="31" spans="1:13" ht="22.5" customHeight="1">
      <c r="B31" s="36" t="s">
        <v>10</v>
      </c>
      <c r="C31" s="35" t="s">
        <v>36</v>
      </c>
      <c r="D31" s="30">
        <f>D19</f>
        <v>0</v>
      </c>
      <c r="E31" s="32"/>
      <c r="F31" s="55">
        <f>$D31*1</f>
        <v>0</v>
      </c>
      <c r="G31" s="55">
        <f>$D31*12</f>
        <v>0</v>
      </c>
      <c r="H31" s="55">
        <f t="shared" ref="H31:J32" si="4">$D31*12</f>
        <v>0</v>
      </c>
      <c r="I31" s="55">
        <f t="shared" si="4"/>
        <v>0</v>
      </c>
      <c r="J31" s="55">
        <f t="shared" si="4"/>
        <v>0</v>
      </c>
      <c r="K31" s="55">
        <f>$D31*11</f>
        <v>0</v>
      </c>
      <c r="L31" s="55">
        <f>SUM(F31:K31)</f>
        <v>0</v>
      </c>
      <c r="M31" s="81" t="s">
        <v>55</v>
      </c>
    </row>
    <row r="32" spans="1:13" ht="22.5" customHeight="1" thickBot="1">
      <c r="B32" s="45" t="s">
        <v>11</v>
      </c>
      <c r="C32" s="58" t="s">
        <v>33</v>
      </c>
      <c r="D32" s="31">
        <f>D26</f>
        <v>0</v>
      </c>
      <c r="E32" s="32"/>
      <c r="F32" s="57">
        <f>$D32*1</f>
        <v>0</v>
      </c>
      <c r="G32" s="57">
        <f>$D32*12</f>
        <v>0</v>
      </c>
      <c r="H32" s="57">
        <f t="shared" si="4"/>
        <v>0</v>
      </c>
      <c r="I32" s="57">
        <f t="shared" si="4"/>
        <v>0</v>
      </c>
      <c r="J32" s="57">
        <f t="shared" si="4"/>
        <v>0</v>
      </c>
      <c r="K32" s="57">
        <f>$D32*11</f>
        <v>0</v>
      </c>
      <c r="L32" s="70">
        <f t="shared" ref="L32" si="5">SUM(F32:K32)</f>
        <v>0</v>
      </c>
      <c r="M32" s="80"/>
    </row>
    <row r="33" spans="2:13" ht="22.5" customHeight="1" thickBot="1">
      <c r="B33" s="109" t="s">
        <v>15</v>
      </c>
      <c r="C33" s="110"/>
      <c r="D33" s="50">
        <f>SUM(D31:D32)</f>
        <v>0</v>
      </c>
      <c r="E33" s="5"/>
      <c r="F33" s="28">
        <f>SUM(F31:F32)</f>
        <v>0</v>
      </c>
      <c r="G33" s="28">
        <f>SUM(G31:G32)</f>
        <v>0</v>
      </c>
      <c r="H33" s="28">
        <f t="shared" ref="H33:K33" si="6">SUM(H31:H32)</f>
        <v>0</v>
      </c>
      <c r="I33" s="28">
        <f t="shared" si="6"/>
        <v>0</v>
      </c>
      <c r="J33" s="28">
        <f t="shared" si="6"/>
        <v>0</v>
      </c>
      <c r="K33" s="71">
        <f t="shared" si="6"/>
        <v>0</v>
      </c>
      <c r="L33" s="73">
        <f>SUM(L31:L32)</f>
        <v>0</v>
      </c>
      <c r="M33" s="79" t="s">
        <v>35</v>
      </c>
    </row>
    <row r="34" spans="2:13" ht="22.5" customHeight="1" thickBot="1">
      <c r="K34" s="61"/>
      <c r="L34" s="74">
        <f>L33*1.1</f>
        <v>0</v>
      </c>
      <c r="M34" s="78" t="s">
        <v>44</v>
      </c>
    </row>
  </sheetData>
  <mergeCells count="17">
    <mergeCell ref="B33:C33"/>
    <mergeCell ref="B13:C13"/>
    <mergeCell ref="F13:H13"/>
    <mergeCell ref="F4:H4"/>
    <mergeCell ref="F9:H9"/>
    <mergeCell ref="F12:H12"/>
    <mergeCell ref="F5:H5"/>
    <mergeCell ref="F6:H6"/>
    <mergeCell ref="F8:H8"/>
    <mergeCell ref="F7:H7"/>
    <mergeCell ref="K1:M1"/>
    <mergeCell ref="B19:C19"/>
    <mergeCell ref="M23:M25"/>
    <mergeCell ref="B26:C26"/>
    <mergeCell ref="F18:H18"/>
    <mergeCell ref="F17:H17"/>
    <mergeCell ref="F10:G10"/>
  </mergeCells>
  <phoneticPr fontId="3"/>
  <printOptions horizontalCentered="1"/>
  <pageMargins left="0.39370078740157483" right="0.78740157480314965" top="0.78740157480314965" bottom="0.39370078740157483" header="0.51181102362204722" footer="0.51181102362204722"/>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2025-12-11T10:08:44Z</dcterms:created>
  <dcterms:modified xsi:type="dcterms:W3CDTF">2025-12-15T04:36:07Z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2021-07-29T14:43:50Z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21da33a2-176f-479a-9369-b1beab36363d</vt:lpwstr>
  </property>
  <property fmtid="{D5CDD505-2E9C-101B-9397-08002B2CF9AE}" pid="8" name="MSIP_Label_a7295cc1-d279-42ac-ab4d-3b0f4fece050_ContentBits">
    <vt:lpwstr>0</vt:lpwstr>
  </property>
</Properties>
</file>