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N:\551100下水道計画業務課\02 排水設備・開発担当\開発担当\マニュアル案\計算式　ホームページ公開用\マクロなし\"/>
    </mc:Choice>
  </mc:AlternateContent>
  <xr:revisionPtr revIDLastSave="0" documentId="13_ncr:1_{27B20055-57A2-458E-BA11-605DD55513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浸透対策量（入力用）" sheetId="1" r:id="rId1"/>
    <sheet name="印刷用シート（入力不可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I12" i="2" l="1"/>
  <c r="I13" i="2"/>
  <c r="I11" i="2"/>
  <c r="I8" i="2"/>
  <c r="I9" i="2" l="1"/>
  <c r="D16" i="2" l="1"/>
  <c r="H16" i="2"/>
  <c r="X8" i="1"/>
  <c r="F5" i="1" s="1"/>
  <c r="G8" i="1" s="1"/>
  <c r="J20" i="1"/>
  <c r="G20" i="1"/>
  <c r="C8" i="1"/>
  <c r="L16" i="2" l="1"/>
  <c r="J22" i="2" s="1"/>
  <c r="K26" i="2" s="1"/>
  <c r="K8" i="1"/>
  <c r="J16" i="1" s="1"/>
  <c r="M20" i="1" s="1"/>
  <c r="W20" i="1" s="1"/>
  <c r="T26" i="2" l="1"/>
</calcChain>
</file>

<file path=xl/sharedStrings.xml><?xml version="1.0" encoding="utf-8"?>
<sst xmlns="http://schemas.openxmlformats.org/spreadsheetml/2006/main" count="70" uniqueCount="60">
  <si>
    <t>雨水浸透対応面積</t>
    <rPh sb="0" eb="2">
      <t>ウスイ</t>
    </rPh>
    <rPh sb="2" eb="4">
      <t>シントウ</t>
    </rPh>
    <rPh sb="4" eb="6">
      <t>タイオウ</t>
    </rPh>
    <rPh sb="6" eb="8">
      <t>メンセキ</t>
    </rPh>
    <phoneticPr fontId="1"/>
  </si>
  <si>
    <t>Ａ：事業区域面積</t>
    <rPh sb="2" eb="4">
      <t>ジギョウ</t>
    </rPh>
    <rPh sb="4" eb="6">
      <t>クイキ</t>
    </rPh>
    <rPh sb="6" eb="8">
      <t>メンセキ</t>
    </rPh>
    <phoneticPr fontId="1"/>
  </si>
  <si>
    <t>帰属道路面積</t>
    <rPh sb="0" eb="4">
      <t>キゾクドウロ</t>
    </rPh>
    <rPh sb="4" eb="6">
      <t>メンセキ</t>
    </rPh>
    <phoneticPr fontId="1"/>
  </si>
  <si>
    <t>事業協力地</t>
    <rPh sb="0" eb="4">
      <t>ジギョウキョウリョク</t>
    </rPh>
    <rPh sb="4" eb="5">
      <t>チ</t>
    </rPh>
    <phoneticPr fontId="1"/>
  </si>
  <si>
    <t>Ａ</t>
    <phoneticPr fontId="1"/>
  </si>
  <si>
    <t>ｅ</t>
    <phoneticPr fontId="1"/>
  </si>
  <si>
    <t>緑地面積</t>
    <rPh sb="0" eb="2">
      <t>リョクチ</t>
    </rPh>
    <rPh sb="2" eb="4">
      <t>メンセキ</t>
    </rPh>
    <phoneticPr fontId="1"/>
  </si>
  <si>
    <t>Ａ’</t>
    <phoneticPr fontId="1"/>
  </si>
  <si>
    <t>＝</t>
    <phoneticPr fontId="1"/>
  </si>
  <si>
    <t>－</t>
    <phoneticPr fontId="1"/>
  </si>
  <si>
    <t>＝</t>
    <phoneticPr fontId="1"/>
  </si>
  <si>
    <t>㎡</t>
    <phoneticPr fontId="1"/>
  </si>
  <si>
    <t>雨水浸透対策量</t>
    <rPh sb="0" eb="2">
      <t>ウスイ</t>
    </rPh>
    <rPh sb="2" eb="4">
      <t>シントウ</t>
    </rPh>
    <rPh sb="4" eb="6">
      <t>タイサク</t>
    </rPh>
    <rPh sb="6" eb="7">
      <t>リョウ</t>
    </rPh>
    <phoneticPr fontId="1"/>
  </si>
  <si>
    <t>Ｑ：流出量</t>
    <rPh sb="2" eb="4">
      <t>リュウシュツ</t>
    </rPh>
    <rPh sb="4" eb="5">
      <t>リョウ</t>
    </rPh>
    <phoneticPr fontId="1"/>
  </si>
  <si>
    <t>Ａ’：雨水浸透対応面積</t>
    <rPh sb="3" eb="5">
      <t>ウスイ</t>
    </rPh>
    <rPh sb="5" eb="7">
      <t>シントウ</t>
    </rPh>
    <rPh sb="7" eb="9">
      <t>タイオウ</t>
    </rPh>
    <rPh sb="9" eb="11">
      <t>メンセキ</t>
    </rPh>
    <phoneticPr fontId="1"/>
  </si>
  <si>
    <t>Ｃ：流出係数（固定）</t>
    <rPh sb="2" eb="4">
      <t>リュウシュツ</t>
    </rPh>
    <rPh sb="4" eb="6">
      <t>ケイスウ</t>
    </rPh>
    <rPh sb="7" eb="9">
      <t>コテイ</t>
    </rPh>
    <phoneticPr fontId="1"/>
  </si>
  <si>
    <t>Ｉ：降雨強度（固定）</t>
    <rPh sb="2" eb="4">
      <t>コウウ</t>
    </rPh>
    <rPh sb="4" eb="6">
      <t>キョウド</t>
    </rPh>
    <rPh sb="7" eb="9">
      <t>コテイ</t>
    </rPh>
    <phoneticPr fontId="1"/>
  </si>
  <si>
    <t>mm／hr</t>
    <phoneticPr fontId="1"/>
  </si>
  <si>
    <t>Ｑ</t>
    <phoneticPr fontId="1"/>
  </si>
  <si>
    <t>＝</t>
    <phoneticPr fontId="1"/>
  </si>
  <si>
    <t>／</t>
    <phoneticPr fontId="1"/>
  </si>
  <si>
    <t>×</t>
    <phoneticPr fontId="1"/>
  </si>
  <si>
    <t>×</t>
    <phoneticPr fontId="1"/>
  </si>
  <si>
    <t>÷</t>
    <phoneticPr fontId="1"/>
  </si>
  <si>
    <t>×</t>
    <phoneticPr fontId="1"/>
  </si>
  <si>
    <t>＝</t>
    <phoneticPr fontId="1"/>
  </si>
  <si>
    <t>㎥</t>
    <phoneticPr fontId="1"/>
  </si>
  <si>
    <t>／</t>
    <phoneticPr fontId="1"/>
  </si>
  <si>
    <t>hr</t>
    <phoneticPr fontId="1"/>
  </si>
  <si>
    <t>控除種別</t>
    <rPh sb="0" eb="4">
      <t>コウジョシュベツ</t>
    </rPh>
    <phoneticPr fontId="1"/>
  </si>
  <si>
    <t>面積（㎡）</t>
    <rPh sb="0" eb="2">
      <t>メンセキ</t>
    </rPh>
    <phoneticPr fontId="1"/>
  </si>
  <si>
    <t>控除合計</t>
    <rPh sb="0" eb="2">
      <t>コウジョ</t>
    </rPh>
    <rPh sb="2" eb="4">
      <t>ゴウケイ</t>
    </rPh>
    <phoneticPr fontId="1"/>
  </si>
  <si>
    <t>浸透対策処理量計算書</t>
    <rPh sb="0" eb="2">
      <t>シントウ</t>
    </rPh>
    <rPh sb="2" eb="4">
      <t>タイサク</t>
    </rPh>
    <rPh sb="4" eb="6">
      <t>ショリ</t>
    </rPh>
    <rPh sb="6" eb="7">
      <t>リョウ</t>
    </rPh>
    <rPh sb="7" eb="10">
      <t>ケイサンショ</t>
    </rPh>
    <phoneticPr fontId="1"/>
  </si>
  <si>
    <t>〇雨水浸透対応面積の算定</t>
    <rPh sb="1" eb="3">
      <t>ウスイ</t>
    </rPh>
    <rPh sb="3" eb="5">
      <t>シントウ</t>
    </rPh>
    <rPh sb="5" eb="7">
      <t>タイオウ</t>
    </rPh>
    <rPh sb="7" eb="9">
      <t>メンセキ</t>
    </rPh>
    <rPh sb="10" eb="12">
      <t>サンテイ</t>
    </rPh>
    <phoneticPr fontId="1"/>
  </si>
  <si>
    <t>Ａ’雨水浸透対応面積</t>
    <rPh sb="2" eb="4">
      <t>ウスイ</t>
    </rPh>
    <rPh sb="4" eb="6">
      <t>シントウ</t>
    </rPh>
    <rPh sb="6" eb="8">
      <t>タイオウ</t>
    </rPh>
    <rPh sb="8" eb="10">
      <t>メンセキ</t>
    </rPh>
    <phoneticPr fontId="1"/>
  </si>
  <si>
    <t>ｅ：控除面積</t>
    <rPh sb="2" eb="4">
      <t>コウジョ</t>
    </rPh>
    <rPh sb="4" eb="6">
      <t>メンセキ</t>
    </rPh>
    <phoneticPr fontId="1"/>
  </si>
  <si>
    <t>・帰属道路面積</t>
    <rPh sb="1" eb="5">
      <t>キゾクドウロ</t>
    </rPh>
    <rPh sb="5" eb="7">
      <t>メンセキ</t>
    </rPh>
    <phoneticPr fontId="1"/>
  </si>
  <si>
    <t>・事業協力地</t>
    <rPh sb="1" eb="3">
      <t>ジギョウ</t>
    </rPh>
    <rPh sb="3" eb="5">
      <t>キョウリョク</t>
    </rPh>
    <rPh sb="5" eb="6">
      <t>チ</t>
    </rPh>
    <phoneticPr fontId="1"/>
  </si>
  <si>
    <t>・緑地面積</t>
    <rPh sb="1" eb="3">
      <t>リョクチ</t>
    </rPh>
    <rPh sb="3" eb="5">
      <t>メンセキ</t>
    </rPh>
    <phoneticPr fontId="1"/>
  </si>
  <si>
    <t>Ａ</t>
    <phoneticPr fontId="1"/>
  </si>
  <si>
    <t>ｅ</t>
    <phoneticPr fontId="1"/>
  </si>
  <si>
    <t>Ａ’</t>
    <phoneticPr fontId="1"/>
  </si>
  <si>
    <t>＝</t>
    <phoneticPr fontId="1"/>
  </si>
  <si>
    <t>－</t>
    <phoneticPr fontId="1"/>
  </si>
  <si>
    <t>㎡</t>
    <phoneticPr fontId="1"/>
  </si>
  <si>
    <t>〇雨水浸透対策量の算定</t>
    <rPh sb="1" eb="3">
      <t>ウスイ</t>
    </rPh>
    <rPh sb="3" eb="5">
      <t>シントウ</t>
    </rPh>
    <rPh sb="5" eb="7">
      <t>タイサク</t>
    </rPh>
    <rPh sb="7" eb="8">
      <t>リョウ</t>
    </rPh>
    <rPh sb="9" eb="11">
      <t>サンテイ</t>
    </rPh>
    <phoneticPr fontId="1"/>
  </si>
  <si>
    <t>mm／hr</t>
    <phoneticPr fontId="1"/>
  </si>
  <si>
    <t>Ｑ</t>
    <phoneticPr fontId="1"/>
  </si>
  <si>
    <t>／</t>
    <phoneticPr fontId="1"/>
  </si>
  <si>
    <t>㎥</t>
    <phoneticPr fontId="1"/>
  </si>
  <si>
    <t>hr</t>
    <phoneticPr fontId="1"/>
  </si>
  <si>
    <t>(1÷360)×0.6×60×</t>
    <phoneticPr fontId="1"/>
  </si>
  <si>
    <t>÷10000×3600</t>
    <phoneticPr fontId="1"/>
  </si>
  <si>
    <t>Ａ’：雨水浸透対応面積</t>
    <rPh sb="3" eb="5">
      <t>アマミズ</t>
    </rPh>
    <rPh sb="5" eb="7">
      <t>シントウ</t>
    </rPh>
    <rPh sb="7" eb="9">
      <t>タイオウ</t>
    </rPh>
    <rPh sb="9" eb="11">
      <t>メンセキ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</si>
  <si>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</si>
  <si>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</si>
  <si>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</si>
  <si>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</si>
  <si>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協議書添付用Ver.1.00</t>
    <rPh sb="0" eb="2">
      <t>キョウギ</t>
    </rPh>
    <rPh sb="2" eb="3">
      <t>ショ</t>
    </rPh>
    <rPh sb="3" eb="5">
      <t>テンプ</t>
    </rPh>
    <rPh sb="5" eb="6">
      <t>ヨウ</t>
    </rPh>
    <phoneticPr fontId="1"/>
  </si>
  <si>
    <t>自由入力欄</t>
    <rPh sb="0" eb="2">
      <t>ジユウ</t>
    </rPh>
    <rPh sb="2" eb="4">
      <t>ニュウリョク</t>
    </rPh>
    <rPh sb="4" eb="5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</si>
</sst>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.#0&quot;㎡&quot;"/>
    <numFmt numFmtId="177" formatCode="###0.00&quot;㎡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SｺﾞｼｯｸM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3" borderId="4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2" borderId="4" xfId="0" applyFont="1" applyFill="1" applyBorder="1" applyProtection="1">
      <alignment vertical="center"/>
      <protection locked="0"/>
    </xf>
    <xf numFmtId="2" fontId="2" fillId="2" borderId="4" xfId="0" applyNumberFormat="1" applyFont="1" applyFill="1" applyBorder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0" fontId="3" fillId="0" borderId="0" xfId="0" quotePrefix="1" applyFont="1" applyFill="1" applyAlignment="1">
      <alignment horizontal="distributed" vertical="center" justifyLastLine="1"/>
    </xf>
    <xf numFmtId="0" fontId="3" fillId="0" borderId="0" xfId="0" applyFont="1" applyFill="1" applyAlignment="1">
      <alignment horizontal="distributed" vertical="center" justifyLastLine="1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77" fontId="3" fillId="0" borderId="4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177" fontId="3" fillId="0" borderId="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235324</xdr:colOff>
      <xdr:row>20</xdr:row>
      <xdr:rowOff>291353</xdr:rowOff>
    </xdr:from>
    <xdr:to>
      <xdr:col>19</xdr:col>
      <xdr:colOff>67236</xdr:colOff>
      <xdr:row>30</xdr:row>
      <xdr:rowOff>11206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5324" y="6376147"/>
          <a:ext cx="5121088" cy="2319618"/>
        </a:xfrm>
        <a:prstGeom prst="rect">
          <a:avLst/>
        </a:prstGeom>
        <a:solidFill>
          <a:schemeClr val="lt1"/>
        </a:solidFill>
        <a:ln w="412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8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使い方</a:t>
          </a:r>
          <a:endParaRPr kumimoji="1" lang="en-US" altLang="ja-JP" sz="18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800">
              <a:latin typeface="HGSｺﾞｼｯｸM" panose="020B0600000000000000" pitchFamily="50" charset="-128"/>
              <a:ea typeface="HGSｺﾞｼｯｸM" panose="020B0600000000000000" pitchFamily="50" charset="-128"/>
            </a:rPr>
            <a:t>①～④を入力（小数点以下</a:t>
          </a:r>
          <a:r>
            <a:rPr kumimoji="1" lang="en-US" altLang="ja-JP" sz="1800">
              <a:latin typeface="HGSｺﾞｼｯｸM" panose="020B0600000000000000" pitchFamily="50" charset="-128"/>
              <a:ea typeface="HGSｺﾞｼｯｸM" panose="020B0600000000000000" pitchFamily="50" charset="-128"/>
            </a:rPr>
            <a:t>2</a:t>
          </a:r>
          <a:r>
            <a:rPr kumimoji="1" lang="ja-JP" altLang="en-US" sz="1800">
              <a:latin typeface="HGSｺﾞｼｯｸM" panose="020B0600000000000000" pitchFamily="50" charset="-128"/>
              <a:ea typeface="HGSｺﾞｼｯｸM" panose="020B0600000000000000" pitchFamily="50" charset="-128"/>
            </a:rPr>
            <a:t>位まで）</a:t>
          </a:r>
          <a:endParaRPr kumimoji="1" lang="en-US" altLang="ja-JP" sz="1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800">
              <a:latin typeface="HGSｺﾞｼｯｸM" panose="020B0600000000000000" pitchFamily="50" charset="-128"/>
              <a:ea typeface="HGSｺﾞｼｯｸM" panose="020B0600000000000000" pitchFamily="50" charset="-128"/>
            </a:rPr>
            <a:t>必要に応じて印刷用シートをしてください</a:t>
          </a:r>
          <a:endParaRPr kumimoji="1" lang="en-US" altLang="ja-JP" sz="1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注意</a:t>
          </a:r>
          <a:endParaRPr kumimoji="1" lang="en-US" altLang="ja-JP" sz="18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800">
              <a:latin typeface="HGSｺﾞｼｯｸM" panose="020B0600000000000000" pitchFamily="50" charset="-128"/>
              <a:ea typeface="HGSｺﾞｼｯｸM" panose="020B0600000000000000" pitchFamily="50" charset="-128"/>
            </a:rPr>
            <a:t>②③④について該当がない場合は「</a:t>
          </a:r>
          <a:r>
            <a:rPr kumimoji="1" lang="en-US" altLang="ja-JP" sz="1800">
              <a:latin typeface="HGSｺﾞｼｯｸM" panose="020B0600000000000000" pitchFamily="50" charset="-128"/>
              <a:ea typeface="HGSｺﾞｼｯｸM" panose="020B0600000000000000" pitchFamily="50" charset="-128"/>
            </a:rPr>
            <a:t>0</a:t>
          </a:r>
          <a:r>
            <a:rPr kumimoji="1" lang="ja-JP" altLang="en-US" sz="1800">
              <a:latin typeface="HGSｺﾞｼｯｸM" panose="020B0600000000000000" pitchFamily="50" charset="-128"/>
              <a:ea typeface="HGSｺﾞｼｯｸM" panose="020B0600000000000000" pitchFamily="50" charset="-128"/>
            </a:rPr>
            <a:t>」を入力</a:t>
          </a:r>
          <a:endParaRPr kumimoji="1" lang="en-US" altLang="ja-JP" sz="1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endParaRPr kumimoji="1" lang="en-US" altLang="ja-JP" sz="1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800">
              <a:latin typeface="HGSｺﾞｼｯｸM" panose="020B0600000000000000" pitchFamily="50" charset="-128"/>
              <a:ea typeface="HGSｺﾞｼｯｸM" panose="020B0600000000000000" pitchFamily="50" charset="-128"/>
            </a:rPr>
            <a:t>自由入力欄は工事名等に使用してください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134471</xdr:colOff>
      <xdr:row>17</xdr:row>
      <xdr:rowOff>201706</xdr:rowOff>
    </xdr:from>
    <xdr:to>
      <xdr:col>25</xdr:col>
      <xdr:colOff>190500</xdr:colOff>
      <xdr:row>26</xdr:row>
      <xdr:rowOff>179294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4471" y="5759824"/>
          <a:ext cx="6667500" cy="3104029"/>
        </a:xfrm>
        <a:prstGeom prst="roundRect">
          <a:avLst>
            <a:gd name="adj" fmla="val 7281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AB24"/>
  <sheetViews>
    <sheetView showGridLines="0" tabSelected="1" zoomScale="85" zoomScaleNormal="85" workbookViewId="0">
      <selection activeCell="N4" sqref="N4"/>
    </sheetView>
  </sheetViews>
  <sheetFormatPr defaultRowHeight="14.25" x14ac:dyDescent="0.15"/>
  <cols>
    <col min="1" max="1" width="3.25" style="1" customWidth="1"/>
    <col min="2" max="23" width="3.625" style="1" customWidth="1"/>
    <col min="24" max="24" width="12.5" style="1" customWidth="1"/>
    <col min="25" max="28" width="3.625" style="1" customWidth="1"/>
    <col min="29" max="16384" width="9" style="1"/>
  </cols>
  <sheetData>
    <row r="1" spans="1:25" ht="26.25" customHeight="1" x14ac:dyDescent="0.15">
      <c r="A1" s="17" t="s">
        <v>0</v>
      </c>
      <c r="K1" s="18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20"/>
      <c r="X1" s="1" t="s">
        <v>59</v>
      </c>
    </row>
    <row r="3" spans="1:25" ht="27" customHeight="1" thickBot="1" x14ac:dyDescent="0.2">
      <c r="A3" s="22" t="s">
        <v>53</v>
      </c>
      <c r="B3" s="22"/>
      <c r="C3" s="22"/>
      <c r="D3" s="22"/>
      <c r="E3" s="22"/>
      <c r="F3" s="22"/>
      <c r="G3" s="22"/>
    </row>
    <row r="4" spans="1:25" ht="27" customHeight="1" thickBot="1" x14ac:dyDescent="0.2">
      <c r="A4" s="22" t="s">
        <v>1</v>
      </c>
      <c r="B4" s="22"/>
      <c r="C4" s="22"/>
      <c r="D4" s="22"/>
      <c r="E4" s="22"/>
      <c r="F4" s="34"/>
      <c r="G4" s="35"/>
      <c r="H4" s="36"/>
      <c r="I4" s="16" t="s">
        <v>54</v>
      </c>
      <c r="S4" s="21" t="s">
        <v>29</v>
      </c>
      <c r="T4" s="21"/>
      <c r="U4" s="21"/>
      <c r="V4" s="21"/>
      <c r="W4" s="21"/>
      <c r="X4" s="5" t="s">
        <v>30</v>
      </c>
    </row>
    <row r="5" spans="1:25" ht="27" customHeight="1" thickBot="1" x14ac:dyDescent="0.2">
      <c r="A5" s="22" t="s">
        <v>35</v>
      </c>
      <c r="B5" s="22"/>
      <c r="C5" s="22"/>
      <c r="D5" s="22"/>
      <c r="E5" s="22"/>
      <c r="F5" s="37">
        <f>X8</f>
        <v>0</v>
      </c>
      <c r="G5" s="38"/>
      <c r="H5" s="39"/>
      <c r="S5" s="21" t="s">
        <v>2</v>
      </c>
      <c r="T5" s="21"/>
      <c r="U5" s="21"/>
      <c r="V5" s="21"/>
      <c r="W5" s="21"/>
      <c r="X5" s="14"/>
      <c r="Y5" s="1" t="s">
        <v>55</v>
      </c>
    </row>
    <row r="6" spans="1:25" ht="27" customHeight="1" x14ac:dyDescent="0.15">
      <c r="S6" s="21" t="s">
        <v>3</v>
      </c>
      <c r="T6" s="21"/>
      <c r="U6" s="21"/>
      <c r="V6" s="21"/>
      <c r="W6" s="21"/>
      <c r="X6" s="14"/>
      <c r="Y6" s="1" t="s">
        <v>56</v>
      </c>
    </row>
    <row r="7" spans="1:25" ht="27" customHeight="1" thickBot="1" x14ac:dyDescent="0.2">
      <c r="C7" s="21" t="s">
        <v>4</v>
      </c>
      <c r="D7" s="21"/>
      <c r="E7" s="21"/>
      <c r="G7" s="21" t="s">
        <v>5</v>
      </c>
      <c r="H7" s="21"/>
      <c r="I7" s="21"/>
      <c r="S7" s="21" t="s">
        <v>6</v>
      </c>
      <c r="T7" s="21"/>
      <c r="U7" s="21"/>
      <c r="V7" s="21"/>
      <c r="W7" s="21"/>
      <c r="X7" s="15"/>
      <c r="Y7" s="1" t="s">
        <v>57</v>
      </c>
    </row>
    <row r="8" spans="1:25" ht="27" customHeight="1" thickBot="1" x14ac:dyDescent="0.2">
      <c r="A8" s="1" t="s">
        <v>7</v>
      </c>
      <c r="B8" s="1" t="s">
        <v>8</v>
      </c>
      <c r="C8" s="30">
        <f>F4</f>
        <v>0</v>
      </c>
      <c r="D8" s="30"/>
      <c r="E8" s="30"/>
      <c r="F8" s="2" t="s">
        <v>9</v>
      </c>
      <c r="G8" s="30">
        <f>F5</f>
        <v>0</v>
      </c>
      <c r="H8" s="30"/>
      <c r="I8" s="30"/>
      <c r="J8" s="2" t="s">
        <v>10</v>
      </c>
      <c r="K8" s="31">
        <f>C8-G8</f>
        <v>0</v>
      </c>
      <c r="L8" s="32"/>
      <c r="M8" s="33"/>
      <c r="N8" s="1" t="s">
        <v>11</v>
      </c>
      <c r="S8" s="21" t="s">
        <v>31</v>
      </c>
      <c r="T8" s="21"/>
      <c r="U8" s="21"/>
      <c r="V8" s="21"/>
      <c r="W8" s="21"/>
      <c r="X8" s="9">
        <f>SUM(X5:X7)</f>
        <v>0</v>
      </c>
    </row>
    <row r="13" spans="1:25" ht="30" customHeight="1" x14ac:dyDescent="0.15">
      <c r="A13" s="17" t="s">
        <v>12</v>
      </c>
    </row>
    <row r="14" spans="1:25" ht="15" customHeight="1" x14ac:dyDescent="0.15"/>
    <row r="15" spans="1:25" ht="22.5" customHeight="1" x14ac:dyDescent="0.15">
      <c r="A15" s="1" t="s">
        <v>13</v>
      </c>
    </row>
    <row r="16" spans="1:25" ht="30" customHeight="1" x14ac:dyDescent="0.15">
      <c r="A16" s="27" t="s">
        <v>14</v>
      </c>
      <c r="B16" s="27"/>
      <c r="C16" s="27"/>
      <c r="D16" s="27"/>
      <c r="E16" s="27"/>
      <c r="F16" s="27"/>
      <c r="G16" s="27"/>
      <c r="H16" s="27"/>
      <c r="I16" s="27"/>
      <c r="J16" s="29">
        <f>K8</f>
        <v>0</v>
      </c>
      <c r="K16" s="29"/>
      <c r="L16" s="29"/>
    </row>
    <row r="17" spans="1:28" ht="30" customHeight="1" x14ac:dyDescent="0.15">
      <c r="A17" s="27" t="s">
        <v>15</v>
      </c>
      <c r="B17" s="27"/>
      <c r="C17" s="27"/>
      <c r="D17" s="27"/>
      <c r="E17" s="27"/>
      <c r="F17" s="27"/>
      <c r="G17" s="27"/>
      <c r="H17" s="27"/>
      <c r="I17" s="27"/>
      <c r="J17" s="23">
        <v>0.6</v>
      </c>
      <c r="K17" s="23"/>
      <c r="L17" s="23"/>
    </row>
    <row r="18" spans="1:28" ht="30" customHeight="1" x14ac:dyDescent="0.15">
      <c r="A18" s="27" t="s">
        <v>16</v>
      </c>
      <c r="B18" s="27"/>
      <c r="C18" s="27"/>
      <c r="D18" s="27"/>
      <c r="E18" s="27"/>
      <c r="F18" s="27"/>
      <c r="G18" s="27"/>
      <c r="H18" s="27"/>
      <c r="I18" s="27"/>
      <c r="J18" s="23">
        <v>60</v>
      </c>
      <c r="K18" s="23"/>
      <c r="L18" s="23"/>
      <c r="M18" s="28" t="s">
        <v>17</v>
      </c>
      <c r="N18" s="28"/>
      <c r="O18" s="28"/>
    </row>
    <row r="19" spans="1:28" ht="30" customHeight="1" thickBot="1" x14ac:dyDescent="0.2"/>
    <row r="20" spans="1:28" ht="30" customHeight="1" thickBot="1" x14ac:dyDescent="0.2">
      <c r="A20" s="1" t="s">
        <v>18</v>
      </c>
      <c r="B20" s="1" t="s">
        <v>19</v>
      </c>
      <c r="C20" s="3">
        <v>1</v>
      </c>
      <c r="D20" s="3" t="s">
        <v>20</v>
      </c>
      <c r="E20" s="4">
        <v>360</v>
      </c>
      <c r="F20" s="1" t="s">
        <v>21</v>
      </c>
      <c r="G20" s="23">
        <f>J17</f>
        <v>0.6</v>
      </c>
      <c r="H20" s="23"/>
      <c r="I20" s="1" t="s">
        <v>22</v>
      </c>
      <c r="J20" s="23">
        <f>J18</f>
        <v>60</v>
      </c>
      <c r="K20" s="23"/>
      <c r="L20" s="1" t="s">
        <v>22</v>
      </c>
      <c r="M20" s="29">
        <f>J16</f>
        <v>0</v>
      </c>
      <c r="N20" s="23"/>
      <c r="O20" s="23"/>
      <c r="P20" s="1" t="s">
        <v>23</v>
      </c>
      <c r="Q20" s="23">
        <v>10000</v>
      </c>
      <c r="R20" s="23"/>
      <c r="S20" s="3" t="s">
        <v>24</v>
      </c>
      <c r="T20" s="23">
        <v>3600</v>
      </c>
      <c r="U20" s="23"/>
      <c r="V20" s="1" t="s">
        <v>25</v>
      </c>
      <c r="W20" s="24">
        <f>ROUND(C20/E20*G20*J20*M20/Q20*T20,2)</f>
        <v>0</v>
      </c>
      <c r="X20" s="25"/>
      <c r="Y20" s="26"/>
      <c r="Z20" s="1" t="s">
        <v>26</v>
      </c>
      <c r="AA20" s="1" t="s">
        <v>27</v>
      </c>
      <c r="AB20" s="1" t="s">
        <v>28</v>
      </c>
    </row>
    <row r="21" spans="1:28" ht="30" customHeight="1" x14ac:dyDescent="0.15"/>
    <row r="22" spans="1:28" ht="30" customHeight="1" x14ac:dyDescent="0.15"/>
    <row r="23" spans="1:28" ht="30" customHeight="1" x14ac:dyDescent="0.15"/>
    <row r="24" spans="1:28" ht="30" customHeight="1" x14ac:dyDescent="0.15"/>
  </sheetData>
  <sheetProtection algorithmName="SHA-512" hashValue="967btLXjTFmp4gWoddrInwPpmgX2/eNZj9PmUtdk3GKCrA12FDpk+yHtmz4/fspey5suqL1EBX5MvsPDlfQ9Zw==" saltValue="rOgPqYCIxllPgNgU5n3TUQ==" spinCount="100000" sheet="1" objects="1" scenarios="1"/>
  <mergeCells count="29">
    <mergeCell ref="A4:E4"/>
    <mergeCell ref="F4:H4"/>
    <mergeCell ref="A5:E5"/>
    <mergeCell ref="F5:H5"/>
    <mergeCell ref="C7:E7"/>
    <mergeCell ref="G7:I7"/>
    <mergeCell ref="M20:O20"/>
    <mergeCell ref="Q20:R20"/>
    <mergeCell ref="C8:E8"/>
    <mergeCell ref="G8:I8"/>
    <mergeCell ref="K8:M8"/>
    <mergeCell ref="J16:L16"/>
    <mergeCell ref="J17:L17"/>
    <mergeCell ref="K1:W1"/>
    <mergeCell ref="S4:W4"/>
    <mergeCell ref="A3:G3"/>
    <mergeCell ref="T20:U20"/>
    <mergeCell ref="W20:Y20"/>
    <mergeCell ref="A16:I16"/>
    <mergeCell ref="A17:I17"/>
    <mergeCell ref="A18:I18"/>
    <mergeCell ref="S5:W5"/>
    <mergeCell ref="M18:O18"/>
    <mergeCell ref="S6:W6"/>
    <mergeCell ref="S7:W7"/>
    <mergeCell ref="S8:W8"/>
    <mergeCell ref="J18:L18"/>
    <mergeCell ref="G20:H20"/>
    <mergeCell ref="J20:K20"/>
  </mergeCells>
  <phoneticPr fontId="1"/>
  <dataValidations count="1">
    <dataValidation imeMode="halfAlpha" allowBlank="1" showInputMessage="1" showErrorMessage="1" sqref="F4:H4 X5 X6 X7" xr:uid="{00000000-0002-0000-0000-000000000000}"/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AB28"/>
  <sheetViews>
    <sheetView showGridLines="0" zoomScale="85" zoomScaleNormal="85" workbookViewId="0">
      <selection sqref="A1:Y1"/>
    </sheetView>
  </sheetViews>
  <sheetFormatPr defaultColWidth="3.5" defaultRowHeight="27" customHeight="1" x14ac:dyDescent="0.15"/>
  <cols>
    <col min="1" max="23" width="3.5" style="6"/>
    <col min="24" max="29" width="2.75" style="6" customWidth="1"/>
    <col min="30" max="16384" width="3.5" style="6"/>
  </cols>
  <sheetData>
    <row r="1" spans="1:28" ht="27" customHeight="1" x14ac:dyDescent="0.15">
      <c r="A1" s="40" t="str">
        <f>'浸透対策量（入力用）'!K1&amp;""</f>
        <v/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8" ht="27" customHeight="1" x14ac:dyDescent="0.1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41" t="s">
        <v>58</v>
      </c>
      <c r="S2" s="41"/>
      <c r="T2" s="41"/>
      <c r="U2" s="41"/>
      <c r="V2" s="41"/>
      <c r="W2" s="41"/>
      <c r="X2" s="41"/>
      <c r="Y2" s="41"/>
      <c r="Z2" s="10"/>
      <c r="AA2" s="10"/>
      <c r="AB2" s="10"/>
    </row>
    <row r="3" spans="1:28" ht="27" customHeight="1" x14ac:dyDescent="0.15">
      <c r="B3" s="11" t="s">
        <v>32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ht="27" customHeight="1" x14ac:dyDescent="0.1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28" ht="27" customHeight="1" x14ac:dyDescent="0.15">
      <c r="B5" s="10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ht="27" customHeight="1" x14ac:dyDescent="0.1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7" customHeight="1" thickBot="1" x14ac:dyDescent="0.2">
      <c r="B7" s="56" t="s">
        <v>34</v>
      </c>
      <c r="C7" s="56"/>
      <c r="D7" s="56"/>
      <c r="E7" s="56"/>
      <c r="F7" s="56"/>
      <c r="G7" s="56"/>
      <c r="H7" s="56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27" customHeight="1" thickBot="1" x14ac:dyDescent="0.2">
      <c r="B8" s="56" t="s">
        <v>1</v>
      </c>
      <c r="C8" s="56"/>
      <c r="D8" s="56"/>
      <c r="E8" s="56"/>
      <c r="F8" s="56"/>
      <c r="G8" s="56"/>
      <c r="H8" s="57"/>
      <c r="I8" s="58">
        <f>'浸透対策量（入力用）'!F4</f>
        <v>0</v>
      </c>
      <c r="J8" s="59"/>
      <c r="K8" s="59"/>
      <c r="L8" s="59"/>
      <c r="M8" s="6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ht="27" customHeight="1" thickBot="1" x14ac:dyDescent="0.2">
      <c r="B9" s="56" t="s">
        <v>35</v>
      </c>
      <c r="C9" s="56"/>
      <c r="D9" s="56"/>
      <c r="E9" s="56"/>
      <c r="F9" s="56"/>
      <c r="G9" s="56"/>
      <c r="H9" s="57"/>
      <c r="I9" s="61">
        <f>I11+I12+I13</f>
        <v>0</v>
      </c>
      <c r="J9" s="62"/>
      <c r="K9" s="62"/>
      <c r="L9" s="62"/>
      <c r="M9" s="63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ht="27" customHeight="1" x14ac:dyDescent="0.15">
      <c r="B10" s="12"/>
      <c r="C10" s="12"/>
      <c r="D10" s="12"/>
      <c r="E10" s="12"/>
      <c r="F10" s="12"/>
      <c r="G10" s="12"/>
      <c r="H10" s="7"/>
      <c r="I10" s="8"/>
      <c r="J10" s="8"/>
      <c r="K10" s="8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ht="27" customHeight="1" x14ac:dyDescent="0.15">
      <c r="B11" s="10"/>
      <c r="C11" s="10"/>
      <c r="D11" s="50" t="s">
        <v>36</v>
      </c>
      <c r="E11" s="50"/>
      <c r="F11" s="50"/>
      <c r="G11" s="50"/>
      <c r="H11" s="50"/>
      <c r="I11" s="51">
        <f>'浸透対策量（入力用）'!X5</f>
        <v>0</v>
      </c>
      <c r="J11" s="51"/>
      <c r="K11" s="51"/>
      <c r="L11" s="51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ht="27" customHeight="1" x14ac:dyDescent="0.15">
      <c r="B12" s="10"/>
      <c r="C12" s="10"/>
      <c r="D12" s="50" t="s">
        <v>37</v>
      </c>
      <c r="E12" s="50"/>
      <c r="F12" s="50"/>
      <c r="G12" s="50"/>
      <c r="H12" s="50"/>
      <c r="I12" s="51">
        <f>'浸透対策量（入力用）'!X6</f>
        <v>0</v>
      </c>
      <c r="J12" s="51"/>
      <c r="K12" s="51"/>
      <c r="L12" s="51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1:28" ht="27" customHeight="1" x14ac:dyDescent="0.15">
      <c r="B13" s="10"/>
      <c r="C13" s="10"/>
      <c r="D13" s="50" t="s">
        <v>38</v>
      </c>
      <c r="E13" s="50"/>
      <c r="F13" s="50"/>
      <c r="G13" s="50"/>
      <c r="H13" s="50"/>
      <c r="I13" s="51">
        <f>'浸透対策量（入力用）'!X7</f>
        <v>0</v>
      </c>
      <c r="J13" s="51"/>
      <c r="K13" s="51"/>
      <c r="L13" s="51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28" ht="27" customHeight="1" x14ac:dyDescent="0.1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28" ht="27" customHeight="1" thickBot="1" x14ac:dyDescent="0.2">
      <c r="B15" s="10"/>
      <c r="C15" s="10"/>
      <c r="D15" s="48" t="s">
        <v>39</v>
      </c>
      <c r="E15" s="48"/>
      <c r="F15" s="48"/>
      <c r="G15" s="10"/>
      <c r="H15" s="48" t="s">
        <v>40</v>
      </c>
      <c r="I15" s="48"/>
      <c r="J15" s="48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28" ht="27" customHeight="1" thickBot="1" x14ac:dyDescent="0.2">
      <c r="B16" s="10" t="s">
        <v>41</v>
      </c>
      <c r="C16" s="10" t="s">
        <v>42</v>
      </c>
      <c r="D16" s="48">
        <f>I8</f>
        <v>0</v>
      </c>
      <c r="E16" s="48"/>
      <c r="F16" s="48"/>
      <c r="G16" s="13" t="s">
        <v>43</v>
      </c>
      <c r="H16" s="48">
        <f>I9</f>
        <v>0</v>
      </c>
      <c r="I16" s="48"/>
      <c r="J16" s="48"/>
      <c r="K16" s="13" t="s">
        <v>42</v>
      </c>
      <c r="L16" s="52">
        <f>D16-H16</f>
        <v>0</v>
      </c>
      <c r="M16" s="53"/>
      <c r="N16" s="54"/>
      <c r="O16" s="10" t="s">
        <v>44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2:28" ht="27" customHeight="1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2:28" ht="27" customHeight="1" x14ac:dyDescent="0.1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2:28" ht="27" customHeight="1" x14ac:dyDescent="0.15">
      <c r="B19" s="10" t="s">
        <v>45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2:28" ht="27" customHeight="1" x14ac:dyDescent="0.1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2:28" ht="27" customHeight="1" x14ac:dyDescent="0.15">
      <c r="B21" s="10" t="s">
        <v>13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2:28" ht="27" customHeight="1" x14ac:dyDescent="0.15">
      <c r="B22" s="47" t="s">
        <v>14</v>
      </c>
      <c r="C22" s="47"/>
      <c r="D22" s="47"/>
      <c r="E22" s="47"/>
      <c r="F22" s="47"/>
      <c r="G22" s="47"/>
      <c r="H22" s="47"/>
      <c r="I22" s="47"/>
      <c r="J22" s="55">
        <f>L16</f>
        <v>0</v>
      </c>
      <c r="K22" s="55"/>
      <c r="L22" s="55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2:28" ht="27" customHeight="1" x14ac:dyDescent="0.15">
      <c r="B23" s="47" t="s">
        <v>15</v>
      </c>
      <c r="C23" s="47"/>
      <c r="D23" s="47"/>
      <c r="E23" s="47"/>
      <c r="F23" s="47"/>
      <c r="G23" s="47"/>
      <c r="H23" s="47"/>
      <c r="I23" s="47"/>
      <c r="J23" s="48">
        <v>0.6</v>
      </c>
      <c r="K23" s="48"/>
      <c r="L23" s="48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2:28" ht="27" customHeight="1" x14ac:dyDescent="0.15">
      <c r="B24" s="47" t="s">
        <v>16</v>
      </c>
      <c r="C24" s="47"/>
      <c r="D24" s="47"/>
      <c r="E24" s="47"/>
      <c r="F24" s="47"/>
      <c r="G24" s="47"/>
      <c r="H24" s="47"/>
      <c r="I24" s="47"/>
      <c r="J24" s="48">
        <v>60</v>
      </c>
      <c r="K24" s="48"/>
      <c r="L24" s="48"/>
      <c r="M24" s="41" t="s">
        <v>46</v>
      </c>
      <c r="N24" s="41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ht="27" customHeight="1" thickBot="1" x14ac:dyDescent="0.2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2:28" ht="27" customHeight="1" thickBot="1" x14ac:dyDescent="0.2">
      <c r="B26" s="10" t="s">
        <v>47</v>
      </c>
      <c r="C26" s="10" t="s">
        <v>42</v>
      </c>
      <c r="D26" s="45" t="s">
        <v>51</v>
      </c>
      <c r="E26" s="45"/>
      <c r="F26" s="45"/>
      <c r="G26" s="45"/>
      <c r="H26" s="45"/>
      <c r="I26" s="45"/>
      <c r="J26" s="45"/>
      <c r="K26" s="49">
        <f>J22</f>
        <v>0</v>
      </c>
      <c r="L26" s="41"/>
      <c r="M26" s="41"/>
      <c r="N26" s="46" t="s">
        <v>52</v>
      </c>
      <c r="O26" s="46"/>
      <c r="P26" s="46"/>
      <c r="Q26" s="46"/>
      <c r="R26" s="46"/>
      <c r="S26" s="10" t="s">
        <v>42</v>
      </c>
      <c r="T26" s="42">
        <f>'浸透対策量（入力用）'!W20</f>
        <v>0</v>
      </c>
      <c r="U26" s="43"/>
      <c r="V26" s="44"/>
      <c r="W26" s="10" t="s">
        <v>49</v>
      </c>
      <c r="X26" s="10" t="s">
        <v>48</v>
      </c>
      <c r="Y26" s="10" t="s">
        <v>50</v>
      </c>
      <c r="Z26" s="10"/>
      <c r="AA26" s="10"/>
      <c r="AB26" s="10"/>
    </row>
    <row r="27" spans="2:28" ht="27" customHeight="1" x14ac:dyDescent="0.1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2:28" ht="27" customHeight="1" x14ac:dyDescent="0.1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</sheetData>
  <sheetProtection algorithmName="SHA-512" hashValue="33AoWhOzOg0UkYzqYXc7z0Q4RE8jhaw5aYWq5NtPlPrhb6kEn6WyInN9dLYyP5SLcYtrrAKlK/Vqow4mcezn/A==" saltValue="4YU0JctOgLqMQclLqi6V5Q==" spinCount="100000" sheet="1" objects="1" scenarios="1" selectLockedCells="1" selectUnlockedCells="1"/>
  <mergeCells count="29">
    <mergeCell ref="D11:H11"/>
    <mergeCell ref="I11:L11"/>
    <mergeCell ref="B7:H7"/>
    <mergeCell ref="B8:H8"/>
    <mergeCell ref="I8:M8"/>
    <mergeCell ref="B9:H9"/>
    <mergeCell ref="I9:M9"/>
    <mergeCell ref="H15:J15"/>
    <mergeCell ref="D16:F16"/>
    <mergeCell ref="H16:J16"/>
    <mergeCell ref="L16:N16"/>
    <mergeCell ref="B22:I22"/>
    <mergeCell ref="J22:L22"/>
    <mergeCell ref="A1:Y1"/>
    <mergeCell ref="R2:Y2"/>
    <mergeCell ref="T26:V26"/>
    <mergeCell ref="D26:J26"/>
    <mergeCell ref="N26:R26"/>
    <mergeCell ref="B24:I24"/>
    <mergeCell ref="J24:L24"/>
    <mergeCell ref="M24:N24"/>
    <mergeCell ref="K26:M26"/>
    <mergeCell ref="B23:I23"/>
    <mergeCell ref="J23:L23"/>
    <mergeCell ref="D12:H12"/>
    <mergeCell ref="I12:L12"/>
    <mergeCell ref="D13:H13"/>
    <mergeCell ref="I13:L13"/>
    <mergeCell ref="D15:F15"/>
  </mergeCells>
  <phoneticPr fontId="1"/>
  <pageMargins left="0.7" right="0.55000000000000004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浸透対策量（入力用）</vt:lpstr>
      <vt:lpstr>印刷用シート（入力不可）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大江　尚</dc:creator>
  <cp:lastModifiedBy>能重　真成</cp:lastModifiedBy>
  <cp:lastPrinted>2025-11-18T02:31:29Z</cp:lastPrinted>
  <dcterms:created xsi:type="dcterms:W3CDTF">2020-10-22T04:08:55Z</dcterms:created>
  <dcterms:modified xsi:type="dcterms:W3CDTF">2025-11-18T02:31:35Z</dcterms:modified>
</cp:coreProperties>
</file>